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roccurement Plann 2023\"/>
    </mc:Choice>
  </mc:AlternateContent>
  <bookViews>
    <workbookView xWindow="0" yWindow="0" windowWidth="20490" windowHeight="7320" firstSheet="2" activeTab="3"/>
  </bookViews>
  <sheets>
    <sheet name="Sheet2" sheetId="9" state="hidden" r:id="rId1"/>
    <sheet name="2018.05.25 Asst. Unit-Cost div" sheetId="16" state="hidden" r:id="rId2"/>
    <sheet name="Details List" sheetId="18" r:id="rId3"/>
    <sheet name="Summary" sheetId="17" r:id="rId4"/>
  </sheets>
  <definedNames>
    <definedName name="_xlnm._FilterDatabase" localSheetId="2" hidden="1">'Details List'!$B$285:$I$727</definedName>
    <definedName name="_xlnm.Print_Area" localSheetId="2">'Details List'!$A$1:$M$726</definedName>
    <definedName name="_xlnm.Print_Area" localSheetId="3">Summary!$A$1:$L$27</definedName>
    <definedName name="_xlnm.Print_Titles" localSheetId="1">'2018.05.25 Asst. Unit-Cost div'!$B:$B,'2018.05.25 Asst. Unit-Cost div'!$7:$8</definedName>
    <definedName name="_xlnm.Print_Titles" localSheetId="2">'Details List'!$1:$3</definedName>
  </definedNames>
  <calcPr calcId="162913"/>
</workbook>
</file>

<file path=xl/calcChain.xml><?xml version="1.0" encoding="utf-8"?>
<calcChain xmlns="http://schemas.openxmlformats.org/spreadsheetml/2006/main">
  <c r="H27" i="17" l="1"/>
  <c r="I27" i="17"/>
  <c r="K27" i="17"/>
  <c r="D8" i="17" l="1"/>
  <c r="F26" i="17"/>
  <c r="E26" i="17"/>
  <c r="D26" i="17"/>
  <c r="F25" i="17"/>
  <c r="D25" i="17"/>
  <c r="E24" i="17"/>
  <c r="F24" i="17"/>
  <c r="C23" i="17" l="1"/>
  <c r="D23" i="17"/>
  <c r="E23" i="17"/>
  <c r="E22" i="17"/>
  <c r="F22" i="17"/>
  <c r="D22" i="17"/>
  <c r="F19" i="17"/>
  <c r="D19" i="17"/>
  <c r="F14" i="17"/>
  <c r="D14" i="17"/>
  <c r="F13" i="17" l="1"/>
  <c r="E13" i="17"/>
  <c r="D13" i="17"/>
  <c r="C13" i="17"/>
  <c r="F12" i="17"/>
  <c r="D12" i="17"/>
  <c r="F9" i="17"/>
  <c r="F27" i="17" s="1"/>
  <c r="E9" i="17"/>
  <c r="C9" i="17"/>
  <c r="D6" i="17"/>
  <c r="C12" i="17"/>
  <c r="G12" i="17" s="1"/>
  <c r="E727" i="18" l="1"/>
  <c r="C20" i="17" l="1"/>
  <c r="D21" i="17" l="1"/>
  <c r="E20" i="17"/>
  <c r="D18" i="17"/>
  <c r="D17" i="17"/>
  <c r="D16" i="17"/>
  <c r="D15" i="17"/>
  <c r="E11" i="17"/>
  <c r="D7" i="17"/>
  <c r="E27" i="17" l="1"/>
  <c r="L20" i="17"/>
  <c r="L17" i="17"/>
  <c r="L27" i="17" s="1"/>
  <c r="J13" i="17"/>
  <c r="J7" i="17" l="1"/>
  <c r="C26" i="17"/>
  <c r="C25" i="17"/>
  <c r="G25" i="17" s="1"/>
  <c r="C24" i="17"/>
  <c r="G24" i="17" s="1"/>
  <c r="G23" i="17"/>
  <c r="C21" i="17"/>
  <c r="G21" i="17" s="1"/>
  <c r="G20" i="17"/>
  <c r="C19" i="17"/>
  <c r="G19" i="17" s="1"/>
  <c r="C18" i="17"/>
  <c r="G18" i="17" s="1"/>
  <c r="C17" i="17"/>
  <c r="G17" i="17" s="1"/>
  <c r="C16" i="17"/>
  <c r="G16" i="17" s="1"/>
  <c r="C15" i="17"/>
  <c r="G15" i="17" s="1"/>
  <c r="C14" i="17"/>
  <c r="G14" i="17" s="1"/>
  <c r="G13" i="17"/>
  <c r="C11" i="17"/>
  <c r="G11" i="17" s="1"/>
  <c r="G9" i="17"/>
  <c r="C8" i="17"/>
  <c r="G8" i="17" s="1"/>
  <c r="C7" i="17"/>
  <c r="G7" i="17" s="1"/>
  <c r="C6" i="17"/>
  <c r="J27" i="17" l="1"/>
  <c r="G6" i="17"/>
  <c r="C22" i="17" l="1"/>
  <c r="G22" i="17" s="1"/>
  <c r="D10" i="17" l="1"/>
  <c r="C10" i="17"/>
  <c r="G10" i="17" l="1"/>
  <c r="G27" i="17" s="1"/>
  <c r="C27" i="17"/>
  <c r="D27" i="17"/>
  <c r="D29" i="17" s="1"/>
  <c r="K29" i="17"/>
  <c r="G29" i="17"/>
  <c r="GO330" i="16"/>
  <c r="GO328" i="16"/>
  <c r="GO327" i="16"/>
  <c r="GO326" i="16"/>
  <c r="GO325" i="16"/>
  <c r="GO324" i="16"/>
  <c r="GO323" i="16"/>
  <c r="GO322" i="16"/>
  <c r="GO321" i="16"/>
  <c r="GO320" i="16"/>
  <c r="GO317" i="16"/>
  <c r="GO316" i="16"/>
  <c r="GO312" i="16"/>
  <c r="GO310" i="16"/>
  <c r="GO309" i="16"/>
  <c r="GO308" i="16"/>
  <c r="GO307" i="16"/>
  <c r="GO306" i="16"/>
  <c r="GO305" i="16"/>
  <c r="GO304" i="16"/>
  <c r="GO303" i="16"/>
  <c r="GO295" i="16"/>
  <c r="GO283" i="16"/>
  <c r="GO282" i="16"/>
  <c r="GO281" i="16"/>
  <c r="GO280" i="16"/>
  <c r="GO279" i="16"/>
  <c r="GO278" i="16"/>
  <c r="GO277" i="16"/>
  <c r="GO276" i="16"/>
  <c r="GO275" i="16"/>
  <c r="GT275" i="16" s="1"/>
  <c r="GO274" i="16"/>
  <c r="GO273" i="16"/>
  <c r="GO272" i="16"/>
  <c r="GO270" i="16"/>
  <c r="GO268" i="16"/>
  <c r="GO267" i="16"/>
  <c r="GO265" i="16"/>
  <c r="GO264" i="16"/>
  <c r="GO263" i="16"/>
  <c r="GO262" i="16"/>
  <c r="GO261" i="16"/>
  <c r="GO260" i="16"/>
  <c r="GO259" i="16"/>
  <c r="GO258" i="16"/>
  <c r="GO249" i="16"/>
  <c r="GO246" i="16"/>
  <c r="GO245" i="16"/>
  <c r="GO244" i="16"/>
  <c r="GO243" i="16"/>
  <c r="GO242" i="16"/>
  <c r="GO241" i="16"/>
  <c r="GO240" i="16"/>
  <c r="GO238" i="16"/>
  <c r="GO235" i="16"/>
  <c r="GO234" i="16"/>
  <c r="GO233" i="16"/>
  <c r="GO221" i="16"/>
  <c r="GO220" i="16"/>
  <c r="GO219" i="16"/>
  <c r="GO218" i="16"/>
  <c r="GO217" i="16"/>
  <c r="GO216" i="16"/>
  <c r="GO215" i="16"/>
  <c r="GO214" i="16"/>
  <c r="GO212" i="16"/>
  <c r="GO211" i="16"/>
  <c r="GO210" i="16"/>
  <c r="GO208" i="16"/>
  <c r="GO207" i="16"/>
  <c r="GO206" i="16"/>
  <c r="GT206" i="16" s="1"/>
  <c r="GO205" i="16"/>
  <c r="GO204" i="16"/>
  <c r="GO203" i="16"/>
  <c r="GO202" i="16"/>
  <c r="GO201" i="16"/>
  <c r="GO200" i="16"/>
  <c r="GO199" i="16"/>
  <c r="GO198" i="16"/>
  <c r="GO197" i="16"/>
  <c r="GO196" i="16"/>
  <c r="GO195" i="16"/>
  <c r="GO194" i="16"/>
  <c r="GT194" i="16" s="1"/>
  <c r="GO193" i="16"/>
  <c r="GO192" i="16"/>
  <c r="GO191" i="16"/>
  <c r="GO190" i="16"/>
  <c r="GT190" i="16" s="1"/>
  <c r="GO189" i="16"/>
  <c r="GO188" i="16"/>
  <c r="GO187" i="16"/>
  <c r="GO186" i="16"/>
  <c r="GO185" i="16"/>
  <c r="GO184" i="16"/>
  <c r="GO183" i="16"/>
  <c r="GO182" i="16"/>
  <c r="GO180" i="16"/>
  <c r="GO178" i="16"/>
  <c r="GO171" i="16"/>
  <c r="GO170" i="16"/>
  <c r="GO135" i="16"/>
  <c r="GO133" i="16"/>
  <c r="GO132" i="16"/>
  <c r="GO131" i="16"/>
  <c r="GO130" i="16"/>
  <c r="GO129" i="16"/>
  <c r="GO128" i="16"/>
  <c r="GT128" i="16" s="1"/>
  <c r="GO127" i="16"/>
  <c r="GO126" i="16"/>
  <c r="GO124" i="16"/>
  <c r="GO123" i="16"/>
  <c r="GO122" i="16"/>
  <c r="GO121" i="16"/>
  <c r="GO120" i="16"/>
  <c r="GO118" i="16"/>
  <c r="GO117" i="16"/>
  <c r="GO106" i="16"/>
  <c r="GO102" i="16"/>
  <c r="GO101" i="16"/>
  <c r="GO100" i="16"/>
  <c r="GO98" i="16"/>
  <c r="GO97" i="16"/>
  <c r="GO96" i="16"/>
  <c r="GO94" i="16"/>
  <c r="GO93" i="16"/>
  <c r="GO91" i="16"/>
  <c r="GO90" i="16"/>
  <c r="GT90" i="16" s="1"/>
  <c r="GO89" i="16"/>
  <c r="GO87" i="16"/>
  <c r="GO86" i="16"/>
  <c r="GO85" i="16"/>
  <c r="GT85" i="16" s="1"/>
  <c r="GO84" i="16"/>
  <c r="GO82" i="16"/>
  <c r="GO80" i="16"/>
  <c r="GO77" i="16"/>
  <c r="GO76" i="16"/>
  <c r="GO75" i="16"/>
  <c r="GO74" i="16"/>
  <c r="GO72" i="16"/>
  <c r="GO45" i="16"/>
  <c r="GO44" i="16"/>
  <c r="GO42" i="16"/>
  <c r="GO41" i="16"/>
  <c r="GO40" i="16"/>
  <c r="GO39" i="16"/>
  <c r="GO38" i="16"/>
  <c r="GO37" i="16"/>
  <c r="GT37" i="16" s="1"/>
  <c r="GO36" i="16"/>
  <c r="GO35" i="16"/>
  <c r="GO33" i="16"/>
  <c r="GT33" i="16" s="1"/>
  <c r="GO32" i="16"/>
  <c r="GO31" i="16"/>
  <c r="GO30" i="16"/>
  <c r="GO29" i="16"/>
  <c r="GO28" i="16"/>
  <c r="GO27" i="16"/>
  <c r="GO25" i="16"/>
  <c r="GO24" i="16"/>
  <c r="GO23" i="16"/>
  <c r="GO22" i="16"/>
  <c r="GO21" i="16"/>
  <c r="GO19" i="16"/>
  <c r="GO15" i="16"/>
  <c r="GO14" i="16"/>
  <c r="GO13" i="16"/>
  <c r="GK331" i="16"/>
  <c r="GK330" i="16"/>
  <c r="GK329" i="16"/>
  <c r="GK328" i="16"/>
  <c r="GK318" i="16"/>
  <c r="GK317" i="16"/>
  <c r="GK316" i="16"/>
  <c r="GK315" i="16"/>
  <c r="GK314" i="16"/>
  <c r="GK313" i="16"/>
  <c r="GK312" i="16"/>
  <c r="GK311" i="16"/>
  <c r="GK310" i="16"/>
  <c r="GK309" i="16"/>
  <c r="GK308" i="16"/>
  <c r="GK307" i="16"/>
  <c r="GK306" i="16"/>
  <c r="GK305" i="16"/>
  <c r="GK304" i="16"/>
  <c r="GK303" i="16"/>
  <c r="GK302" i="16"/>
  <c r="GK295" i="16"/>
  <c r="GT295" i="16" s="1"/>
  <c r="GK285" i="16"/>
  <c r="GK284" i="16"/>
  <c r="GK283" i="16"/>
  <c r="GK282" i="16"/>
  <c r="GT282" i="16" s="1"/>
  <c r="GK281" i="16"/>
  <c r="GK280" i="16"/>
  <c r="GT280" i="16"/>
  <c r="GK279" i="16"/>
  <c r="GK278" i="16"/>
  <c r="GT278" i="16"/>
  <c r="GK277" i="16"/>
  <c r="GK276" i="16"/>
  <c r="GK275" i="16"/>
  <c r="GK274" i="16"/>
  <c r="GT274" i="16" s="1"/>
  <c r="GK273" i="16"/>
  <c r="GK272" i="16"/>
  <c r="GK271" i="16"/>
  <c r="GK269" i="16"/>
  <c r="GK268" i="16"/>
  <c r="GT268" i="16" s="1"/>
  <c r="GK266" i="16"/>
  <c r="GK265" i="16"/>
  <c r="GT265" i="16" s="1"/>
  <c r="GK264" i="16"/>
  <c r="GT264" i="16" s="1"/>
  <c r="GK262" i="16"/>
  <c r="GK261" i="16"/>
  <c r="GK260" i="16"/>
  <c r="GT260" i="16"/>
  <c r="GK259" i="16"/>
  <c r="GT259" i="16" s="1"/>
  <c r="GK258" i="16"/>
  <c r="GK257" i="16"/>
  <c r="GK256" i="16"/>
  <c r="GK255" i="16"/>
  <c r="GK254" i="16"/>
  <c r="GK253" i="16"/>
  <c r="GK250" i="16"/>
  <c r="GK249" i="16"/>
  <c r="GK248" i="16"/>
  <c r="GK247" i="16"/>
  <c r="GK246" i="16"/>
  <c r="GT246" i="16" s="1"/>
  <c r="GK245" i="16"/>
  <c r="GT245" i="16"/>
  <c r="GK244" i="16"/>
  <c r="GK243" i="16"/>
  <c r="GT243" i="16" s="1"/>
  <c r="GK242" i="16"/>
  <c r="GK241" i="16"/>
  <c r="GT241" i="16"/>
  <c r="GK239" i="16"/>
  <c r="GK238" i="16"/>
  <c r="GK237" i="16"/>
  <c r="GK235" i="16"/>
  <c r="GT235" i="16" s="1"/>
  <c r="GK234" i="16"/>
  <c r="GT234" i="16"/>
  <c r="GK233" i="16"/>
  <c r="GK232" i="16"/>
  <c r="GK230" i="16"/>
  <c r="GK229" i="16"/>
  <c r="GK228" i="16"/>
  <c r="GK227" i="16"/>
  <c r="GK226" i="16"/>
  <c r="GK225" i="16"/>
  <c r="GK224" i="16"/>
  <c r="GK223" i="16"/>
  <c r="GK222" i="16"/>
  <c r="GK221" i="16"/>
  <c r="GK220" i="16"/>
  <c r="GK219" i="16"/>
  <c r="GT219" i="16" s="1"/>
  <c r="GK218" i="16"/>
  <c r="GK217" i="16"/>
  <c r="GT217" i="16"/>
  <c r="GK215" i="16"/>
  <c r="GT215" i="16" s="1"/>
  <c r="GK214" i="16"/>
  <c r="GK212" i="16"/>
  <c r="GT212" i="16" s="1"/>
  <c r="GK211" i="16"/>
  <c r="GT211" i="16" s="1"/>
  <c r="GK210" i="16"/>
  <c r="GT210" i="16" s="1"/>
  <c r="GK208" i="16"/>
  <c r="GK207" i="16"/>
  <c r="GT207" i="16" s="1"/>
  <c r="GK206" i="16"/>
  <c r="GK205" i="16"/>
  <c r="GT205" i="16" s="1"/>
  <c r="GK204" i="16"/>
  <c r="GT204" i="16" s="1"/>
  <c r="GK203" i="16"/>
  <c r="GK202" i="16"/>
  <c r="GT202" i="16"/>
  <c r="GK201" i="16"/>
  <c r="GT201" i="16" s="1"/>
  <c r="GK200" i="16"/>
  <c r="GK199" i="16"/>
  <c r="GT199" i="16" s="1"/>
  <c r="GK198" i="16"/>
  <c r="GT198" i="16" s="1"/>
  <c r="GK197" i="16"/>
  <c r="GT197" i="16" s="1"/>
  <c r="GK196" i="16"/>
  <c r="GK195" i="16"/>
  <c r="GT195" i="16" s="1"/>
  <c r="GK194" i="16"/>
  <c r="GK193" i="16"/>
  <c r="GT193" i="16" s="1"/>
  <c r="GK192" i="16"/>
  <c r="GK191" i="16"/>
  <c r="GK190" i="16"/>
  <c r="GK189" i="16"/>
  <c r="GT189" i="16" s="1"/>
  <c r="GK188" i="16"/>
  <c r="GK187" i="16"/>
  <c r="GK186" i="16"/>
  <c r="GT186" i="16"/>
  <c r="GK185" i="16"/>
  <c r="GT185" i="16" s="1"/>
  <c r="GK184" i="16"/>
  <c r="GK183" i="16"/>
  <c r="GT183" i="16" s="1"/>
  <c r="GK182" i="16"/>
  <c r="GT182" i="16" s="1"/>
  <c r="GK181" i="16"/>
  <c r="GK180" i="16"/>
  <c r="GT180" i="16" s="1"/>
  <c r="GK179" i="16"/>
  <c r="GK177" i="16"/>
  <c r="GK176" i="16"/>
  <c r="GK175" i="16"/>
  <c r="GK174" i="16"/>
  <c r="GK173" i="16"/>
  <c r="GK172" i="16"/>
  <c r="GK171" i="16"/>
  <c r="GT171" i="16"/>
  <c r="GK170" i="16"/>
  <c r="GT170" i="16" s="1"/>
  <c r="GK162" i="16"/>
  <c r="GK139" i="16"/>
  <c r="GK135" i="16"/>
  <c r="GK134" i="16"/>
  <c r="GK133" i="16"/>
  <c r="GT133" i="16"/>
  <c r="GK132" i="16"/>
  <c r="GK131" i="16"/>
  <c r="GT131" i="16"/>
  <c r="GK130" i="16"/>
  <c r="GK129" i="16"/>
  <c r="GK128" i="16"/>
  <c r="GK127" i="16"/>
  <c r="GK126" i="16"/>
  <c r="GK125" i="16"/>
  <c r="GK124" i="16"/>
  <c r="GK123" i="16"/>
  <c r="GT123" i="16" s="1"/>
  <c r="GK122" i="16"/>
  <c r="GK121" i="16"/>
  <c r="GK120" i="16"/>
  <c r="GK115" i="16"/>
  <c r="GK113" i="16"/>
  <c r="GK112" i="16"/>
  <c r="GK111" i="16"/>
  <c r="GK110" i="16"/>
  <c r="GK109" i="16"/>
  <c r="GK107" i="16"/>
  <c r="GK104" i="16"/>
  <c r="GK103" i="16"/>
  <c r="GK102" i="16"/>
  <c r="GK101" i="16"/>
  <c r="GK100" i="16"/>
  <c r="GT100" i="16"/>
  <c r="GK99" i="16"/>
  <c r="GK98" i="16"/>
  <c r="GK97" i="16"/>
  <c r="GT97" i="16"/>
  <c r="GK96" i="16"/>
  <c r="GK95" i="16"/>
  <c r="GK94" i="16"/>
  <c r="GT94" i="16"/>
  <c r="GK93" i="16"/>
  <c r="GT93" i="16" s="1"/>
  <c r="GK92" i="16"/>
  <c r="GK91" i="16"/>
  <c r="GT91" i="16"/>
  <c r="GK90" i="16"/>
  <c r="GK89" i="16"/>
  <c r="GT89" i="16" s="1"/>
  <c r="GK88" i="16"/>
  <c r="GK87" i="16"/>
  <c r="GT87" i="16" s="1"/>
  <c r="GK86" i="16"/>
  <c r="GK85" i="16"/>
  <c r="GK84" i="16"/>
  <c r="GT84" i="16" s="1"/>
  <c r="GK83" i="16"/>
  <c r="GK82" i="16"/>
  <c r="GT82" i="16"/>
  <c r="GK81" i="16"/>
  <c r="GK80" i="16"/>
  <c r="GK79" i="16"/>
  <c r="GK78" i="16"/>
  <c r="GK77" i="16"/>
  <c r="GK76" i="16"/>
  <c r="GT76" i="16"/>
  <c r="GK75" i="16"/>
  <c r="GT75" i="16" s="1"/>
  <c r="GK74" i="16"/>
  <c r="GK73" i="16"/>
  <c r="GK72" i="16"/>
  <c r="GK71" i="16"/>
  <c r="GK13" i="16"/>
  <c r="GT13" i="16" s="1"/>
  <c r="GK14" i="16"/>
  <c r="GT14" i="16" s="1"/>
  <c r="GK15" i="16"/>
  <c r="GT15" i="16" s="1"/>
  <c r="GK17" i="16"/>
  <c r="GK21" i="16"/>
  <c r="GK22" i="16"/>
  <c r="GT22" i="16" s="1"/>
  <c r="GK23" i="16"/>
  <c r="GT23" i="16" s="1"/>
  <c r="GK24" i="16"/>
  <c r="GT24" i="16" s="1"/>
  <c r="GK25" i="16"/>
  <c r="GK27" i="16"/>
  <c r="GT27" i="16" s="1"/>
  <c r="GK28" i="16"/>
  <c r="GT28" i="16"/>
  <c r="GK29" i="16"/>
  <c r="GT29" i="16" s="1"/>
  <c r="GK30" i="16"/>
  <c r="GK31" i="16"/>
  <c r="GT31" i="16" s="1"/>
  <c r="GK33" i="16"/>
  <c r="GK35" i="16"/>
  <c r="GT35" i="16"/>
  <c r="GK36" i="16"/>
  <c r="GT36" i="16" s="1"/>
  <c r="GK37" i="16"/>
  <c r="GK38" i="16"/>
  <c r="GK39" i="16"/>
  <c r="GT39" i="16" s="1"/>
  <c r="GK40" i="16"/>
  <c r="GT40" i="16" s="1"/>
  <c r="GK41" i="16"/>
  <c r="GT41" i="16" s="1"/>
  <c r="GK42" i="16"/>
  <c r="GK46" i="16"/>
  <c r="GG379" i="16"/>
  <c r="FY379" i="16"/>
  <c r="FU379" i="16"/>
  <c r="FM379" i="16"/>
  <c r="FI379" i="16"/>
  <c r="FE379" i="16"/>
  <c r="EW379" i="16"/>
  <c r="ES379" i="16"/>
  <c r="EO379" i="16"/>
  <c r="EK379" i="16"/>
  <c r="EG379" i="16"/>
  <c r="EC379" i="16"/>
  <c r="DY379" i="16"/>
  <c r="DQ379" i="16"/>
  <c r="DM379" i="16"/>
  <c r="DI379" i="16"/>
  <c r="DE379" i="16"/>
  <c r="DA379" i="16"/>
  <c r="CW379" i="16"/>
  <c r="CS379" i="16"/>
  <c r="CO379" i="16"/>
  <c r="CK379" i="16"/>
  <c r="CG379" i="16"/>
  <c r="CC379" i="16"/>
  <c r="BY379" i="16"/>
  <c r="BU379" i="16"/>
  <c r="BQ379" i="16"/>
  <c r="BM379" i="16"/>
  <c r="BI379" i="16"/>
  <c r="BE379" i="16"/>
  <c r="BA379" i="16"/>
  <c r="AW379" i="16"/>
  <c r="AS379" i="16"/>
  <c r="U379" i="16"/>
  <c r="I379" i="16"/>
  <c r="E379" i="16"/>
  <c r="E417" i="16" s="1"/>
  <c r="GG296" i="16"/>
  <c r="GC296" i="16"/>
  <c r="FY296" i="16"/>
  <c r="FU296" i="16"/>
  <c r="FQ296" i="16"/>
  <c r="FM296" i="16"/>
  <c r="FI286" i="16"/>
  <c r="FI296" i="16"/>
  <c r="FE296" i="16"/>
  <c r="FA296" i="16"/>
  <c r="ES296" i="16"/>
  <c r="ES286" i="16"/>
  <c r="EO296" i="16"/>
  <c r="EO286" i="16"/>
  <c r="EK296" i="16"/>
  <c r="EK286" i="16"/>
  <c r="EG296" i="16"/>
  <c r="EG286" i="16"/>
  <c r="EC296" i="16"/>
  <c r="EC286" i="16"/>
  <c r="DY296" i="16"/>
  <c r="DY286" i="16"/>
  <c r="DU296" i="16"/>
  <c r="DU286" i="16"/>
  <c r="DQ296" i="16"/>
  <c r="DQ286" i="16"/>
  <c r="DM296" i="16"/>
  <c r="DM286" i="16"/>
  <c r="DI296" i="16"/>
  <c r="DI286" i="16"/>
  <c r="DE286" i="16"/>
  <c r="DE296" i="16"/>
  <c r="DA296" i="16"/>
  <c r="DA286" i="16"/>
  <c r="CW296" i="16"/>
  <c r="CW286" i="16"/>
  <c r="CS286" i="16"/>
  <c r="CS296" i="16"/>
  <c r="CO296" i="16"/>
  <c r="CO286" i="16"/>
  <c r="CK296" i="16"/>
  <c r="CK286" i="16"/>
  <c r="CG296" i="16"/>
  <c r="CG286" i="16"/>
  <c r="CC296" i="16"/>
  <c r="CC286" i="16"/>
  <c r="BY296" i="16"/>
  <c r="BY286" i="16"/>
  <c r="BU296" i="16"/>
  <c r="BU286" i="16"/>
  <c r="BQ296" i="16"/>
  <c r="BQ286" i="16"/>
  <c r="BM296" i="16"/>
  <c r="BM286" i="16"/>
  <c r="BI296" i="16"/>
  <c r="BI286" i="16"/>
  <c r="BE296" i="16"/>
  <c r="BA296" i="16"/>
  <c r="BA286" i="16"/>
  <c r="AW296" i="16"/>
  <c r="AW286" i="16"/>
  <c r="AS296" i="16"/>
  <c r="I286" i="16"/>
  <c r="E286" i="16"/>
  <c r="I296" i="16"/>
  <c r="E296" i="16"/>
  <c r="EW296" i="16"/>
  <c r="GG143" i="16"/>
  <c r="FI54" i="16"/>
  <c r="FY54" i="16"/>
  <c r="ES47" i="16"/>
  <c r="EO47" i="16"/>
  <c r="EK47" i="16"/>
  <c r="EG47" i="16"/>
  <c r="DU47" i="16"/>
  <c r="DE47" i="16"/>
  <c r="DA47" i="16"/>
  <c r="CS47" i="16"/>
  <c r="CK47" i="16"/>
  <c r="BY47" i="16"/>
  <c r="BU47" i="16"/>
  <c r="BQ47" i="16"/>
  <c r="BA47" i="16"/>
  <c r="I47" i="16"/>
  <c r="E47" i="16"/>
  <c r="AK379" i="16"/>
  <c r="AG379" i="16"/>
  <c r="AC379" i="16"/>
  <c r="AK296" i="16"/>
  <c r="AG296" i="16"/>
  <c r="AC296" i="16"/>
  <c r="AK286" i="16"/>
  <c r="AG286" i="16"/>
  <c r="AK251" i="16"/>
  <c r="AG251" i="16"/>
  <c r="AC286" i="16"/>
  <c r="AC251" i="16"/>
  <c r="AK165" i="16"/>
  <c r="AK143" i="16"/>
  <c r="AK136" i="16"/>
  <c r="AG165" i="16"/>
  <c r="AG143" i="16"/>
  <c r="AG136" i="16"/>
  <c r="AC165" i="16"/>
  <c r="AC143" i="16"/>
  <c r="AC136" i="16"/>
  <c r="AK69" i="16"/>
  <c r="AK62" i="16"/>
  <c r="AK54" i="16"/>
  <c r="AK47" i="16"/>
  <c r="AG69" i="16"/>
  <c r="AG62" i="16"/>
  <c r="AG54" i="16"/>
  <c r="AG47" i="16"/>
  <c r="AC69" i="16"/>
  <c r="AC62" i="16"/>
  <c r="AC54" i="16"/>
  <c r="AC47" i="16"/>
  <c r="Y379" i="16"/>
  <c r="Y296" i="16"/>
  <c r="Y286" i="16"/>
  <c r="Y251" i="16"/>
  <c r="Y165" i="16"/>
  <c r="Y143" i="16"/>
  <c r="Y136" i="16"/>
  <c r="Y69" i="16"/>
  <c r="Y62" i="16"/>
  <c r="Y54" i="16"/>
  <c r="Y47" i="16"/>
  <c r="U296" i="16"/>
  <c r="U286" i="16"/>
  <c r="U251" i="16"/>
  <c r="U165" i="16"/>
  <c r="U143" i="16"/>
  <c r="U136" i="16"/>
  <c r="U69" i="16"/>
  <c r="U62" i="16"/>
  <c r="U54" i="16"/>
  <c r="U47" i="16"/>
  <c r="Q379" i="16"/>
  <c r="Q296" i="16"/>
  <c r="Q286" i="16"/>
  <c r="Q251" i="16"/>
  <c r="Q165" i="16"/>
  <c r="Q143" i="16"/>
  <c r="Q136" i="16"/>
  <c r="Q69" i="16"/>
  <c r="Q54" i="16"/>
  <c r="Q47" i="16"/>
  <c r="M296" i="16"/>
  <c r="M379" i="16"/>
  <c r="M251" i="16"/>
  <c r="M165" i="16"/>
  <c r="M143" i="16"/>
  <c r="M136" i="16"/>
  <c r="M69" i="16"/>
  <c r="M54" i="16"/>
  <c r="AO379" i="16"/>
  <c r="AO296" i="16"/>
  <c r="AO286" i="16"/>
  <c r="AO165" i="16"/>
  <c r="AO143" i="16"/>
  <c r="AO136" i="16"/>
  <c r="AO54" i="16"/>
  <c r="GS497" i="16"/>
  <c r="GS509" i="16" s="1"/>
  <c r="GE416" i="16"/>
  <c r="GA416" i="16"/>
  <c r="FW416" i="16"/>
  <c r="FS416" i="16"/>
  <c r="FO416" i="16"/>
  <c r="FK416" i="16"/>
  <c r="FG416" i="16"/>
  <c r="FC416" i="16"/>
  <c r="EY416" i="16"/>
  <c r="EU416" i="16"/>
  <c r="EM416" i="16"/>
  <c r="EI416" i="16"/>
  <c r="EE416" i="16"/>
  <c r="EA416" i="16"/>
  <c r="DW416" i="16"/>
  <c r="DS416" i="16"/>
  <c r="DO416" i="16"/>
  <c r="DK416" i="16"/>
  <c r="DG416" i="16"/>
  <c r="DC416" i="16"/>
  <c r="CY416" i="16"/>
  <c r="CU416" i="16"/>
  <c r="CQ416" i="16"/>
  <c r="CM416" i="16"/>
  <c r="CI416" i="16"/>
  <c r="CE416" i="16"/>
  <c r="CA416" i="16"/>
  <c r="BW416" i="16"/>
  <c r="BS416" i="16"/>
  <c r="BO416" i="16"/>
  <c r="BK416" i="16"/>
  <c r="BG416" i="16"/>
  <c r="BC416" i="16"/>
  <c r="AY416" i="16"/>
  <c r="AU416" i="16"/>
  <c r="AQ416" i="16"/>
  <c r="AM416" i="16"/>
  <c r="AI416" i="16"/>
  <c r="AE416" i="16"/>
  <c r="AA416" i="16"/>
  <c r="W416" i="16"/>
  <c r="S416" i="16"/>
  <c r="O416" i="16"/>
  <c r="K416" i="16"/>
  <c r="G416" i="16"/>
  <c r="C416" i="16"/>
  <c r="GM415" i="16"/>
  <c r="GM414" i="16"/>
  <c r="GM413" i="16"/>
  <c r="GM412" i="16"/>
  <c r="GM411" i="16"/>
  <c r="GM410" i="16"/>
  <c r="GM409" i="16"/>
  <c r="GM408" i="16"/>
  <c r="GM407" i="16"/>
  <c r="GM406" i="16"/>
  <c r="GM405" i="16"/>
  <c r="GM404" i="16"/>
  <c r="GM403" i="16"/>
  <c r="GM402" i="16"/>
  <c r="GM401" i="16"/>
  <c r="GM400" i="16"/>
  <c r="GM399" i="16"/>
  <c r="GM398" i="16"/>
  <c r="GM397" i="16"/>
  <c r="GM396" i="16"/>
  <c r="GM395" i="16"/>
  <c r="GM394" i="16"/>
  <c r="GM393" i="16"/>
  <c r="GM392" i="16"/>
  <c r="GM391" i="16"/>
  <c r="GM390" i="16"/>
  <c r="GF379" i="16"/>
  <c r="GE379" i="16"/>
  <c r="GA379" i="16"/>
  <c r="FX379" i="16"/>
  <c r="FW379" i="16"/>
  <c r="FT379" i="16"/>
  <c r="FS379" i="16"/>
  <c r="FO379" i="16"/>
  <c r="FL379" i="16"/>
  <c r="FK379" i="16"/>
  <c r="FH379" i="16"/>
  <c r="FG379" i="16"/>
  <c r="FD379" i="16"/>
  <c r="FC379" i="16"/>
  <c r="EV379" i="16"/>
  <c r="EU379" i="16"/>
  <c r="ER379" i="16"/>
  <c r="EQ379" i="16"/>
  <c r="EN379" i="16"/>
  <c r="EM379" i="16"/>
  <c r="EJ379" i="16"/>
  <c r="EI379" i="16"/>
  <c r="EF379" i="16"/>
  <c r="EE379" i="16"/>
  <c r="EB379" i="16"/>
  <c r="EA379" i="16"/>
  <c r="DX379" i="16"/>
  <c r="DW379" i="16"/>
  <c r="DS379" i="16"/>
  <c r="DP379" i="16"/>
  <c r="DO379" i="16"/>
  <c r="DL379" i="16"/>
  <c r="DK379" i="16"/>
  <c r="DH379" i="16"/>
  <c r="DG379" i="16"/>
  <c r="DD379" i="16"/>
  <c r="DC379" i="16"/>
  <c r="CZ379" i="16"/>
  <c r="CY379" i="16"/>
  <c r="CV379" i="16"/>
  <c r="CU379" i="16"/>
  <c r="CR379" i="16"/>
  <c r="CQ379" i="16"/>
  <c r="CN379" i="16"/>
  <c r="CM379" i="16"/>
  <c r="CJ379" i="16"/>
  <c r="CI379" i="16"/>
  <c r="CE379" i="16"/>
  <c r="CB379" i="16"/>
  <c r="CA379" i="16"/>
  <c r="BX379" i="16"/>
  <c r="BW379" i="16"/>
  <c r="BT379" i="16"/>
  <c r="BS379" i="16"/>
  <c r="BP379" i="16"/>
  <c r="BO379" i="16"/>
  <c r="BL379" i="16"/>
  <c r="BK379" i="16"/>
  <c r="BH379" i="16"/>
  <c r="BG379" i="16"/>
  <c r="BD379" i="16"/>
  <c r="BC379" i="16"/>
  <c r="AZ379" i="16"/>
  <c r="AY379" i="16"/>
  <c r="AV379" i="16"/>
  <c r="AU379" i="16"/>
  <c r="AR379" i="16"/>
  <c r="AQ379" i="16"/>
  <c r="AN379" i="16"/>
  <c r="AM379" i="16"/>
  <c r="AJ379" i="16"/>
  <c r="AI379" i="16"/>
  <c r="AF379" i="16"/>
  <c r="AE379" i="16"/>
  <c r="AB379" i="16"/>
  <c r="AA379" i="16"/>
  <c r="X379" i="16"/>
  <c r="W379" i="16"/>
  <c r="T379" i="16"/>
  <c r="S379" i="16"/>
  <c r="P379" i="16"/>
  <c r="O379" i="16"/>
  <c r="L379" i="16"/>
  <c r="K379" i="16"/>
  <c r="H379" i="16"/>
  <c r="G379" i="16"/>
  <c r="D379" i="16"/>
  <c r="C379" i="16"/>
  <c r="GM333" i="16"/>
  <c r="GM332" i="16"/>
  <c r="GM331" i="16"/>
  <c r="GJ331" i="16"/>
  <c r="GI331" i="16"/>
  <c r="EZ331" i="16"/>
  <c r="GN331" i="16" s="1"/>
  <c r="GN330" i="16"/>
  <c r="GM330" i="16"/>
  <c r="GJ330" i="16"/>
  <c r="GI330" i="16"/>
  <c r="GM329" i="16"/>
  <c r="GQ329" i="16"/>
  <c r="GS329" i="16" s="1"/>
  <c r="GJ329" i="16"/>
  <c r="GI329" i="16"/>
  <c r="EZ329" i="16"/>
  <c r="GN329" i="16" s="1"/>
  <c r="GN328" i="16"/>
  <c r="GM328" i="16"/>
  <c r="GI328" i="16"/>
  <c r="GQ328" i="16" s="1"/>
  <c r="GS328" i="16" s="1"/>
  <c r="CF328" i="16"/>
  <c r="GN327" i="16"/>
  <c r="GM327" i="16"/>
  <c r="GI327" i="16"/>
  <c r="GQ327" i="16" s="1"/>
  <c r="GS327" i="16" s="1"/>
  <c r="DT327" i="16"/>
  <c r="GJ327" i="16" s="1"/>
  <c r="GN326" i="16"/>
  <c r="GM326" i="16"/>
  <c r="GQ326" i="16" s="1"/>
  <c r="GI326" i="16"/>
  <c r="DT326" i="16"/>
  <c r="GJ326" i="16"/>
  <c r="GN325" i="16"/>
  <c r="GM325" i="16"/>
  <c r="GI325" i="16"/>
  <c r="DT325" i="16"/>
  <c r="GJ325" i="16"/>
  <c r="GN324" i="16"/>
  <c r="GM324" i="16"/>
  <c r="GQ324" i="16"/>
  <c r="GS324" i="16"/>
  <c r="GI324" i="16"/>
  <c r="DT324" i="16"/>
  <c r="GJ324" i="16"/>
  <c r="GN323" i="16"/>
  <c r="GM323" i="16"/>
  <c r="GI323" i="16"/>
  <c r="DT323" i="16"/>
  <c r="GJ323" i="16"/>
  <c r="GN322" i="16"/>
  <c r="GM322" i="16"/>
  <c r="GQ322" i="16"/>
  <c r="GS322" i="16"/>
  <c r="GI322" i="16"/>
  <c r="DT322" i="16"/>
  <c r="GJ322" i="16"/>
  <c r="GN321" i="16"/>
  <c r="GM321" i="16"/>
  <c r="GI321" i="16"/>
  <c r="DT321" i="16"/>
  <c r="GJ321" i="16"/>
  <c r="GN320" i="16"/>
  <c r="GM320" i="16"/>
  <c r="GQ320" i="16"/>
  <c r="GS320" i="16"/>
  <c r="GI320" i="16"/>
  <c r="DT320" i="16"/>
  <c r="GJ320" i="16"/>
  <c r="GM319" i="16"/>
  <c r="GI319" i="16"/>
  <c r="EZ319" i="16"/>
  <c r="GN319" i="16"/>
  <c r="DT319" i="16"/>
  <c r="GM318" i="16"/>
  <c r="GJ318" i="16"/>
  <c r="GI318" i="16"/>
  <c r="EZ318" i="16"/>
  <c r="GN318" i="16" s="1"/>
  <c r="GN317" i="16"/>
  <c r="GM317" i="16"/>
  <c r="GJ317" i="16"/>
  <c r="GI317" i="16"/>
  <c r="GN316" i="16"/>
  <c r="GM316" i="16"/>
  <c r="GJ316" i="16"/>
  <c r="GI316" i="16"/>
  <c r="GM315" i="16"/>
  <c r="GJ315" i="16"/>
  <c r="GI315" i="16"/>
  <c r="GQ315" i="16" s="1"/>
  <c r="GS315" i="16" s="1"/>
  <c r="EZ315" i="16"/>
  <c r="GN315" i="16" s="1"/>
  <c r="GM314" i="16"/>
  <c r="GJ314" i="16"/>
  <c r="GI314" i="16"/>
  <c r="GQ314" i="16" s="1"/>
  <c r="GS314" i="16" s="1"/>
  <c r="EZ314" i="16"/>
  <c r="GN314" i="16" s="1"/>
  <c r="GM313" i="16"/>
  <c r="GJ313" i="16"/>
  <c r="GI313" i="16"/>
  <c r="EZ313" i="16"/>
  <c r="GN313" i="16" s="1"/>
  <c r="GN312" i="16"/>
  <c r="GM312" i="16"/>
  <c r="GJ312" i="16"/>
  <c r="GI312" i="16"/>
  <c r="GM311" i="16"/>
  <c r="GJ311" i="16"/>
  <c r="GI311" i="16"/>
  <c r="GB311" i="16"/>
  <c r="GB379" i="16" s="1"/>
  <c r="FP311" i="16"/>
  <c r="FP379" i="16"/>
  <c r="GN310" i="16"/>
  <c r="GM310" i="16"/>
  <c r="GJ310" i="16"/>
  <c r="GI310" i="16"/>
  <c r="GQ310" i="16" s="1"/>
  <c r="GN309" i="16"/>
  <c r="GM309" i="16"/>
  <c r="GJ309" i="16"/>
  <c r="GI309" i="16"/>
  <c r="GN308" i="16"/>
  <c r="GM308" i="16"/>
  <c r="GQ308" i="16"/>
  <c r="GJ308" i="16"/>
  <c r="GI308" i="16"/>
  <c r="GN307" i="16"/>
  <c r="GM307" i="16"/>
  <c r="GQ307" i="16" s="1"/>
  <c r="GS307" i="16" s="1"/>
  <c r="GJ307" i="16"/>
  <c r="GI307" i="16"/>
  <c r="GN306" i="16"/>
  <c r="GM306" i="16"/>
  <c r="GJ306" i="16"/>
  <c r="GI306" i="16"/>
  <c r="GQ306" i="16" s="1"/>
  <c r="GS306" i="16" s="1"/>
  <c r="GN305" i="16"/>
  <c r="GM305" i="16"/>
  <c r="GQ305" i="16" s="1"/>
  <c r="GS305" i="16" s="1"/>
  <c r="GJ305" i="16"/>
  <c r="GI305" i="16"/>
  <c r="GN304" i="16"/>
  <c r="GM304" i="16"/>
  <c r="GQ304" i="16" s="1"/>
  <c r="GS304" i="16" s="1"/>
  <c r="GJ304" i="16"/>
  <c r="GI304" i="16"/>
  <c r="GN303" i="16"/>
  <c r="GM303" i="16"/>
  <c r="GQ303" i="16" s="1"/>
  <c r="GQ379" i="16" s="1"/>
  <c r="GJ303" i="16"/>
  <c r="GI303" i="16"/>
  <c r="GM302" i="16"/>
  <c r="GJ302" i="16"/>
  <c r="GJ379" i="16" s="1"/>
  <c r="GI302" i="16"/>
  <c r="EZ302" i="16"/>
  <c r="GM301" i="16"/>
  <c r="GM300" i="16"/>
  <c r="GQ300" i="16" s="1"/>
  <c r="GS300" i="16" s="1"/>
  <c r="GF296" i="16"/>
  <c r="GE296" i="16"/>
  <c r="GB296" i="16"/>
  <c r="GA296" i="16"/>
  <c r="FX296" i="16"/>
  <c r="FW296" i="16"/>
  <c r="FT296" i="16"/>
  <c r="FS296" i="16"/>
  <c r="FP296" i="16"/>
  <c r="FO296" i="16"/>
  <c r="FL296" i="16"/>
  <c r="FK296" i="16"/>
  <c r="FH296" i="16"/>
  <c r="FG296" i="16"/>
  <c r="FD296" i="16"/>
  <c r="FD297" i="16" s="1"/>
  <c r="FD298" i="16" s="1"/>
  <c r="FC296" i="16"/>
  <c r="EZ296" i="16"/>
  <c r="EY296" i="16"/>
  <c r="EV296" i="16"/>
  <c r="EU296" i="16"/>
  <c r="GM296" i="16" s="1"/>
  <c r="ER296" i="16"/>
  <c r="EQ296" i="16"/>
  <c r="EN296" i="16"/>
  <c r="EM296" i="16"/>
  <c r="EJ296" i="16"/>
  <c r="EI296" i="16"/>
  <c r="EF296" i="16"/>
  <c r="EE296" i="16"/>
  <c r="EB296" i="16"/>
  <c r="EA296" i="16"/>
  <c r="DX296" i="16"/>
  <c r="DW296" i="16"/>
  <c r="DT296" i="16"/>
  <c r="DS296" i="16"/>
  <c r="DP296" i="16"/>
  <c r="DO296" i="16"/>
  <c r="DL296" i="16"/>
  <c r="DK296" i="16"/>
  <c r="DH296" i="16"/>
  <c r="DH297" i="16"/>
  <c r="DH298" i="16" s="1"/>
  <c r="DG296" i="16"/>
  <c r="DD296" i="16"/>
  <c r="DC296" i="16"/>
  <c r="CZ296" i="16"/>
  <c r="CY296" i="16"/>
  <c r="CV296" i="16"/>
  <c r="CU296" i="16"/>
  <c r="CR296" i="16"/>
  <c r="CQ296" i="16"/>
  <c r="CN296" i="16"/>
  <c r="CM296" i="16"/>
  <c r="CJ296" i="16"/>
  <c r="CI296" i="16"/>
  <c r="CF296" i="16"/>
  <c r="CE296" i="16"/>
  <c r="CB296" i="16"/>
  <c r="CA296" i="16"/>
  <c r="BX296" i="16"/>
  <c r="BW296" i="16"/>
  <c r="BT296" i="16"/>
  <c r="BS296" i="16"/>
  <c r="BP296" i="16"/>
  <c r="BO296" i="16"/>
  <c r="BL296" i="16"/>
  <c r="BK296" i="16"/>
  <c r="BH296" i="16"/>
  <c r="BG296" i="16"/>
  <c r="BD296" i="16"/>
  <c r="BC296" i="16"/>
  <c r="AZ296" i="16"/>
  <c r="AY296" i="16"/>
  <c r="AV296" i="16"/>
  <c r="AU296" i="16"/>
  <c r="AR296" i="16"/>
  <c r="AQ296" i="16"/>
  <c r="AN296" i="16"/>
  <c r="AM296" i="16"/>
  <c r="AJ296" i="16"/>
  <c r="AI296" i="16"/>
  <c r="AF296" i="16"/>
  <c r="AE296" i="16"/>
  <c r="AB296" i="16"/>
  <c r="AA296" i="16"/>
  <c r="X296" i="16"/>
  <c r="W296" i="16"/>
  <c r="T296" i="16"/>
  <c r="S296" i="16"/>
  <c r="P296" i="16"/>
  <c r="O296" i="16"/>
  <c r="L296" i="16"/>
  <c r="K296" i="16"/>
  <c r="H296" i="16"/>
  <c r="G296" i="16"/>
  <c r="D296" i="16"/>
  <c r="C296" i="16"/>
  <c r="GN295" i="16"/>
  <c r="GN296" i="16" s="1"/>
  <c r="GM295" i="16"/>
  <c r="GJ295" i="16"/>
  <c r="GJ296" i="16" s="1"/>
  <c r="GI295" i="16"/>
  <c r="GI296" i="16" s="1"/>
  <c r="GM294" i="16"/>
  <c r="GE293" i="16"/>
  <c r="GA293" i="16"/>
  <c r="FW293" i="16"/>
  <c r="FS293" i="16"/>
  <c r="FO293" i="16"/>
  <c r="FK293" i="16"/>
  <c r="FG293" i="16"/>
  <c r="FC293" i="16"/>
  <c r="EY293" i="16"/>
  <c r="EU293" i="16"/>
  <c r="GM293" i="16" s="1"/>
  <c r="EQ293" i="16"/>
  <c r="EM293" i="16"/>
  <c r="EI293" i="16"/>
  <c r="EE293" i="16"/>
  <c r="EA293" i="16"/>
  <c r="DW293" i="16"/>
  <c r="DS293" i="16"/>
  <c r="DO293" i="16"/>
  <c r="DK293" i="16"/>
  <c r="DG293" i="16"/>
  <c r="DC293" i="16"/>
  <c r="CY293" i="16"/>
  <c r="CU293" i="16"/>
  <c r="CQ293" i="16"/>
  <c r="CM293" i="16"/>
  <c r="CI293" i="16"/>
  <c r="CE293" i="16"/>
  <c r="CA293" i="16"/>
  <c r="BW293" i="16"/>
  <c r="BS293" i="16"/>
  <c r="BO293" i="16"/>
  <c r="BK293" i="16"/>
  <c r="BG293" i="16"/>
  <c r="BC293" i="16"/>
  <c r="AY293" i="16"/>
  <c r="AU293" i="16"/>
  <c r="AQ293" i="16"/>
  <c r="AM293" i="16"/>
  <c r="AI293" i="16"/>
  <c r="AE293" i="16"/>
  <c r="AA293" i="16"/>
  <c r="W293" i="16"/>
  <c r="S293" i="16"/>
  <c r="O293" i="16"/>
  <c r="K293" i="16"/>
  <c r="G293" i="16"/>
  <c r="C293" i="16"/>
  <c r="GM292" i="16"/>
  <c r="GM291" i="16"/>
  <c r="GM290" i="16"/>
  <c r="GM289" i="16"/>
  <c r="GM288" i="16"/>
  <c r="GM287" i="16"/>
  <c r="GE286" i="16"/>
  <c r="GA286" i="16"/>
  <c r="FW286" i="16"/>
  <c r="FS286" i="16"/>
  <c r="FO286" i="16"/>
  <c r="FK286" i="16"/>
  <c r="FH286" i="16"/>
  <c r="FG286" i="16"/>
  <c r="FC286" i="16"/>
  <c r="EY286" i="16"/>
  <c r="EU286" i="16"/>
  <c r="ER286" i="16"/>
  <c r="EQ286" i="16"/>
  <c r="EN286" i="16"/>
  <c r="EM286" i="16"/>
  <c r="EJ286" i="16"/>
  <c r="EI286" i="16"/>
  <c r="EF286" i="16"/>
  <c r="EE286" i="16"/>
  <c r="EB286" i="16"/>
  <c r="EA286" i="16"/>
  <c r="DX286" i="16"/>
  <c r="DW286" i="16"/>
  <c r="DT286" i="16"/>
  <c r="DS286" i="16"/>
  <c r="DP286" i="16"/>
  <c r="DO286" i="16"/>
  <c r="DL286" i="16"/>
  <c r="DK286" i="16"/>
  <c r="DH286" i="16"/>
  <c r="DG286" i="16"/>
  <c r="DD286" i="16"/>
  <c r="DC286" i="16"/>
  <c r="CZ286" i="16"/>
  <c r="CY286" i="16"/>
  <c r="CV286" i="16"/>
  <c r="CU286" i="16"/>
  <c r="CR286" i="16"/>
  <c r="CQ286" i="16"/>
  <c r="CN286" i="16"/>
  <c r="CM286" i="16"/>
  <c r="CJ286" i="16"/>
  <c r="CI286" i="16"/>
  <c r="CF286" i="16"/>
  <c r="CE286" i="16"/>
  <c r="CB286" i="16"/>
  <c r="CA286" i="16"/>
  <c r="BX286" i="16"/>
  <c r="BW286" i="16"/>
  <c r="BT286" i="16"/>
  <c r="BS286" i="16"/>
  <c r="BP286" i="16"/>
  <c r="BO286" i="16"/>
  <c r="BL286" i="16"/>
  <c r="BK286" i="16"/>
  <c r="BH286" i="16"/>
  <c r="BG286" i="16"/>
  <c r="BC286" i="16"/>
  <c r="AZ286" i="16"/>
  <c r="AY286" i="16"/>
  <c r="AV286" i="16"/>
  <c r="AU286" i="16"/>
  <c r="AQ286" i="16"/>
  <c r="AN286" i="16"/>
  <c r="AM286" i="16"/>
  <c r="AJ286" i="16"/>
  <c r="AI286" i="16"/>
  <c r="AF286" i="16"/>
  <c r="AE286" i="16"/>
  <c r="AB286" i="16"/>
  <c r="AA286" i="16"/>
  <c r="X286" i="16"/>
  <c r="W286" i="16"/>
  <c r="T286" i="16"/>
  <c r="S286" i="16"/>
  <c r="P286" i="16"/>
  <c r="O286" i="16"/>
  <c r="K286" i="16"/>
  <c r="H286" i="16"/>
  <c r="G286" i="16"/>
  <c r="D286" i="16"/>
  <c r="C286" i="16"/>
  <c r="GM285" i="16"/>
  <c r="GJ285" i="16"/>
  <c r="GI285" i="16"/>
  <c r="GF285" i="16"/>
  <c r="GB285" i="16"/>
  <c r="FP285" i="16"/>
  <c r="FL285" i="16"/>
  <c r="FD285" i="16"/>
  <c r="GM284" i="16"/>
  <c r="GJ284" i="16"/>
  <c r="GI284" i="16"/>
  <c r="GF284" i="16"/>
  <c r="FP284" i="16"/>
  <c r="GN283" i="16"/>
  <c r="GM283" i="16"/>
  <c r="GJ283" i="16"/>
  <c r="GI283" i="16"/>
  <c r="GN282" i="16"/>
  <c r="GM282" i="16"/>
  <c r="GJ282" i="16"/>
  <c r="GI282" i="16"/>
  <c r="GN281" i="16"/>
  <c r="GM281" i="16"/>
  <c r="GJ281" i="16"/>
  <c r="GI281" i="16"/>
  <c r="GN280" i="16"/>
  <c r="GM280" i="16"/>
  <c r="GQ280" i="16" s="1"/>
  <c r="GJ280" i="16"/>
  <c r="GI280" i="16"/>
  <c r="GN279" i="16"/>
  <c r="GM279" i="16"/>
  <c r="GQ279" i="16" s="1"/>
  <c r="GS279" i="16" s="1"/>
  <c r="GJ279" i="16"/>
  <c r="GI279" i="16"/>
  <c r="GN278" i="16"/>
  <c r="GM278" i="16"/>
  <c r="GJ278" i="16"/>
  <c r="GI278" i="16"/>
  <c r="GN277" i="16"/>
  <c r="GM277" i="16"/>
  <c r="GJ277" i="16"/>
  <c r="GI277" i="16"/>
  <c r="GN276" i="16"/>
  <c r="GM276" i="16"/>
  <c r="GJ276" i="16"/>
  <c r="GI276" i="16"/>
  <c r="GN275" i="16"/>
  <c r="GM275" i="16"/>
  <c r="GQ275" i="16" s="1"/>
  <c r="GJ275" i="16"/>
  <c r="GI275" i="16"/>
  <c r="GN274" i="16"/>
  <c r="GM274" i="16"/>
  <c r="GJ274" i="16"/>
  <c r="GI274" i="16"/>
  <c r="GN273" i="16"/>
  <c r="GM273" i="16"/>
  <c r="GJ273" i="16"/>
  <c r="GI273" i="16"/>
  <c r="GN272" i="16"/>
  <c r="GM272" i="16"/>
  <c r="GQ272" i="16" s="1"/>
  <c r="GS272" i="16" s="1"/>
  <c r="GJ272" i="16"/>
  <c r="GI272" i="16"/>
  <c r="GM271" i="16"/>
  <c r="GQ271" i="16" s="1"/>
  <c r="GS271" i="16" s="1"/>
  <c r="GJ271" i="16"/>
  <c r="GI271" i="16"/>
  <c r="GB271" i="16"/>
  <c r="FX271" i="16"/>
  <c r="FT271" i="16"/>
  <c r="FL271" i="16"/>
  <c r="FD271" i="16"/>
  <c r="EV271" i="16"/>
  <c r="GN270" i="16"/>
  <c r="GM270" i="16"/>
  <c r="GI270" i="16"/>
  <c r="L270" i="16"/>
  <c r="L286" i="16"/>
  <c r="GM269" i="16"/>
  <c r="GJ269" i="16"/>
  <c r="GI269" i="16"/>
  <c r="GF269" i="16"/>
  <c r="GB269" i="16"/>
  <c r="GN268" i="16"/>
  <c r="GM268" i="16"/>
  <c r="GJ268" i="16"/>
  <c r="GI268" i="16"/>
  <c r="GN267" i="16"/>
  <c r="GM267" i="16"/>
  <c r="GI267" i="16"/>
  <c r="BD267" i="16"/>
  <c r="BD286" i="16" s="1"/>
  <c r="GM266" i="16"/>
  <c r="GJ266" i="16"/>
  <c r="GI266" i="16"/>
  <c r="GQ266" i="16" s="1"/>
  <c r="GS266" i="16" s="1"/>
  <c r="FT266" i="16"/>
  <c r="GN265" i="16"/>
  <c r="GM265" i="16"/>
  <c r="GJ265" i="16"/>
  <c r="GI265" i="16"/>
  <c r="GN264" i="16"/>
  <c r="GM264" i="16"/>
  <c r="GQ264" i="16"/>
  <c r="GS264" i="16" s="1"/>
  <c r="GJ264" i="16"/>
  <c r="GI264" i="16"/>
  <c r="GN263" i="16"/>
  <c r="GM263" i="16"/>
  <c r="GI263" i="16"/>
  <c r="AR263" i="16"/>
  <c r="AR286" i="16" s="1"/>
  <c r="GN262" i="16"/>
  <c r="GM262" i="16"/>
  <c r="GJ262" i="16"/>
  <c r="GI262" i="16"/>
  <c r="GN261" i="16"/>
  <c r="GM261" i="16"/>
  <c r="GJ261" i="16"/>
  <c r="GI261" i="16"/>
  <c r="GQ261" i="16" s="1"/>
  <c r="GS261" i="16" s="1"/>
  <c r="GN260" i="16"/>
  <c r="GM260" i="16"/>
  <c r="GJ260" i="16"/>
  <c r="GI260" i="16"/>
  <c r="GN259" i="16"/>
  <c r="GM259" i="16"/>
  <c r="GJ259" i="16"/>
  <c r="GI259" i="16"/>
  <c r="GQ259" i="16" s="1"/>
  <c r="GS259" i="16" s="1"/>
  <c r="GN258" i="16"/>
  <c r="GM258" i="16"/>
  <c r="GJ258" i="16"/>
  <c r="GI258" i="16"/>
  <c r="GM257" i="16"/>
  <c r="GJ257" i="16"/>
  <c r="GI257" i="16"/>
  <c r="GF257" i="16"/>
  <c r="GF286" i="16" s="1"/>
  <c r="GB257" i="16"/>
  <c r="FX257" i="16"/>
  <c r="FX286" i="16"/>
  <c r="FT257" i="16"/>
  <c r="FT286" i="16" s="1"/>
  <c r="FT299" i="16" s="1"/>
  <c r="FL257" i="16"/>
  <c r="EZ257" i="16"/>
  <c r="GM256" i="16"/>
  <c r="GJ256" i="16"/>
  <c r="GI256" i="16"/>
  <c r="GQ256" i="16" s="1"/>
  <c r="GS256" i="16" s="1"/>
  <c r="EZ256" i="16"/>
  <c r="GN256" i="16"/>
  <c r="GM255" i="16"/>
  <c r="GJ255" i="16"/>
  <c r="GI255" i="16"/>
  <c r="EZ255" i="16"/>
  <c r="GN255" i="16" s="1"/>
  <c r="GM254" i="16"/>
  <c r="GJ254" i="16"/>
  <c r="GI254" i="16"/>
  <c r="EZ254" i="16"/>
  <c r="GN254" i="16" s="1"/>
  <c r="GM253" i="16"/>
  <c r="GJ253" i="16"/>
  <c r="GI253" i="16"/>
  <c r="GQ253" i="16" s="1"/>
  <c r="GS253" i="16" s="1"/>
  <c r="EZ253" i="16"/>
  <c r="GE251" i="16"/>
  <c r="GA251" i="16"/>
  <c r="FW251" i="16"/>
  <c r="FS251" i="16"/>
  <c r="FO251" i="16"/>
  <c r="FK251" i="16"/>
  <c r="FG251" i="16"/>
  <c r="FC251" i="16"/>
  <c r="EY251" i="16"/>
  <c r="EV251" i="16"/>
  <c r="EU251" i="16"/>
  <c r="ER251" i="16"/>
  <c r="EQ251" i="16"/>
  <c r="EN251" i="16"/>
  <c r="EM251" i="16"/>
  <c r="EJ251" i="16"/>
  <c r="EI251" i="16"/>
  <c r="EF251" i="16"/>
  <c r="EE251" i="16"/>
  <c r="EB251" i="16"/>
  <c r="EA251" i="16"/>
  <c r="DX251" i="16"/>
  <c r="DW251" i="16"/>
  <c r="DT251" i="16"/>
  <c r="DS251" i="16"/>
  <c r="DP251" i="16"/>
  <c r="DO251" i="16"/>
  <c r="DL251" i="16"/>
  <c r="DK251" i="16"/>
  <c r="DH251" i="16"/>
  <c r="DG251" i="16"/>
  <c r="DD251" i="16"/>
  <c r="DC251" i="16"/>
  <c r="CZ251" i="16"/>
  <c r="CY251" i="16"/>
  <c r="CV251" i="16"/>
  <c r="CU251" i="16"/>
  <c r="CR251" i="16"/>
  <c r="CQ251" i="16"/>
  <c r="CM251" i="16"/>
  <c r="CJ251" i="16"/>
  <c r="CI251" i="16"/>
  <c r="CE251" i="16"/>
  <c r="CB251" i="16"/>
  <c r="CA251" i="16"/>
  <c r="BX251" i="16"/>
  <c r="BW251" i="16"/>
  <c r="BT251" i="16"/>
  <c r="BS251" i="16"/>
  <c r="BP251" i="16"/>
  <c r="BO251" i="16"/>
  <c r="BK251" i="16"/>
  <c r="BH251" i="16"/>
  <c r="BG251" i="16"/>
  <c r="BD251" i="16"/>
  <c r="BC251" i="16"/>
  <c r="AY251" i="16"/>
  <c r="AU251" i="16"/>
  <c r="AQ251" i="16"/>
  <c r="AM251" i="16"/>
  <c r="AJ251" i="16"/>
  <c r="AI251" i="16"/>
  <c r="AF251" i="16"/>
  <c r="AE251" i="16"/>
  <c r="AB251" i="16"/>
  <c r="AA251" i="16"/>
  <c r="X251" i="16"/>
  <c r="W251" i="16"/>
  <c r="T251" i="16"/>
  <c r="S251" i="16"/>
  <c r="P251" i="16"/>
  <c r="O251" i="16"/>
  <c r="L251" i="16"/>
  <c r="K251" i="16"/>
  <c r="H251" i="16"/>
  <c r="G251" i="16"/>
  <c r="D251" i="16"/>
  <c r="C251" i="16"/>
  <c r="GM250" i="16"/>
  <c r="GJ250" i="16"/>
  <c r="GI250" i="16"/>
  <c r="GB250" i="16"/>
  <c r="GN250" i="16" s="1"/>
  <c r="GN249" i="16"/>
  <c r="GM249" i="16"/>
  <c r="GJ249" i="16"/>
  <c r="GI249" i="16"/>
  <c r="GM248" i="16"/>
  <c r="GJ248" i="16"/>
  <c r="GI248" i="16"/>
  <c r="GB248" i="16"/>
  <c r="FH248" i="16"/>
  <c r="EZ248" i="16"/>
  <c r="GM247" i="16"/>
  <c r="GJ247" i="16"/>
  <c r="GI247" i="16"/>
  <c r="GF247" i="16"/>
  <c r="GN247" i="16" s="1"/>
  <c r="GN246" i="16"/>
  <c r="GM246" i="16"/>
  <c r="GQ246" i="16" s="1"/>
  <c r="GS246" i="16" s="1"/>
  <c r="GJ246" i="16"/>
  <c r="GI246" i="16"/>
  <c r="GN245" i="16"/>
  <c r="GM245" i="16"/>
  <c r="GJ245" i="16"/>
  <c r="GI245" i="16"/>
  <c r="GN244" i="16"/>
  <c r="GM244" i="16"/>
  <c r="GJ244" i="16"/>
  <c r="GI244" i="16"/>
  <c r="GN243" i="16"/>
  <c r="GM243" i="16"/>
  <c r="GQ243" i="16"/>
  <c r="GS243" i="16" s="1"/>
  <c r="GJ243" i="16"/>
  <c r="GI243" i="16"/>
  <c r="GN242" i="16"/>
  <c r="GM242" i="16"/>
  <c r="GJ242" i="16"/>
  <c r="GI242" i="16"/>
  <c r="GQ242" i="16" s="1"/>
  <c r="GS242" i="16" s="1"/>
  <c r="GN241" i="16"/>
  <c r="GM241" i="16"/>
  <c r="GJ241" i="16"/>
  <c r="GI241" i="16"/>
  <c r="GN240" i="16"/>
  <c r="GM240" i="16"/>
  <c r="GI240" i="16"/>
  <c r="AZ240" i="16"/>
  <c r="GM239" i="16"/>
  <c r="GJ239" i="16"/>
  <c r="GI239" i="16"/>
  <c r="GQ239" i="16" s="1"/>
  <c r="GF239" i="16"/>
  <c r="GN239" i="16" s="1"/>
  <c r="GN238" i="16"/>
  <c r="GM238" i="16"/>
  <c r="GJ238" i="16"/>
  <c r="GI238" i="16"/>
  <c r="GM237" i="16"/>
  <c r="GI237" i="16"/>
  <c r="GQ237" i="16" s="1"/>
  <c r="GS237" i="16" s="1"/>
  <c r="EZ237" i="16"/>
  <c r="GN237" i="16"/>
  <c r="CN237" i="16"/>
  <c r="GJ237" i="16" s="1"/>
  <c r="GM236" i="16"/>
  <c r="GI236" i="16"/>
  <c r="GF236" i="16"/>
  <c r="CN236" i="16"/>
  <c r="AZ236" i="16"/>
  <c r="GN235" i="16"/>
  <c r="GM235" i="16"/>
  <c r="GJ235" i="16"/>
  <c r="GI235" i="16"/>
  <c r="GN234" i="16"/>
  <c r="GM234" i="16"/>
  <c r="GJ234" i="16"/>
  <c r="GI234" i="16"/>
  <c r="GQ234" i="16" s="1"/>
  <c r="GS234" i="16" s="1"/>
  <c r="GN233" i="16"/>
  <c r="GM233" i="16"/>
  <c r="GQ233" i="16" s="1"/>
  <c r="GS233" i="16" s="1"/>
  <c r="GJ233" i="16"/>
  <c r="GI233" i="16"/>
  <c r="GM232" i="16"/>
  <c r="GJ232" i="16"/>
  <c r="GI232" i="16"/>
  <c r="FX232" i="16"/>
  <c r="FD232" i="16"/>
  <c r="EZ232" i="16"/>
  <c r="GN232" i="16" s="1"/>
  <c r="GM231" i="16"/>
  <c r="GI231" i="16"/>
  <c r="GQ231" i="16" s="1"/>
  <c r="GS231" i="16" s="1"/>
  <c r="GF231" i="16"/>
  <c r="FX231" i="16"/>
  <c r="FT231" i="16"/>
  <c r="FP231" i="16"/>
  <c r="FP251" i="16" s="1"/>
  <c r="FD231" i="16"/>
  <c r="EZ231" i="16"/>
  <c r="BL231" i="16"/>
  <c r="BL251" i="16"/>
  <c r="AZ231" i="16"/>
  <c r="GM230" i="16"/>
  <c r="GJ230" i="16"/>
  <c r="GI230" i="16"/>
  <c r="EZ230" i="16"/>
  <c r="GN230" i="16" s="1"/>
  <c r="GM229" i="16"/>
  <c r="GJ229" i="16"/>
  <c r="GI229" i="16"/>
  <c r="EZ229" i="16"/>
  <c r="GN229" i="16" s="1"/>
  <c r="GM228" i="16"/>
  <c r="GJ228" i="16"/>
  <c r="GI228" i="16"/>
  <c r="EZ228" i="16"/>
  <c r="GN228" i="16"/>
  <c r="GM227" i="16"/>
  <c r="GJ227" i="16"/>
  <c r="GI227" i="16"/>
  <c r="EZ227" i="16"/>
  <c r="GN227" i="16" s="1"/>
  <c r="GM226" i="16"/>
  <c r="GJ226" i="16"/>
  <c r="GI226" i="16"/>
  <c r="EZ226" i="16"/>
  <c r="GN226" i="16" s="1"/>
  <c r="GM225" i="16"/>
  <c r="GJ225" i="16"/>
  <c r="GI225" i="16"/>
  <c r="EZ225" i="16"/>
  <c r="GN225" i="16" s="1"/>
  <c r="GM224" i="16"/>
  <c r="GJ224" i="16"/>
  <c r="GI224" i="16"/>
  <c r="EZ224" i="16"/>
  <c r="GN224" i="16"/>
  <c r="GM223" i="16"/>
  <c r="GJ223" i="16"/>
  <c r="GI223" i="16"/>
  <c r="EZ223" i="16"/>
  <c r="GN223" i="16" s="1"/>
  <c r="GM222" i="16"/>
  <c r="GJ222" i="16"/>
  <c r="GI222" i="16"/>
  <c r="GQ222" i="16" s="1"/>
  <c r="GS222" i="16" s="1"/>
  <c r="EZ222" i="16"/>
  <c r="GN222" i="16" s="1"/>
  <c r="GN221" i="16"/>
  <c r="GM221" i="16"/>
  <c r="GJ221" i="16"/>
  <c r="GI221" i="16"/>
  <c r="GN220" i="16"/>
  <c r="GM220" i="16"/>
  <c r="GJ220" i="16"/>
  <c r="GI220" i="16"/>
  <c r="GN219" i="16"/>
  <c r="GM219" i="16"/>
  <c r="GJ219" i="16"/>
  <c r="GI219" i="16"/>
  <c r="GN218" i="16"/>
  <c r="GM218" i="16"/>
  <c r="GQ218" i="16" s="1"/>
  <c r="GS218" i="16" s="1"/>
  <c r="GJ218" i="16"/>
  <c r="GI218" i="16"/>
  <c r="GN217" i="16"/>
  <c r="GM217" i="16"/>
  <c r="GQ217" i="16" s="1"/>
  <c r="GS217" i="16" s="1"/>
  <c r="GJ217" i="16"/>
  <c r="GI217" i="16"/>
  <c r="GN216" i="16"/>
  <c r="GM216" i="16"/>
  <c r="GQ216" i="16" s="1"/>
  <c r="GS216" i="16" s="1"/>
  <c r="GI216" i="16"/>
  <c r="AR216" i="16"/>
  <c r="GJ216" i="16"/>
  <c r="GM215" i="16"/>
  <c r="GJ215" i="16"/>
  <c r="GI215" i="16"/>
  <c r="GF215" i="16"/>
  <c r="GN214" i="16"/>
  <c r="GM214" i="16"/>
  <c r="GJ214" i="16"/>
  <c r="GI214" i="16"/>
  <c r="GQ214" i="16" s="1"/>
  <c r="GS214" i="16" s="1"/>
  <c r="GM213" i="16"/>
  <c r="GI213" i="16"/>
  <c r="GQ213" i="16" s="1"/>
  <c r="GS213" i="16" s="1"/>
  <c r="GF213" i="16"/>
  <c r="FL213" i="16"/>
  <c r="FD213" i="16"/>
  <c r="CF213" i="16"/>
  <c r="AZ213" i="16"/>
  <c r="GN212" i="16"/>
  <c r="GM212" i="16"/>
  <c r="GJ212" i="16"/>
  <c r="GI212" i="16"/>
  <c r="GN211" i="16"/>
  <c r="GM211" i="16"/>
  <c r="GJ211" i="16"/>
  <c r="GI211" i="16"/>
  <c r="GN210" i="16"/>
  <c r="GM210" i="16"/>
  <c r="GJ210" i="16"/>
  <c r="GI210" i="16"/>
  <c r="GM209" i="16"/>
  <c r="GI209" i="16"/>
  <c r="GF209" i="16"/>
  <c r="FD209" i="16"/>
  <c r="AN209" i="16"/>
  <c r="AN251" i="16" s="1"/>
  <c r="GN208" i="16"/>
  <c r="GM208" i="16"/>
  <c r="GJ208" i="16"/>
  <c r="GI208" i="16"/>
  <c r="GN207" i="16"/>
  <c r="GM207" i="16"/>
  <c r="GJ207" i="16"/>
  <c r="GI207" i="16"/>
  <c r="GQ207" i="16" s="1"/>
  <c r="GS207" i="16" s="1"/>
  <c r="GN206" i="16"/>
  <c r="GM206" i="16"/>
  <c r="GQ206" i="16" s="1"/>
  <c r="GS206" i="16" s="1"/>
  <c r="GJ206" i="16"/>
  <c r="GI206" i="16"/>
  <c r="GN205" i="16"/>
  <c r="GM205" i="16"/>
  <c r="GQ205" i="16"/>
  <c r="GS205" i="16" s="1"/>
  <c r="GJ205" i="16"/>
  <c r="GI205" i="16"/>
  <c r="GN204" i="16"/>
  <c r="GM204" i="16"/>
  <c r="GJ204" i="16"/>
  <c r="GI204" i="16"/>
  <c r="GQ204" i="16" s="1"/>
  <c r="GS204" i="16" s="1"/>
  <c r="GN203" i="16"/>
  <c r="GM203" i="16"/>
  <c r="GJ203" i="16"/>
  <c r="GI203" i="16"/>
  <c r="GQ203" i="16" s="1"/>
  <c r="GN202" i="16"/>
  <c r="GM202" i="16"/>
  <c r="GQ202" i="16"/>
  <c r="GS202" i="16" s="1"/>
  <c r="GJ202" i="16"/>
  <c r="GI202" i="16"/>
  <c r="GN201" i="16"/>
  <c r="GM201" i="16"/>
  <c r="GJ201" i="16"/>
  <c r="GI201" i="16"/>
  <c r="GN200" i="16"/>
  <c r="GM200" i="16"/>
  <c r="GQ200" i="16"/>
  <c r="GS200" i="16" s="1"/>
  <c r="GJ200" i="16"/>
  <c r="GI200" i="16"/>
  <c r="GN199" i="16"/>
  <c r="GM199" i="16"/>
  <c r="GJ199" i="16"/>
  <c r="GI199" i="16"/>
  <c r="GN198" i="16"/>
  <c r="GM198" i="16"/>
  <c r="GJ198" i="16"/>
  <c r="GI198" i="16"/>
  <c r="GN197" i="16"/>
  <c r="GM197" i="16"/>
  <c r="GJ197" i="16"/>
  <c r="GI197" i="16"/>
  <c r="GN196" i="16"/>
  <c r="GM196" i="16"/>
  <c r="GJ196" i="16"/>
  <c r="GI196" i="16"/>
  <c r="GN195" i="16"/>
  <c r="GM195" i="16"/>
  <c r="GQ195" i="16"/>
  <c r="GS195" i="16"/>
  <c r="GJ195" i="16"/>
  <c r="GI195" i="16"/>
  <c r="GN194" i="16"/>
  <c r="GM194" i="16"/>
  <c r="GQ194" i="16" s="1"/>
  <c r="GS194" i="16" s="1"/>
  <c r="GJ194" i="16"/>
  <c r="GI194" i="16"/>
  <c r="GN193" i="16"/>
  <c r="GM193" i="16"/>
  <c r="GJ193" i="16"/>
  <c r="GI193" i="16"/>
  <c r="GQ193" i="16" s="1"/>
  <c r="GS193" i="16" s="1"/>
  <c r="GN192" i="16"/>
  <c r="GM192" i="16"/>
  <c r="GJ192" i="16"/>
  <c r="GI192" i="16"/>
  <c r="GN191" i="16"/>
  <c r="GM191" i="16"/>
  <c r="GJ191" i="16"/>
  <c r="GI191" i="16"/>
  <c r="GN190" i="16"/>
  <c r="GM190" i="16"/>
  <c r="GJ190" i="16"/>
  <c r="GI190" i="16"/>
  <c r="GQ190" i="16" s="1"/>
  <c r="GS190" i="16" s="1"/>
  <c r="GN189" i="16"/>
  <c r="GM189" i="16"/>
  <c r="GJ189" i="16"/>
  <c r="GI189" i="16"/>
  <c r="GN188" i="16"/>
  <c r="GM188" i="16"/>
  <c r="GJ188" i="16"/>
  <c r="GI188" i="16"/>
  <c r="GQ188" i="16" s="1"/>
  <c r="GS188" i="16" s="1"/>
  <c r="GN187" i="16"/>
  <c r="GM187" i="16"/>
  <c r="GJ187" i="16"/>
  <c r="GI187" i="16"/>
  <c r="GQ187" i="16" s="1"/>
  <c r="GN186" i="16"/>
  <c r="GM186" i="16"/>
  <c r="GJ186" i="16"/>
  <c r="GI186" i="16"/>
  <c r="GN185" i="16"/>
  <c r="GM185" i="16"/>
  <c r="GJ185" i="16"/>
  <c r="GI185" i="16"/>
  <c r="GN184" i="16"/>
  <c r="GM184" i="16"/>
  <c r="GJ184" i="16"/>
  <c r="GI184" i="16"/>
  <c r="GN183" i="16"/>
  <c r="GM183" i="16"/>
  <c r="GQ183" i="16" s="1"/>
  <c r="GS183" i="16" s="1"/>
  <c r="GJ183" i="16"/>
  <c r="GI183" i="16"/>
  <c r="GN182" i="16"/>
  <c r="GM182" i="16"/>
  <c r="GJ182" i="16"/>
  <c r="GI182" i="16"/>
  <c r="GQ182" i="16" s="1"/>
  <c r="GS182" i="16" s="1"/>
  <c r="GM181" i="16"/>
  <c r="GJ181" i="16"/>
  <c r="GI181" i="16"/>
  <c r="FL181" i="16"/>
  <c r="GN180" i="16"/>
  <c r="GM180" i="16"/>
  <c r="GJ180" i="16"/>
  <c r="GI180" i="16"/>
  <c r="GQ180" i="16" s="1"/>
  <c r="GS180" i="16" s="1"/>
  <c r="GM179" i="16"/>
  <c r="GJ179" i="16"/>
  <c r="GI179" i="16"/>
  <c r="GQ179" i="16" s="1"/>
  <c r="EZ179" i="16"/>
  <c r="GN179" i="16" s="1"/>
  <c r="GN178" i="16"/>
  <c r="GM178" i="16"/>
  <c r="GI178" i="16"/>
  <c r="AV178" i="16"/>
  <c r="GJ178" i="16" s="1"/>
  <c r="GM177" i="16"/>
  <c r="GJ177" i="16"/>
  <c r="GI177" i="16"/>
  <c r="EZ177" i="16"/>
  <c r="GN177" i="16"/>
  <c r="GM176" i="16"/>
  <c r="GJ176" i="16"/>
  <c r="GI176" i="16"/>
  <c r="GB176" i="16"/>
  <c r="FX176" i="16"/>
  <c r="FX251" i="16"/>
  <c r="FT176" i="16"/>
  <c r="FP176" i="16"/>
  <c r="FH176" i="16"/>
  <c r="FD176" i="16"/>
  <c r="GN176" i="16" s="1"/>
  <c r="EZ176" i="16"/>
  <c r="GM175" i="16"/>
  <c r="GJ175" i="16"/>
  <c r="GI175" i="16"/>
  <c r="GQ175" i="16" s="1"/>
  <c r="GS175" i="16" s="1"/>
  <c r="FD175" i="16"/>
  <c r="EZ175" i="16"/>
  <c r="GM174" i="16"/>
  <c r="GJ174" i="16"/>
  <c r="GI174" i="16"/>
  <c r="FD174" i="16"/>
  <c r="EZ174" i="16"/>
  <c r="GM173" i="16"/>
  <c r="GJ173" i="16"/>
  <c r="GI173" i="16"/>
  <c r="FD173" i="16"/>
  <c r="EZ173" i="16"/>
  <c r="GN173" i="16" s="1"/>
  <c r="GM172" i="16"/>
  <c r="GJ172" i="16"/>
  <c r="GI172" i="16"/>
  <c r="FD172" i="16"/>
  <c r="FD251" i="16" s="1"/>
  <c r="EZ172" i="16"/>
  <c r="GM171" i="16"/>
  <c r="GJ171" i="16"/>
  <c r="GI171" i="16"/>
  <c r="GQ171" i="16" s="1"/>
  <c r="GS171" i="16" s="1"/>
  <c r="EZ171" i="16"/>
  <c r="GN171" i="16"/>
  <c r="GM170" i="16"/>
  <c r="GJ170" i="16"/>
  <c r="GI170" i="16"/>
  <c r="EZ170" i="16"/>
  <c r="GN170" i="16" s="1"/>
  <c r="GM169" i="16"/>
  <c r="GI169" i="16"/>
  <c r="EZ169" i="16"/>
  <c r="GN169" i="16" s="1"/>
  <c r="AV169" i="16"/>
  <c r="AR169" i="16"/>
  <c r="AR251" i="16" s="1"/>
  <c r="GM168" i="16"/>
  <c r="GM167" i="16"/>
  <c r="GM166" i="16"/>
  <c r="GF165" i="16"/>
  <c r="GE165" i="16"/>
  <c r="GB165" i="16"/>
  <c r="GA165" i="16"/>
  <c r="FW165" i="16"/>
  <c r="FT165" i="16"/>
  <c r="FS165" i="16"/>
  <c r="FP165" i="16"/>
  <c r="FO165" i="16"/>
  <c r="FL165" i="16"/>
  <c r="FK165" i="16"/>
  <c r="FH165" i="16"/>
  <c r="FG165" i="16"/>
  <c r="FD165" i="16"/>
  <c r="FC165" i="16"/>
  <c r="EY165" i="16"/>
  <c r="EV165" i="16"/>
  <c r="EU165" i="16"/>
  <c r="ER165" i="16"/>
  <c r="EQ165" i="16"/>
  <c r="EN165" i="16"/>
  <c r="EM165" i="16"/>
  <c r="EJ165" i="16"/>
  <c r="EI165" i="16"/>
  <c r="EF165" i="16"/>
  <c r="EE165" i="16"/>
  <c r="EB165" i="16"/>
  <c r="EA165" i="16"/>
  <c r="DX165" i="16"/>
  <c r="DW165" i="16"/>
  <c r="DT165" i="16"/>
  <c r="DS165" i="16"/>
  <c r="DP165" i="16"/>
  <c r="DO165" i="16"/>
  <c r="DL165" i="16"/>
  <c r="DK165" i="16"/>
  <c r="DH165" i="16"/>
  <c r="DG165" i="16"/>
  <c r="DD165" i="16"/>
  <c r="DC165" i="16"/>
  <c r="CZ165" i="16"/>
  <c r="CY165" i="16"/>
  <c r="CV165" i="16"/>
  <c r="CU165" i="16"/>
  <c r="CR165" i="16"/>
  <c r="CQ165" i="16"/>
  <c r="CN165" i="16"/>
  <c r="CM165" i="16"/>
  <c r="CJ165" i="16"/>
  <c r="CI165" i="16"/>
  <c r="CF165" i="16"/>
  <c r="CE165" i="16"/>
  <c r="CB165" i="16"/>
  <c r="CA165" i="16"/>
  <c r="BX165" i="16"/>
  <c r="BW165" i="16"/>
  <c r="BT165" i="16"/>
  <c r="BS165" i="16"/>
  <c r="BP165" i="16"/>
  <c r="BO165" i="16"/>
  <c r="BL165" i="16"/>
  <c r="BK165" i="16"/>
  <c r="BH165" i="16"/>
  <c r="BG165" i="16"/>
  <c r="BD165" i="16"/>
  <c r="BC165" i="16"/>
  <c r="AZ165" i="16"/>
  <c r="AY165" i="16"/>
  <c r="AV165" i="16"/>
  <c r="AU165" i="16"/>
  <c r="AR165" i="16"/>
  <c r="AQ165" i="16"/>
  <c r="AN165" i="16"/>
  <c r="AM165" i="16"/>
  <c r="AJ165" i="16"/>
  <c r="AI165" i="16"/>
  <c r="AF165" i="16"/>
  <c r="AE165" i="16"/>
  <c r="AB165" i="16"/>
  <c r="AA165" i="16"/>
  <c r="X165" i="16"/>
  <c r="W165" i="16"/>
  <c r="T165" i="16"/>
  <c r="S165" i="16"/>
  <c r="P165" i="16"/>
  <c r="O165" i="16"/>
  <c r="L165" i="16"/>
  <c r="K165" i="16"/>
  <c r="H165" i="16"/>
  <c r="G165" i="16"/>
  <c r="D165" i="16"/>
  <c r="C165" i="16"/>
  <c r="A165" i="16"/>
  <c r="GM164" i="16"/>
  <c r="GM163" i="16"/>
  <c r="GM162" i="16"/>
  <c r="GJ162" i="16"/>
  <c r="GJ165" i="16" s="1"/>
  <c r="GI162" i="16"/>
  <c r="FX162" i="16"/>
  <c r="FX165" i="16"/>
  <c r="EZ162" i="16"/>
  <c r="EZ165" i="16" s="1"/>
  <c r="GM161" i="16"/>
  <c r="GM160" i="16"/>
  <c r="GM159" i="16"/>
  <c r="GM158" i="16"/>
  <c r="GM157" i="16"/>
  <c r="GM156" i="16"/>
  <c r="GM155" i="16"/>
  <c r="GM154" i="16"/>
  <c r="GM153" i="16"/>
  <c r="GM152" i="16"/>
  <c r="GM151" i="16"/>
  <c r="GM150" i="16"/>
  <c r="GM149" i="16"/>
  <c r="GM148" i="16"/>
  <c r="GM147" i="16"/>
  <c r="GM146" i="16"/>
  <c r="GM145" i="16"/>
  <c r="GM144" i="16"/>
  <c r="GF143" i="16"/>
  <c r="GE143" i="16"/>
  <c r="GA143" i="16"/>
  <c r="FX143" i="16"/>
  <c r="FW143" i="16"/>
  <c r="FT143" i="16"/>
  <c r="FS143" i="16"/>
  <c r="FP143" i="16"/>
  <c r="FO143" i="16"/>
  <c r="FL143" i="16"/>
  <c r="FK143" i="16"/>
  <c r="FH143" i="16"/>
  <c r="FG143" i="16"/>
  <c r="FD143" i="16"/>
  <c r="FC143" i="16"/>
  <c r="EY143" i="16"/>
  <c r="EV143" i="16"/>
  <c r="EU143" i="16"/>
  <c r="ER143" i="16"/>
  <c r="EQ143" i="16"/>
  <c r="EN143" i="16"/>
  <c r="EM143" i="16"/>
  <c r="EJ143" i="16"/>
  <c r="EI143" i="16"/>
  <c r="EF143" i="16"/>
  <c r="EE143" i="16"/>
  <c r="EB143" i="16"/>
  <c r="EA143" i="16"/>
  <c r="DX143" i="16"/>
  <c r="DW143" i="16"/>
  <c r="DT143" i="16"/>
  <c r="DS143" i="16"/>
  <c r="DP143" i="16"/>
  <c r="DO143" i="16"/>
  <c r="DL143" i="16"/>
  <c r="DK143" i="16"/>
  <c r="DH143" i="16"/>
  <c r="DG143" i="16"/>
  <c r="DD143" i="16"/>
  <c r="DC143" i="16"/>
  <c r="CZ143" i="16"/>
  <c r="CY143" i="16"/>
  <c r="CV143" i="16"/>
  <c r="CU143" i="16"/>
  <c r="CR143" i="16"/>
  <c r="CQ143" i="16"/>
  <c r="CN143" i="16"/>
  <c r="CM143" i="16"/>
  <c r="CJ143" i="16"/>
  <c r="CI143" i="16"/>
  <c r="CF143" i="16"/>
  <c r="CE143" i="16"/>
  <c r="CB143" i="16"/>
  <c r="CA143" i="16"/>
  <c r="BX143" i="16"/>
  <c r="BW143" i="16"/>
  <c r="BT143" i="16"/>
  <c r="BS143" i="16"/>
  <c r="BP143" i="16"/>
  <c r="BO143" i="16"/>
  <c r="BL143" i="16"/>
  <c r="BK143" i="16"/>
  <c r="BH143" i="16"/>
  <c r="BG143" i="16"/>
  <c r="BD143" i="16"/>
  <c r="BC143" i="16"/>
  <c r="AZ143" i="16"/>
  <c r="AY143" i="16"/>
  <c r="AV143" i="16"/>
  <c r="AU143" i="16"/>
  <c r="AR143" i="16"/>
  <c r="AQ143" i="16"/>
  <c r="AN143" i="16"/>
  <c r="AM143" i="16"/>
  <c r="AJ143" i="16"/>
  <c r="AI143" i="16"/>
  <c r="AF143" i="16"/>
  <c r="AE143" i="16"/>
  <c r="AB143" i="16"/>
  <c r="AA143" i="16"/>
  <c r="X143" i="16"/>
  <c r="W143" i="16"/>
  <c r="T143" i="16"/>
  <c r="S143" i="16"/>
  <c r="P143" i="16"/>
  <c r="O143" i="16"/>
  <c r="L143" i="16"/>
  <c r="K143" i="16"/>
  <c r="H143" i="16"/>
  <c r="G143" i="16"/>
  <c r="D143" i="16"/>
  <c r="C143" i="16"/>
  <c r="GM142" i="16"/>
  <c r="GM141" i="16"/>
  <c r="GM140" i="16"/>
  <c r="GM139" i="16"/>
  <c r="GJ139" i="16"/>
  <c r="GJ143" i="16" s="1"/>
  <c r="GI139" i="16"/>
  <c r="GB139" i="16"/>
  <c r="GB143" i="16" s="1"/>
  <c r="EZ139" i="16"/>
  <c r="GM138" i="16"/>
  <c r="GM137" i="16"/>
  <c r="GE136" i="16"/>
  <c r="GA136" i="16"/>
  <c r="FW136" i="16"/>
  <c r="FS136" i="16"/>
  <c r="FO136" i="16"/>
  <c r="FK136" i="16"/>
  <c r="FG136" i="16"/>
  <c r="FC136" i="16"/>
  <c r="EY136" i="16"/>
  <c r="EU136" i="16"/>
  <c r="ER136" i="16"/>
  <c r="EQ136" i="16"/>
  <c r="EN136" i="16"/>
  <c r="EM136" i="16"/>
  <c r="EJ136" i="16"/>
  <c r="EI136" i="16"/>
  <c r="EF136" i="16"/>
  <c r="EE136" i="16"/>
  <c r="EB136" i="16"/>
  <c r="EA136" i="16"/>
  <c r="DW136" i="16"/>
  <c r="DT136" i="16"/>
  <c r="DS136" i="16"/>
  <c r="DO136" i="16"/>
  <c r="DK136" i="16"/>
  <c r="DG136" i="16"/>
  <c r="DD136" i="16"/>
  <c r="DC136" i="16"/>
  <c r="CZ136" i="16"/>
  <c r="CY136" i="16"/>
  <c r="CV136" i="16"/>
  <c r="CU136" i="16"/>
  <c r="CR136" i="16"/>
  <c r="CQ136" i="16"/>
  <c r="CN136" i="16"/>
  <c r="CM136" i="16"/>
  <c r="CJ136" i="16"/>
  <c r="CI136" i="16"/>
  <c r="CF136" i="16"/>
  <c r="CE136" i="16"/>
  <c r="CB136" i="16"/>
  <c r="CA136" i="16"/>
  <c r="BX136" i="16"/>
  <c r="BW136" i="16"/>
  <c r="BT136" i="16"/>
  <c r="BS136" i="16"/>
  <c r="BP136" i="16"/>
  <c r="BO136" i="16"/>
  <c r="BK136" i="16"/>
  <c r="BH136" i="16"/>
  <c r="BG136" i="16"/>
  <c r="BD136" i="16"/>
  <c r="BC136" i="16"/>
  <c r="AZ136" i="16"/>
  <c r="AY136" i="16"/>
  <c r="AU136" i="16"/>
  <c r="AR136" i="16"/>
  <c r="AQ136" i="16"/>
  <c r="AN136" i="16"/>
  <c r="AM136" i="16"/>
  <c r="AJ136" i="16"/>
  <c r="AI136" i="16"/>
  <c r="AF136" i="16"/>
  <c r="AE136" i="16"/>
  <c r="AB136" i="16"/>
  <c r="AA136" i="16"/>
  <c r="X136" i="16"/>
  <c r="W136" i="16"/>
  <c r="T136" i="16"/>
  <c r="S136" i="16"/>
  <c r="P136" i="16"/>
  <c r="O136" i="16"/>
  <c r="L136" i="16"/>
  <c r="K136" i="16"/>
  <c r="H136" i="16"/>
  <c r="G136" i="16"/>
  <c r="D136" i="16"/>
  <c r="C136" i="16"/>
  <c r="GN135" i="16"/>
  <c r="GM135" i="16"/>
  <c r="GJ135" i="16"/>
  <c r="GI135" i="16"/>
  <c r="GM134" i="16"/>
  <c r="GJ134" i="16"/>
  <c r="GI134" i="16"/>
  <c r="FH134" i="16"/>
  <c r="EV134" i="16"/>
  <c r="GN134" i="16" s="1"/>
  <c r="GN133" i="16"/>
  <c r="GM133" i="16"/>
  <c r="GJ133" i="16"/>
  <c r="GI133" i="16"/>
  <c r="GQ133" i="16" s="1"/>
  <c r="GS133" i="16" s="1"/>
  <c r="GN132" i="16"/>
  <c r="GM132" i="16"/>
  <c r="GJ132" i="16"/>
  <c r="GI132" i="16"/>
  <c r="GN131" i="16"/>
  <c r="GM131" i="16"/>
  <c r="GJ131" i="16"/>
  <c r="GI131" i="16"/>
  <c r="GN130" i="16"/>
  <c r="GM130" i="16"/>
  <c r="GJ130" i="16"/>
  <c r="GI130" i="16"/>
  <c r="GN129" i="16"/>
  <c r="GM129" i="16"/>
  <c r="GJ129" i="16"/>
  <c r="GI129" i="16"/>
  <c r="GN128" i="16"/>
  <c r="GM128" i="16"/>
  <c r="GJ128" i="16"/>
  <c r="GI128" i="16"/>
  <c r="GN127" i="16"/>
  <c r="GM127" i="16"/>
  <c r="GJ127" i="16"/>
  <c r="GI127" i="16"/>
  <c r="GN126" i="16"/>
  <c r="GM126" i="16"/>
  <c r="GJ126" i="16"/>
  <c r="GI126" i="16"/>
  <c r="GM125" i="16"/>
  <c r="GJ125" i="16"/>
  <c r="GI125" i="16"/>
  <c r="GF125" i="16"/>
  <c r="GN125" i="16" s="1"/>
  <c r="GN124" i="16"/>
  <c r="GM124" i="16"/>
  <c r="GJ124" i="16"/>
  <c r="GI124" i="16"/>
  <c r="GN123" i="16"/>
  <c r="GM123" i="16"/>
  <c r="GJ123" i="16"/>
  <c r="GI123" i="16"/>
  <c r="GQ123" i="16" s="1"/>
  <c r="GS123" i="16" s="1"/>
  <c r="GN122" i="16"/>
  <c r="GM122" i="16"/>
  <c r="GJ122" i="16"/>
  <c r="GI122" i="16"/>
  <c r="GN121" i="16"/>
  <c r="GM121" i="16"/>
  <c r="GJ121" i="16"/>
  <c r="GI121" i="16"/>
  <c r="GN120" i="16"/>
  <c r="GM120" i="16"/>
  <c r="GJ120" i="16"/>
  <c r="GI120" i="16"/>
  <c r="GM119" i="16"/>
  <c r="GI119" i="16"/>
  <c r="FD119" i="16"/>
  <c r="GN119" i="16"/>
  <c r="DL119" i="16"/>
  <c r="AV119" i="16"/>
  <c r="GM118" i="16"/>
  <c r="GJ118" i="16"/>
  <c r="GI118" i="16"/>
  <c r="GQ118" i="16" s="1"/>
  <c r="GS118" i="16" s="1"/>
  <c r="FD118" i="16"/>
  <c r="GN118" i="16" s="1"/>
  <c r="GM117" i="16"/>
  <c r="GJ117" i="16"/>
  <c r="GI117" i="16"/>
  <c r="GQ117" i="16" s="1"/>
  <c r="GS117" i="16" s="1"/>
  <c r="FD117" i="16"/>
  <c r="GN117" i="16" s="1"/>
  <c r="GM116" i="16"/>
  <c r="GI116" i="16"/>
  <c r="GB116" i="16"/>
  <c r="FX116" i="16"/>
  <c r="FT116" i="16"/>
  <c r="GN116" i="16" s="1"/>
  <c r="FD116" i="16"/>
  <c r="EV116" i="16"/>
  <c r="DX116" i="16"/>
  <c r="DL116" i="16"/>
  <c r="DH116" i="16"/>
  <c r="GM115" i="16"/>
  <c r="GJ115" i="16"/>
  <c r="GI115" i="16"/>
  <c r="FD115" i="16"/>
  <c r="GN115" i="16" s="1"/>
  <c r="GM114" i="16"/>
  <c r="GI114" i="16"/>
  <c r="GF114" i="16"/>
  <c r="GB114" i="16"/>
  <c r="FX114" i="16"/>
  <c r="FP114" i="16"/>
  <c r="BL114" i="16"/>
  <c r="GJ114" i="16" s="1"/>
  <c r="GM113" i="16"/>
  <c r="GJ113" i="16"/>
  <c r="GI113" i="16"/>
  <c r="GQ113" i="16" s="1"/>
  <c r="GS113" i="16" s="1"/>
  <c r="FP113" i="16"/>
  <c r="GN113" i="16" s="1"/>
  <c r="GN112" i="16"/>
  <c r="GM112" i="16"/>
  <c r="GQ112" i="16"/>
  <c r="GS112" i="16" s="1"/>
  <c r="GJ112" i="16"/>
  <c r="GI112" i="16"/>
  <c r="GM111" i="16"/>
  <c r="GJ111" i="16"/>
  <c r="GI111" i="16"/>
  <c r="GF111" i="16"/>
  <c r="FP111" i="16"/>
  <c r="FL111" i="16"/>
  <c r="FH111" i="16"/>
  <c r="FD111" i="16"/>
  <c r="GM110" i="16"/>
  <c r="GQ110" i="16" s="1"/>
  <c r="GJ110" i="16"/>
  <c r="GI110" i="16"/>
  <c r="FH110" i="16"/>
  <c r="GN110" i="16" s="1"/>
  <c r="GM109" i="16"/>
  <c r="GJ109" i="16"/>
  <c r="GI109" i="16"/>
  <c r="FH109" i="16"/>
  <c r="GM108" i="16"/>
  <c r="GI108" i="16"/>
  <c r="GF108" i="16"/>
  <c r="FH108" i="16"/>
  <c r="EZ108" i="16"/>
  <c r="DP108" i="16"/>
  <c r="DP136" i="16" s="1"/>
  <c r="GM107" i="16"/>
  <c r="GJ107" i="16"/>
  <c r="GI107" i="16"/>
  <c r="GB107" i="16"/>
  <c r="FP107" i="16"/>
  <c r="GN106" i="16"/>
  <c r="GM106" i="16"/>
  <c r="GQ106" i="16" s="1"/>
  <c r="GS106" i="16" s="1"/>
  <c r="GI106" i="16"/>
  <c r="DX106" i="16"/>
  <c r="GM105" i="16"/>
  <c r="GI105" i="16"/>
  <c r="GQ105" i="16" s="1"/>
  <c r="GS105" i="16" s="1"/>
  <c r="GF105" i="16"/>
  <c r="GN105" i="16" s="1"/>
  <c r="DH105" i="16"/>
  <c r="GM104" i="16"/>
  <c r="GQ104" i="16"/>
  <c r="GS104" i="16" s="1"/>
  <c r="GJ104" i="16"/>
  <c r="GI104" i="16"/>
  <c r="GF104" i="16"/>
  <c r="GM103" i="16"/>
  <c r="GJ103" i="16"/>
  <c r="GI103" i="16"/>
  <c r="FX103" i="16"/>
  <c r="GN103" i="16" s="1"/>
  <c r="GN102" i="16"/>
  <c r="GM102" i="16"/>
  <c r="GJ102" i="16"/>
  <c r="GI102" i="16"/>
  <c r="GN101" i="16"/>
  <c r="GM101" i="16"/>
  <c r="GJ101" i="16"/>
  <c r="GI101" i="16"/>
  <c r="GN100" i="16"/>
  <c r="GM100" i="16"/>
  <c r="GJ100" i="16"/>
  <c r="GI100" i="16"/>
  <c r="GM99" i="16"/>
  <c r="GJ99" i="16"/>
  <c r="GI99" i="16"/>
  <c r="GF99" i="16"/>
  <c r="GB99" i="16"/>
  <c r="FP99" i="16"/>
  <c r="FL99" i="16"/>
  <c r="GN99" i="16" s="1"/>
  <c r="GN98" i="16"/>
  <c r="GM98" i="16"/>
  <c r="GJ98" i="16"/>
  <c r="GI98" i="16"/>
  <c r="GN97" i="16"/>
  <c r="GM97" i="16"/>
  <c r="GJ97" i="16"/>
  <c r="GI97" i="16"/>
  <c r="GQ97" i="16" s="1"/>
  <c r="GS97" i="16" s="1"/>
  <c r="GN96" i="16"/>
  <c r="GM96" i="16"/>
  <c r="GJ96" i="16"/>
  <c r="GI96" i="16"/>
  <c r="GM95" i="16"/>
  <c r="GJ95" i="16"/>
  <c r="GI95" i="16"/>
  <c r="EV95" i="16"/>
  <c r="GN94" i="16"/>
  <c r="GM94" i="16"/>
  <c r="GJ94" i="16"/>
  <c r="GI94" i="16"/>
  <c r="GN93" i="16"/>
  <c r="GM93" i="16"/>
  <c r="GJ93" i="16"/>
  <c r="GI93" i="16"/>
  <c r="GM92" i="16"/>
  <c r="GJ92" i="16"/>
  <c r="GI92" i="16"/>
  <c r="GQ92" i="16" s="1"/>
  <c r="GS92" i="16" s="1"/>
  <c r="GF92" i="16"/>
  <c r="GB92" i="16"/>
  <c r="FX92" i="16"/>
  <c r="FD92" i="16"/>
  <c r="EZ92" i="16"/>
  <c r="EZ136" i="16" s="1"/>
  <c r="GN91" i="16"/>
  <c r="GM91" i="16"/>
  <c r="GJ91" i="16"/>
  <c r="GI91" i="16"/>
  <c r="GN90" i="16"/>
  <c r="GM90" i="16"/>
  <c r="GJ90" i="16"/>
  <c r="GI90" i="16"/>
  <c r="GQ90" i="16" s="1"/>
  <c r="GS90" i="16" s="1"/>
  <c r="GN89" i="16"/>
  <c r="GM89" i="16"/>
  <c r="GJ89" i="16"/>
  <c r="GI89" i="16"/>
  <c r="GM88" i="16"/>
  <c r="GJ88" i="16"/>
  <c r="GI88" i="16"/>
  <c r="GQ88" i="16" s="1"/>
  <c r="GS88" i="16" s="1"/>
  <c r="GF88" i="16"/>
  <c r="FX88" i="16"/>
  <c r="FP88" i="16"/>
  <c r="EZ88" i="16"/>
  <c r="GN87" i="16"/>
  <c r="GM87" i="16"/>
  <c r="GJ87" i="16"/>
  <c r="GI87" i="16"/>
  <c r="GN86" i="16"/>
  <c r="GM86" i="16"/>
  <c r="GJ86" i="16"/>
  <c r="GI86" i="16"/>
  <c r="GQ86" i="16" s="1"/>
  <c r="GS86" i="16" s="1"/>
  <c r="GN85" i="16"/>
  <c r="GM85" i="16"/>
  <c r="GJ85" i="16"/>
  <c r="GI85" i="16"/>
  <c r="GQ85" i="16" s="1"/>
  <c r="GS85" i="16" s="1"/>
  <c r="GN84" i="16"/>
  <c r="GM84" i="16"/>
  <c r="GJ84" i="16"/>
  <c r="GI84" i="16"/>
  <c r="GQ84" i="16" s="1"/>
  <c r="GS84" i="16" s="1"/>
  <c r="GM83" i="16"/>
  <c r="GJ83" i="16"/>
  <c r="GI83" i="16"/>
  <c r="GQ83" i="16" s="1"/>
  <c r="GS83" i="16" s="1"/>
  <c r="GB83" i="16"/>
  <c r="FP83" i="16"/>
  <c r="FD83" i="16"/>
  <c r="GN83" i="16" s="1"/>
  <c r="GN82" i="16"/>
  <c r="GM82" i="16"/>
  <c r="GJ82" i="16"/>
  <c r="GI82" i="16"/>
  <c r="GM81" i="16"/>
  <c r="GJ81" i="16"/>
  <c r="GI81" i="16"/>
  <c r="GQ81" i="16"/>
  <c r="GS81" i="16" s="1"/>
  <c r="FD81" i="16"/>
  <c r="GN81" i="16" s="1"/>
  <c r="GN80" i="16"/>
  <c r="GM80" i="16"/>
  <c r="GJ80" i="16"/>
  <c r="GI80" i="16"/>
  <c r="GM79" i="16"/>
  <c r="GJ79" i="16"/>
  <c r="GI79" i="16"/>
  <c r="FD79" i="16"/>
  <c r="GN79" i="16" s="1"/>
  <c r="GM78" i="16"/>
  <c r="GQ78" i="16"/>
  <c r="GS78" i="16" s="1"/>
  <c r="GJ78" i="16"/>
  <c r="GI78" i="16"/>
  <c r="GB78" i="16"/>
  <c r="FT78" i="16"/>
  <c r="FT136" i="16"/>
  <c r="FP78" i="16"/>
  <c r="FL78" i="16"/>
  <c r="EZ78" i="16"/>
  <c r="EV78" i="16"/>
  <c r="GN77" i="16"/>
  <c r="GM77" i="16"/>
  <c r="GQ77" i="16" s="1"/>
  <c r="GS77" i="16" s="1"/>
  <c r="GJ77" i="16"/>
  <c r="GI77" i="16"/>
  <c r="GN76" i="16"/>
  <c r="GM76" i="16"/>
  <c r="GQ76" i="16" s="1"/>
  <c r="GS76" i="16" s="1"/>
  <c r="GJ76" i="16"/>
  <c r="GI76" i="16"/>
  <c r="GN75" i="16"/>
  <c r="GM75" i="16"/>
  <c r="GJ75" i="16"/>
  <c r="GI75" i="16"/>
  <c r="GM74" i="16"/>
  <c r="GJ74" i="16"/>
  <c r="GI74" i="16"/>
  <c r="GM73" i="16"/>
  <c r="GJ73" i="16"/>
  <c r="GI73" i="16"/>
  <c r="FD73" i="16"/>
  <c r="GM72" i="16"/>
  <c r="GJ72" i="16"/>
  <c r="GI72" i="16"/>
  <c r="GM71" i="16"/>
  <c r="GJ71" i="16"/>
  <c r="GI71" i="16"/>
  <c r="GQ71" i="16" s="1"/>
  <c r="GS71" i="16" s="1"/>
  <c r="FX71" i="16"/>
  <c r="FL71" i="16"/>
  <c r="FL136" i="16" s="1"/>
  <c r="EV71" i="16"/>
  <c r="GM70" i="16"/>
  <c r="GE69" i="16"/>
  <c r="GA69" i="16"/>
  <c r="FW69" i="16"/>
  <c r="FT69" i="16"/>
  <c r="FS69" i="16"/>
  <c r="FO69" i="16"/>
  <c r="FK69" i="16"/>
  <c r="FG69" i="16"/>
  <c r="FC69" i="16"/>
  <c r="EY69" i="16"/>
  <c r="EU69" i="16"/>
  <c r="ER69" i="16"/>
  <c r="EQ69" i="16"/>
  <c r="EN69" i="16"/>
  <c r="EM69" i="16"/>
  <c r="EJ69" i="16"/>
  <c r="EI69" i="16"/>
  <c r="EF69" i="16"/>
  <c r="EE69" i="16"/>
  <c r="EB69" i="16"/>
  <c r="EA69" i="16"/>
  <c r="DX69" i="16"/>
  <c r="DW69" i="16"/>
  <c r="DT69" i="16"/>
  <c r="DS69" i="16"/>
  <c r="DP69" i="16"/>
  <c r="DO69" i="16"/>
  <c r="DL69" i="16"/>
  <c r="DK69" i="16"/>
  <c r="DH69" i="16"/>
  <c r="DG69" i="16"/>
  <c r="DD69" i="16"/>
  <c r="DC69" i="16"/>
  <c r="CZ69" i="16"/>
  <c r="CY69" i="16"/>
  <c r="CV69" i="16"/>
  <c r="CU69" i="16"/>
  <c r="CR69" i="16"/>
  <c r="CR299" i="16" s="1"/>
  <c r="CR417" i="16" s="1"/>
  <c r="CQ69" i="16"/>
  <c r="CM69" i="16"/>
  <c r="CJ69" i="16"/>
  <c r="CI69" i="16"/>
  <c r="CF69" i="16"/>
  <c r="CE69" i="16"/>
  <c r="CB69" i="16"/>
  <c r="CA69" i="16"/>
  <c r="BX69" i="16"/>
  <c r="BW69" i="16"/>
  <c r="BT69" i="16"/>
  <c r="BS69" i="16"/>
  <c r="BP69" i="16"/>
  <c r="BO69" i="16"/>
  <c r="BL69" i="16"/>
  <c r="BK69" i="16"/>
  <c r="BH69" i="16"/>
  <c r="BG69" i="16"/>
  <c r="BD69" i="16"/>
  <c r="BC69" i="16"/>
  <c r="AZ69" i="16"/>
  <c r="AY69" i="16"/>
  <c r="AV69" i="16"/>
  <c r="AU69" i="16"/>
  <c r="AR69" i="16"/>
  <c r="AQ69" i="16"/>
  <c r="AN69" i="16"/>
  <c r="AM69" i="16"/>
  <c r="AJ69" i="16"/>
  <c r="AI69" i="16"/>
  <c r="AF69" i="16"/>
  <c r="AE69" i="16"/>
  <c r="AB69" i="16"/>
  <c r="AA69" i="16"/>
  <c r="X69" i="16"/>
  <c r="W69" i="16"/>
  <c r="T69" i="16"/>
  <c r="S69" i="16"/>
  <c r="P69" i="16"/>
  <c r="O69" i="16"/>
  <c r="L69" i="16"/>
  <c r="K69" i="16"/>
  <c r="H69" i="16"/>
  <c r="G69" i="16"/>
  <c r="D69" i="16"/>
  <c r="C69" i="16"/>
  <c r="GM68" i="16"/>
  <c r="GQ68" i="16"/>
  <c r="GS68" i="16" s="1"/>
  <c r="GS69" i="16" s="1"/>
  <c r="GI68" i="16"/>
  <c r="GF68" i="16"/>
  <c r="GB68" i="16"/>
  <c r="GB69" i="16" s="1"/>
  <c r="FX68" i="16"/>
  <c r="FX69" i="16" s="1"/>
  <c r="FP68" i="16"/>
  <c r="FP69" i="16" s="1"/>
  <c r="FL68" i="16"/>
  <c r="FL69" i="16" s="1"/>
  <c r="FH68" i="16"/>
  <c r="FH69" i="16" s="1"/>
  <c r="FD68" i="16"/>
  <c r="FD69" i="16" s="1"/>
  <c r="EZ68" i="16"/>
  <c r="EZ69" i="16"/>
  <c r="EV68" i="16"/>
  <c r="GN68" i="16" s="1"/>
  <c r="GN69" i="16" s="1"/>
  <c r="CN68" i="16"/>
  <c r="CN69" i="16" s="1"/>
  <c r="GM67" i="16"/>
  <c r="GM66" i="16"/>
  <c r="GM65" i="16"/>
  <c r="GM64" i="16"/>
  <c r="GM63" i="16"/>
  <c r="GE62" i="16"/>
  <c r="GB62" i="16"/>
  <c r="GA62" i="16"/>
  <c r="FW62" i="16"/>
  <c r="FS62" i="16"/>
  <c r="FP62" i="16"/>
  <c r="FO62" i="16"/>
  <c r="FK62" i="16"/>
  <c r="FG62" i="16"/>
  <c r="FD62" i="16"/>
  <c r="FC62" i="16"/>
  <c r="EY62" i="16"/>
  <c r="EU62" i="16"/>
  <c r="ER62" i="16"/>
  <c r="EQ62" i="16"/>
  <c r="EN62" i="16"/>
  <c r="EM62" i="16"/>
  <c r="EJ62" i="16"/>
  <c r="EI62" i="16"/>
  <c r="EF62" i="16"/>
  <c r="EE62" i="16"/>
  <c r="EB62" i="16"/>
  <c r="EA62" i="16"/>
  <c r="DX62" i="16"/>
  <c r="DW62" i="16"/>
  <c r="DT62" i="16"/>
  <c r="DS62" i="16"/>
  <c r="DP62" i="16"/>
  <c r="DO62" i="16"/>
  <c r="DL62" i="16"/>
  <c r="DK62" i="16"/>
  <c r="DH62" i="16"/>
  <c r="DG62" i="16"/>
  <c r="DD62" i="16"/>
  <c r="DC62" i="16"/>
  <c r="CZ62" i="16"/>
  <c r="CY62" i="16"/>
  <c r="CU62" i="16"/>
  <c r="CR62" i="16"/>
  <c r="CQ62" i="16"/>
  <c r="CM62" i="16"/>
  <c r="CJ62" i="16"/>
  <c r="CI62" i="16"/>
  <c r="CE62" i="16"/>
  <c r="CB62" i="16"/>
  <c r="CA62" i="16"/>
  <c r="BX62" i="16"/>
  <c r="BW62" i="16"/>
  <c r="BT62" i="16"/>
  <c r="BS62" i="16"/>
  <c r="BO62" i="16"/>
  <c r="BK62" i="16"/>
  <c r="BG62" i="16"/>
  <c r="BC62" i="16"/>
  <c r="AZ62" i="16"/>
  <c r="AY62" i="16"/>
  <c r="AV62" i="16"/>
  <c r="AU62" i="16"/>
  <c r="AQ62" i="16"/>
  <c r="AM62" i="16"/>
  <c r="AJ62" i="16"/>
  <c r="AI62" i="16"/>
  <c r="AF62" i="16"/>
  <c r="AE62" i="16"/>
  <c r="AB62" i="16"/>
  <c r="AA62" i="16"/>
  <c r="X62" i="16"/>
  <c r="W62" i="16"/>
  <c r="T62" i="16"/>
  <c r="S62" i="16"/>
  <c r="O62" i="16"/>
  <c r="K62" i="16"/>
  <c r="H62" i="16"/>
  <c r="G62" i="16"/>
  <c r="D62" i="16"/>
  <c r="C62" i="16"/>
  <c r="GM61" i="16"/>
  <c r="GM60" i="16"/>
  <c r="GM59" i="16"/>
  <c r="GM58" i="16"/>
  <c r="GI58" i="16"/>
  <c r="GF58" i="16"/>
  <c r="GF62" i="16" s="1"/>
  <c r="FX58" i="16"/>
  <c r="FX62" i="16"/>
  <c r="FT58" i="16"/>
  <c r="FT62" i="16" s="1"/>
  <c r="FL58" i="16"/>
  <c r="FL62" i="16"/>
  <c r="FH58" i="16"/>
  <c r="FH62" i="16" s="1"/>
  <c r="EZ58" i="16"/>
  <c r="EZ62" i="16"/>
  <c r="EV58" i="16"/>
  <c r="CV58" i="16"/>
  <c r="CV62" i="16" s="1"/>
  <c r="CN58" i="16"/>
  <c r="CN62" i="16" s="1"/>
  <c r="CF58" i="16"/>
  <c r="CF62" i="16"/>
  <c r="BP58" i="16"/>
  <c r="BP62" i="16" s="1"/>
  <c r="BL58" i="16"/>
  <c r="BL62" i="16" s="1"/>
  <c r="BH58" i="16"/>
  <c r="BH62" i="16" s="1"/>
  <c r="BD58" i="16"/>
  <c r="BD62" i="16" s="1"/>
  <c r="AR58" i="16"/>
  <c r="AR62" i="16" s="1"/>
  <c r="AN58" i="16"/>
  <c r="P58" i="16"/>
  <c r="P62" i="16" s="1"/>
  <c r="P299" i="16" s="1"/>
  <c r="Q58" i="16" s="1"/>
  <c r="Q62" i="16" s="1"/>
  <c r="L58" i="16"/>
  <c r="L62" i="16"/>
  <c r="GM56" i="16"/>
  <c r="GM55" i="16"/>
  <c r="GE54" i="16"/>
  <c r="GA54" i="16"/>
  <c r="FX54" i="16"/>
  <c r="FW54" i="16"/>
  <c r="FS54" i="16"/>
  <c r="FO54" i="16"/>
  <c r="FK54" i="16"/>
  <c r="FH54" i="16"/>
  <c r="FG54" i="16"/>
  <c r="FC54" i="16"/>
  <c r="EY54" i="16"/>
  <c r="EU54" i="16"/>
  <c r="ER54" i="16"/>
  <c r="EQ54" i="16"/>
  <c r="EN54" i="16"/>
  <c r="EM54" i="16"/>
  <c r="EJ54" i="16"/>
  <c r="EI54" i="16"/>
  <c r="EF54" i="16"/>
  <c r="EE54" i="16"/>
  <c r="EB54" i="16"/>
  <c r="EA54" i="16"/>
  <c r="DX54" i="16"/>
  <c r="DW54" i="16"/>
  <c r="DS54" i="16"/>
  <c r="DP54" i="16"/>
  <c r="DO54" i="16"/>
  <c r="DL54" i="16"/>
  <c r="DK54" i="16"/>
  <c r="DH54" i="16"/>
  <c r="DG54" i="16"/>
  <c r="DD54" i="16"/>
  <c r="DC54" i="16"/>
  <c r="CZ54" i="16"/>
  <c r="CY54" i="16"/>
  <c r="CV54" i="16"/>
  <c r="CU54" i="16"/>
  <c r="CR54" i="16"/>
  <c r="CQ54" i="16"/>
  <c r="CN54" i="16"/>
  <c r="CM54" i="16"/>
  <c r="CJ54" i="16"/>
  <c r="CI54" i="16"/>
  <c r="CE54" i="16"/>
  <c r="CB54" i="16"/>
  <c r="CA54" i="16"/>
  <c r="BX54" i="16"/>
  <c r="BW54" i="16"/>
  <c r="BS54" i="16"/>
  <c r="BO54" i="16"/>
  <c r="BK54" i="16"/>
  <c r="BH54" i="16"/>
  <c r="BG54" i="16"/>
  <c r="BD54" i="16"/>
  <c r="BC54" i="16"/>
  <c r="AZ54" i="16"/>
  <c r="AY54" i="16"/>
  <c r="AV54" i="16"/>
  <c r="AU54" i="16"/>
  <c r="AR54" i="16"/>
  <c r="AQ54" i="16"/>
  <c r="AN54" i="16"/>
  <c r="AM54" i="16"/>
  <c r="AJ54" i="16"/>
  <c r="AI54" i="16"/>
  <c r="AF54" i="16"/>
  <c r="AE54" i="16"/>
  <c r="AB54" i="16"/>
  <c r="AA54" i="16"/>
  <c r="X54" i="16"/>
  <c r="W54" i="16"/>
  <c r="T54" i="16"/>
  <c r="S54" i="16"/>
  <c r="P54" i="16"/>
  <c r="O54" i="16"/>
  <c r="L54" i="16"/>
  <c r="K54" i="16"/>
  <c r="H54" i="16"/>
  <c r="G54" i="16"/>
  <c r="D54" i="16"/>
  <c r="C54" i="16"/>
  <c r="A54" i="16"/>
  <c r="GM53" i="16"/>
  <c r="GM52" i="16"/>
  <c r="GM51" i="16"/>
  <c r="GM50" i="16"/>
  <c r="GI50" i="16"/>
  <c r="FL50" i="16"/>
  <c r="GN50" i="16" s="1"/>
  <c r="DT50" i="16"/>
  <c r="DT54" i="16"/>
  <c r="GM49" i="16"/>
  <c r="GI49" i="16"/>
  <c r="GF49" i="16"/>
  <c r="GF54" i="16" s="1"/>
  <c r="GB49" i="16"/>
  <c r="GB54" i="16"/>
  <c r="FT49" i="16"/>
  <c r="FT54" i="16" s="1"/>
  <c r="FP49" i="16"/>
  <c r="FL49" i="16"/>
  <c r="FD49" i="16"/>
  <c r="FD54" i="16" s="1"/>
  <c r="EZ49" i="16"/>
  <c r="EZ54" i="16"/>
  <c r="EV49" i="16"/>
  <c r="CF49" i="16"/>
  <c r="CF54" i="16"/>
  <c r="BT49" i="16"/>
  <c r="BT54" i="16" s="1"/>
  <c r="BP49" i="16"/>
  <c r="BP54" i="16" s="1"/>
  <c r="BL49" i="16"/>
  <c r="GM48" i="16"/>
  <c r="GE47" i="16"/>
  <c r="GA47" i="16"/>
  <c r="FW47" i="16"/>
  <c r="FS47" i="16"/>
  <c r="FO47" i="16"/>
  <c r="FK47" i="16"/>
  <c r="FG47" i="16"/>
  <c r="FC47" i="16"/>
  <c r="EY47" i="16"/>
  <c r="EU47" i="16"/>
  <c r="ER47" i="16"/>
  <c r="EQ47" i="16"/>
  <c r="EN47" i="16"/>
  <c r="EM47" i="16"/>
  <c r="EJ47" i="16"/>
  <c r="EI47" i="16"/>
  <c r="EF47" i="16"/>
  <c r="EE47" i="16"/>
  <c r="EA47" i="16"/>
  <c r="DW47" i="16"/>
  <c r="DT47" i="16"/>
  <c r="DS47" i="16"/>
  <c r="DO47" i="16"/>
  <c r="DK47" i="16"/>
  <c r="DG47" i="16"/>
  <c r="DD47" i="16"/>
  <c r="DC47" i="16"/>
  <c r="CZ47" i="16"/>
  <c r="CY47" i="16"/>
  <c r="CU47" i="16"/>
  <c r="CR47" i="16"/>
  <c r="CQ47" i="16"/>
  <c r="CM47" i="16"/>
  <c r="CJ47" i="16"/>
  <c r="CI47" i="16"/>
  <c r="CE47" i="16"/>
  <c r="CA47" i="16"/>
  <c r="BX47" i="16"/>
  <c r="BW47" i="16"/>
  <c r="BT47" i="16"/>
  <c r="BS47" i="16"/>
  <c r="BP47" i="16"/>
  <c r="BO47" i="16"/>
  <c r="BK47" i="16"/>
  <c r="BG47" i="16"/>
  <c r="BC47" i="16"/>
  <c r="AZ47" i="16"/>
  <c r="AY47" i="16"/>
  <c r="AU47" i="16"/>
  <c r="AQ47" i="16"/>
  <c r="AM47" i="16"/>
  <c r="AJ47" i="16"/>
  <c r="AJ417" i="16" s="1"/>
  <c r="AI47" i="16"/>
  <c r="AF47" i="16"/>
  <c r="AE47" i="16"/>
  <c r="AB47" i="16"/>
  <c r="AB417" i="16" s="1"/>
  <c r="AA47" i="16"/>
  <c r="X47" i="16"/>
  <c r="W47" i="16"/>
  <c r="T47" i="16"/>
  <c r="S47" i="16"/>
  <c r="P47" i="16"/>
  <c r="O47" i="16"/>
  <c r="K47" i="16"/>
  <c r="H47" i="16"/>
  <c r="G47" i="16"/>
  <c r="D47" i="16"/>
  <c r="C47" i="16"/>
  <c r="GM46" i="16"/>
  <c r="GJ46" i="16"/>
  <c r="GI46" i="16"/>
  <c r="EZ46" i="16"/>
  <c r="GN46" i="16" s="1"/>
  <c r="GN45" i="16"/>
  <c r="GM45" i="16"/>
  <c r="GI45" i="16"/>
  <c r="GQ45" i="16" s="1"/>
  <c r="GS45" i="16" s="1"/>
  <c r="CB45" i="16"/>
  <c r="GJ45" i="16" s="1"/>
  <c r="GN44" i="16"/>
  <c r="GM44" i="16"/>
  <c r="GI44" i="16"/>
  <c r="GQ44" i="16" s="1"/>
  <c r="GS44" i="16" s="1"/>
  <c r="CB44" i="16"/>
  <c r="GJ44" i="16" s="1"/>
  <c r="AN44" i="16"/>
  <c r="GM43" i="16"/>
  <c r="GI43" i="16"/>
  <c r="GQ43" i="16" s="1"/>
  <c r="GS43" i="16" s="1"/>
  <c r="GB43" i="16"/>
  <c r="AN43" i="16"/>
  <c r="L43" i="16"/>
  <c r="GN42" i="16"/>
  <c r="GM42" i="16"/>
  <c r="GJ42" i="16"/>
  <c r="GI42" i="16"/>
  <c r="GN41" i="16"/>
  <c r="GM41" i="16"/>
  <c r="GJ41" i="16"/>
  <c r="GI41" i="16"/>
  <c r="GN40" i="16"/>
  <c r="GM40" i="16"/>
  <c r="GJ40" i="16"/>
  <c r="GI40" i="16"/>
  <c r="GN39" i="16"/>
  <c r="GM39" i="16"/>
  <c r="GJ39" i="16"/>
  <c r="GI39" i="16"/>
  <c r="GN38" i="16"/>
  <c r="GM38" i="16"/>
  <c r="GJ38" i="16"/>
  <c r="GI38" i="16"/>
  <c r="GN37" i="16"/>
  <c r="GM37" i="16"/>
  <c r="GQ37" i="16" s="1"/>
  <c r="GS37" i="16" s="1"/>
  <c r="GJ37" i="16"/>
  <c r="GI37" i="16"/>
  <c r="GN36" i="16"/>
  <c r="GM36" i="16"/>
  <c r="GQ36" i="16" s="1"/>
  <c r="GS36" i="16" s="1"/>
  <c r="GJ36" i="16"/>
  <c r="GI36" i="16"/>
  <c r="GN35" i="16"/>
  <c r="GM35" i="16"/>
  <c r="GJ35" i="16"/>
  <c r="GI35" i="16"/>
  <c r="GQ35" i="16" s="1"/>
  <c r="GS35" i="16" s="1"/>
  <c r="GM34" i="16"/>
  <c r="GI34" i="16"/>
  <c r="GB34" i="16"/>
  <c r="FP34" i="16"/>
  <c r="FL34" i="16"/>
  <c r="EZ34" i="16"/>
  <c r="DX34" i="16"/>
  <c r="CN34" i="16"/>
  <c r="AV34" i="16"/>
  <c r="GJ34" i="16" s="1"/>
  <c r="AR34" i="16"/>
  <c r="AN34" i="16"/>
  <c r="GN33" i="16"/>
  <c r="GM33" i="16"/>
  <c r="GJ33" i="16"/>
  <c r="GI33" i="16"/>
  <c r="GQ33" i="16" s="1"/>
  <c r="GS33" i="16" s="1"/>
  <c r="GN32" i="16"/>
  <c r="GM32" i="16"/>
  <c r="GI32" i="16"/>
  <c r="GQ32" i="16"/>
  <c r="GS32" i="16" s="1"/>
  <c r="L32" i="16"/>
  <c r="GJ32" i="16" s="1"/>
  <c r="GN31" i="16"/>
  <c r="GM31" i="16"/>
  <c r="GJ31" i="16"/>
  <c r="GI31" i="16"/>
  <c r="GQ31" i="16" s="1"/>
  <c r="GS31" i="16" s="1"/>
  <c r="GN30" i="16"/>
  <c r="GM30" i="16"/>
  <c r="GJ30" i="16"/>
  <c r="GI30" i="16"/>
  <c r="GQ30" i="16" s="1"/>
  <c r="GS30" i="16" s="1"/>
  <c r="GN29" i="16"/>
  <c r="GM29" i="16"/>
  <c r="GJ29" i="16"/>
  <c r="GI29" i="16"/>
  <c r="GN28" i="16"/>
  <c r="GM28" i="16"/>
  <c r="GJ28" i="16"/>
  <c r="GI28" i="16"/>
  <c r="GN27" i="16"/>
  <c r="GM27" i="16"/>
  <c r="GJ27" i="16"/>
  <c r="GI27" i="16"/>
  <c r="GM26" i="16"/>
  <c r="GI26" i="16"/>
  <c r="GQ26" i="16" s="1"/>
  <c r="GS26" i="16" s="1"/>
  <c r="GF26" i="16"/>
  <c r="GB26" i="16"/>
  <c r="EV26" i="16"/>
  <c r="EV47" i="16" s="1"/>
  <c r="DP26" i="16"/>
  <c r="GJ26" i="16" s="1"/>
  <c r="GN25" i="16"/>
  <c r="GM25" i="16"/>
  <c r="GJ25" i="16"/>
  <c r="GI25" i="16"/>
  <c r="GN24" i="16"/>
  <c r="GM24" i="16"/>
  <c r="GJ24" i="16"/>
  <c r="GI24" i="16"/>
  <c r="GN23" i="16"/>
  <c r="GM23" i="16"/>
  <c r="GJ23" i="16"/>
  <c r="GI23" i="16"/>
  <c r="GN22" i="16"/>
  <c r="GM22" i="16"/>
  <c r="GJ22" i="16"/>
  <c r="GI22" i="16"/>
  <c r="GN21" i="16"/>
  <c r="GM21" i="16"/>
  <c r="GJ21" i="16"/>
  <c r="GI21" i="16"/>
  <c r="GM20" i="16"/>
  <c r="GI20" i="16"/>
  <c r="GQ20" i="16" s="1"/>
  <c r="GS20" i="16" s="1"/>
  <c r="GF20" i="16"/>
  <c r="GB20" i="16"/>
  <c r="FX20" i="16"/>
  <c r="FP20" i="16"/>
  <c r="FH20" i="16"/>
  <c r="EZ20" i="16"/>
  <c r="EV20" i="16"/>
  <c r="DX20" i="16"/>
  <c r="DP20" i="16"/>
  <c r="AV20" i="16"/>
  <c r="AR20" i="16"/>
  <c r="AN20" i="16"/>
  <c r="GJ20" i="16" s="1"/>
  <c r="GM19" i="16"/>
  <c r="GI19" i="16"/>
  <c r="GQ19" i="16"/>
  <c r="GF19" i="16"/>
  <c r="FX19" i="16"/>
  <c r="FP19" i="16"/>
  <c r="FH19" i="16"/>
  <c r="EZ19" i="16"/>
  <c r="DP19" i="16"/>
  <c r="AN19" i="16"/>
  <c r="GM18" i="16"/>
  <c r="GI18" i="16"/>
  <c r="GF18" i="16"/>
  <c r="FX18" i="16"/>
  <c r="FT18" i="16"/>
  <c r="FP18" i="16"/>
  <c r="FL18" i="16"/>
  <c r="FH18" i="16"/>
  <c r="FD18" i="16"/>
  <c r="FD47" i="16" s="1"/>
  <c r="EZ18" i="16"/>
  <c r="EB18" i="16"/>
  <c r="DP18" i="16"/>
  <c r="DL18" i="16"/>
  <c r="DH18" i="16"/>
  <c r="DH47" i="16" s="1"/>
  <c r="CV18" i="16"/>
  <c r="BL18" i="16"/>
  <c r="BH18" i="16"/>
  <c r="BH47" i="16"/>
  <c r="AN18" i="16"/>
  <c r="L18" i="16"/>
  <c r="GM17" i="16"/>
  <c r="GJ17" i="16"/>
  <c r="GI17" i="16"/>
  <c r="GQ17" i="16" s="1"/>
  <c r="GS17" i="16" s="1"/>
  <c r="FH17" i="16"/>
  <c r="FH47" i="16" s="1"/>
  <c r="EV17" i="16"/>
  <c r="GM16" i="16"/>
  <c r="GI16" i="16"/>
  <c r="GF16" i="16"/>
  <c r="GN16" i="16" s="1"/>
  <c r="DX16" i="16"/>
  <c r="GJ16" i="16" s="1"/>
  <c r="GN15" i="16"/>
  <c r="GM15" i="16"/>
  <c r="GJ15" i="16"/>
  <c r="GI15" i="16"/>
  <c r="GQ15" i="16" s="1"/>
  <c r="GS15" i="16" s="1"/>
  <c r="GN14" i="16"/>
  <c r="GM14" i="16"/>
  <c r="GQ14" i="16" s="1"/>
  <c r="GS14" i="16" s="1"/>
  <c r="GJ14" i="16"/>
  <c r="GI14" i="16"/>
  <c r="GN13" i="16"/>
  <c r="GM13" i="16"/>
  <c r="GJ13" i="16"/>
  <c r="GI13" i="16"/>
  <c r="GM12" i="16"/>
  <c r="GI12" i="16"/>
  <c r="GF12" i="16"/>
  <c r="GB12" i="16"/>
  <c r="FT12" i="16"/>
  <c r="FT47" i="16" s="1"/>
  <c r="CN12" i="16"/>
  <c r="AV12" i="16"/>
  <c r="L12" i="16"/>
  <c r="GM11" i="16"/>
  <c r="GI11" i="16"/>
  <c r="GF11" i="16"/>
  <c r="GB11" i="16"/>
  <c r="FX11" i="16"/>
  <c r="FX47" i="16" s="1"/>
  <c r="FT11" i="16"/>
  <c r="FP11" i="16"/>
  <c r="FL11" i="16"/>
  <c r="FH11" i="16"/>
  <c r="FD11" i="16"/>
  <c r="EZ11" i="16"/>
  <c r="EZ47" i="16" s="1"/>
  <c r="EV11" i="16"/>
  <c r="EB11" i="16"/>
  <c r="DX11" i="16"/>
  <c r="DP11" i="16"/>
  <c r="DL11" i="16"/>
  <c r="DH11" i="16"/>
  <c r="CV11" i="16"/>
  <c r="CV47" i="16" s="1"/>
  <c r="CN11" i="16"/>
  <c r="CN47" i="16" s="1"/>
  <c r="CF11" i="16"/>
  <c r="CF47" i="16"/>
  <c r="CB11" i="16"/>
  <c r="BL11" i="16"/>
  <c r="BL47" i="16" s="1"/>
  <c r="BH11" i="16"/>
  <c r="BD11" i="16"/>
  <c r="BD47" i="16"/>
  <c r="AV11" i="16"/>
  <c r="AV47" i="16" s="1"/>
  <c r="AR11" i="16"/>
  <c r="AN11" i="16"/>
  <c r="L11" i="16"/>
  <c r="C31" i="9"/>
  <c r="C338" i="9" s="1"/>
  <c r="D31" i="9"/>
  <c r="E31" i="9"/>
  <c r="F31" i="9"/>
  <c r="A37" i="9"/>
  <c r="C37" i="9"/>
  <c r="D37" i="9"/>
  <c r="E37" i="9"/>
  <c r="F37" i="9"/>
  <c r="C42" i="9"/>
  <c r="D42" i="9"/>
  <c r="E42" i="9"/>
  <c r="F42" i="9"/>
  <c r="C49" i="9"/>
  <c r="D49" i="9"/>
  <c r="E49" i="9"/>
  <c r="F49" i="9"/>
  <c r="C98" i="9"/>
  <c r="D98" i="9"/>
  <c r="E98" i="9"/>
  <c r="F98" i="9"/>
  <c r="C104" i="9"/>
  <c r="D104" i="9"/>
  <c r="E104" i="9"/>
  <c r="F104" i="9"/>
  <c r="A122" i="9"/>
  <c r="C122" i="9"/>
  <c r="D122" i="9"/>
  <c r="E122" i="9"/>
  <c r="F122" i="9"/>
  <c r="C182" i="9"/>
  <c r="D182" i="9"/>
  <c r="E182" i="9"/>
  <c r="F182" i="9"/>
  <c r="C206" i="9"/>
  <c r="D206" i="9"/>
  <c r="E206" i="9"/>
  <c r="F206" i="9"/>
  <c r="C210" i="9"/>
  <c r="D210" i="9"/>
  <c r="E210" i="9"/>
  <c r="F210" i="9"/>
  <c r="C221" i="9"/>
  <c r="D221" i="9"/>
  <c r="E221" i="9"/>
  <c r="F221" i="9"/>
  <c r="C224" i="9"/>
  <c r="D224" i="9"/>
  <c r="E224" i="9"/>
  <c r="F224" i="9"/>
  <c r="C317" i="9"/>
  <c r="D317" i="9"/>
  <c r="E317" i="9"/>
  <c r="F317" i="9"/>
  <c r="C337" i="9"/>
  <c r="D337" i="9"/>
  <c r="E337" i="9"/>
  <c r="F337" i="9"/>
  <c r="GQ325" i="16"/>
  <c r="GS325" i="16" s="1"/>
  <c r="GN104" i="16"/>
  <c r="GN236" i="16"/>
  <c r="GQ265" i="16"/>
  <c r="GS265" i="16" s="1"/>
  <c r="GQ268" i="16"/>
  <c r="GS268" i="16" s="1"/>
  <c r="GN215" i="16"/>
  <c r="GF69" i="16"/>
  <c r="GQ244" i="16"/>
  <c r="GS244" i="16" s="1"/>
  <c r="GQ245" i="16"/>
  <c r="GS245" i="16" s="1"/>
  <c r="GN285" i="16"/>
  <c r="GN248" i="16"/>
  <c r="GF251" i="16"/>
  <c r="GN271" i="16"/>
  <c r="GN174" i="16"/>
  <c r="GQ270" i="16"/>
  <c r="GS270" i="16" s="1"/>
  <c r="FD286" i="16"/>
  <c r="GQ283" i="16"/>
  <c r="GS283" i="16" s="1"/>
  <c r="GS326" i="16"/>
  <c r="GS187" i="16"/>
  <c r="GS203" i="16"/>
  <c r="GS275" i="16"/>
  <c r="GQ276" i="16"/>
  <c r="GS276" i="16" s="1"/>
  <c r="GS280" i="16"/>
  <c r="GQ119" i="16"/>
  <c r="GS119" i="16" s="1"/>
  <c r="GQ176" i="16"/>
  <c r="GS176" i="16" s="1"/>
  <c r="GS179" i="16"/>
  <c r="GQ211" i="16"/>
  <c r="GS211" i="16"/>
  <c r="GQ212" i="16"/>
  <c r="GS212" i="16"/>
  <c r="GQ215" i="16"/>
  <c r="GS215" i="16"/>
  <c r="GQ223" i="16"/>
  <c r="GS223" i="16"/>
  <c r="GQ224" i="16"/>
  <c r="GS224" i="16"/>
  <c r="GQ227" i="16"/>
  <c r="GS227" i="16"/>
  <c r="GQ232" i="16"/>
  <c r="GS232" i="16"/>
  <c r="GQ331" i="16"/>
  <c r="GS331" i="16" s="1"/>
  <c r="GS239" i="16"/>
  <c r="GQ285" i="16"/>
  <c r="GS285" i="16" s="1"/>
  <c r="GQ316" i="16"/>
  <c r="GS316" i="16" s="1"/>
  <c r="GQ22" i="16"/>
  <c r="GS22" i="16" s="1"/>
  <c r="GQ79" i="16"/>
  <c r="GS79" i="16" s="1"/>
  <c r="GQ108" i="16"/>
  <c r="GS108" i="16" s="1"/>
  <c r="GQ121" i="16"/>
  <c r="GS121" i="16" s="1"/>
  <c r="GQ122" i="16"/>
  <c r="GS122" i="16" s="1"/>
  <c r="GQ126" i="16"/>
  <c r="GS126" i="16" s="1"/>
  <c r="GQ129" i="16"/>
  <c r="GS129" i="16" s="1"/>
  <c r="GQ130" i="16"/>
  <c r="GS130" i="16" s="1"/>
  <c r="GQ209" i="16"/>
  <c r="GS209" i="16" s="1"/>
  <c r="GQ257" i="16"/>
  <c r="GS257" i="16" s="1"/>
  <c r="GQ313" i="16"/>
  <c r="GS313" i="16" s="1"/>
  <c r="GQ318" i="16"/>
  <c r="GS318" i="16" s="1"/>
  <c r="GQ321" i="16"/>
  <c r="GS321" i="16" s="1"/>
  <c r="GQ323" i="16"/>
  <c r="GS323" i="16" s="1"/>
  <c r="GQ23" i="16"/>
  <c r="GS23" i="16" s="1"/>
  <c r="GQ107" i="16"/>
  <c r="GS107" i="16" s="1"/>
  <c r="GS110" i="16"/>
  <c r="GJ19" i="16"/>
  <c r="GQ98" i="16"/>
  <c r="GS98" i="16" s="1"/>
  <c r="GN107" i="16"/>
  <c r="GJ108" i="16"/>
  <c r="GQ120" i="16"/>
  <c r="GS120" i="16" s="1"/>
  <c r="GQ124" i="16"/>
  <c r="GS124" i="16" s="1"/>
  <c r="GQ125" i="16"/>
  <c r="GS125" i="16" s="1"/>
  <c r="GQ128" i="16"/>
  <c r="GS128" i="16" s="1"/>
  <c r="GQ132" i="16"/>
  <c r="GS132" i="16" s="1"/>
  <c r="GQ134" i="16"/>
  <c r="GS134" i="16" s="1"/>
  <c r="GQ172" i="16"/>
  <c r="GS172" i="16" s="1"/>
  <c r="GQ174" i="16"/>
  <c r="GS174" i="16" s="1"/>
  <c r="GQ177" i="16"/>
  <c r="GS177" i="16" s="1"/>
  <c r="GQ181" i="16"/>
  <c r="GS181" i="16" s="1"/>
  <c r="GQ184" i="16"/>
  <c r="GS184" i="16" s="1"/>
  <c r="GQ192" i="16"/>
  <c r="GS192" i="16" s="1"/>
  <c r="GQ220" i="16"/>
  <c r="GS220" i="16" s="1"/>
  <c r="GQ225" i="16"/>
  <c r="GS225" i="16" s="1"/>
  <c r="GQ247" i="16"/>
  <c r="GS247" i="16" s="1"/>
  <c r="GQ262" i="16"/>
  <c r="GS262" i="16" s="1"/>
  <c r="GQ267" i="16"/>
  <c r="GS267" i="16" s="1"/>
  <c r="GQ273" i="16"/>
  <c r="GS273" i="16" s="1"/>
  <c r="GQ277" i="16"/>
  <c r="GS277" i="16" s="1"/>
  <c r="GQ281" i="16"/>
  <c r="GS281" i="16" s="1"/>
  <c r="GQ319" i="16"/>
  <c r="GS319" i="16" s="1"/>
  <c r="GN284" i="16"/>
  <c r="GQ309" i="16"/>
  <c r="GQ114" i="16"/>
  <c r="GS114" i="16" s="1"/>
  <c r="GQ116" i="16"/>
  <c r="GS116" i="16" s="1"/>
  <c r="GQ127" i="16"/>
  <c r="GS127" i="16" s="1"/>
  <c r="GQ131" i="16"/>
  <c r="GS131" i="16" s="1"/>
  <c r="GQ139" i="16"/>
  <c r="GS139" i="16" s="1"/>
  <c r="GQ189" i="16"/>
  <c r="GS189" i="16" s="1"/>
  <c r="GQ197" i="16"/>
  <c r="GS197" i="16" s="1"/>
  <c r="GQ210" i="16"/>
  <c r="GS210" i="16" s="1"/>
  <c r="GN213" i="16"/>
  <c r="GQ221" i="16"/>
  <c r="GS221" i="16"/>
  <c r="GQ240" i="16"/>
  <c r="GS240" i="16"/>
  <c r="GQ249" i="16"/>
  <c r="GS249" i="16"/>
  <c r="EZ286" i="16"/>
  <c r="GB286" i="16"/>
  <c r="GQ269" i="16"/>
  <c r="GS269" i="16" s="1"/>
  <c r="GJ270" i="16"/>
  <c r="GQ274" i="16"/>
  <c r="GS274" i="16"/>
  <c r="GQ278" i="16"/>
  <c r="GS278" i="16" s="1"/>
  <c r="GQ282" i="16"/>
  <c r="GS282" i="16" s="1"/>
  <c r="GQ284" i="16"/>
  <c r="GS284" i="16" s="1"/>
  <c r="GQ311" i="16"/>
  <c r="GQ41" i="16"/>
  <c r="GS41" i="16" s="1"/>
  <c r="GJ50" i="16"/>
  <c r="BL54" i="16"/>
  <c r="EV62" i="16"/>
  <c r="EV69" i="16"/>
  <c r="GJ105" i="16"/>
  <c r="GN71" i="16"/>
  <c r="AV136" i="16"/>
  <c r="BL136" i="16"/>
  <c r="GN162" i="16"/>
  <c r="GN165" i="16" s="1"/>
  <c r="EZ143" i="16"/>
  <c r="GQ169" i="16"/>
  <c r="GS169" i="16" s="1"/>
  <c r="GN209" i="16"/>
  <c r="GN253" i="16"/>
  <c r="GN181" i="16"/>
  <c r="GJ209" i="16"/>
  <c r="GJ231" i="16"/>
  <c r="GJ267" i="16"/>
  <c r="EV286" i="16"/>
  <c r="GN302" i="16"/>
  <c r="GN311" i="16"/>
  <c r="GJ319" i="16"/>
  <c r="CF379" i="16"/>
  <c r="GJ328" i="16"/>
  <c r="GQ302" i="16"/>
  <c r="GS302" i="16" s="1"/>
  <c r="GJ263" i="16"/>
  <c r="GQ295" i="16"/>
  <c r="GS295" i="16" s="1"/>
  <c r="GS296" i="16" s="1"/>
  <c r="GQ317" i="16"/>
  <c r="GS317" i="16"/>
  <c r="GM416" i="16"/>
  <c r="GI350" i="16"/>
  <c r="GI345" i="16"/>
  <c r="GI352" i="16"/>
  <c r="GI362" i="16"/>
  <c r="GI356" i="16"/>
  <c r="GI366" i="16"/>
  <c r="GI365" i="16"/>
  <c r="GI373" i="16"/>
  <c r="GI364" i="16"/>
  <c r="GI336" i="16"/>
  <c r="GI142" i="16"/>
  <c r="GQ142" i="16"/>
  <c r="GS142" i="16"/>
  <c r="GI369" i="16"/>
  <c r="GI357" i="16"/>
  <c r="GI374" i="16"/>
  <c r="GI355" i="16"/>
  <c r="GI348" i="16"/>
  <c r="GI376" i="16"/>
  <c r="GI367" i="16"/>
  <c r="GI338" i="16"/>
  <c r="GI57" i="16"/>
  <c r="GI342" i="16"/>
  <c r="GI337" i="16"/>
  <c r="GI351" i="16"/>
  <c r="GI70" i="16"/>
  <c r="GQ70" i="16" s="1"/>
  <c r="GI293" i="16"/>
  <c r="GQ293" i="16"/>
  <c r="GI334" i="16"/>
  <c r="GI360" i="16"/>
  <c r="GI359" i="16"/>
  <c r="GI347" i="16"/>
  <c r="GI370" i="16"/>
  <c r="GI378" i="16"/>
  <c r="GI354" i="16"/>
  <c r="GI165" i="16"/>
  <c r="GI368" i="16"/>
  <c r="GI361" i="16"/>
  <c r="GI393" i="16"/>
  <c r="GQ393" i="16"/>
  <c r="GS393" i="16"/>
  <c r="GI290" i="16"/>
  <c r="GQ290" i="16" s="1"/>
  <c r="GS290" i="16" s="1"/>
  <c r="GI415" i="16"/>
  <c r="GQ415" i="16"/>
  <c r="GS415" i="16" s="1"/>
  <c r="GI390" i="16"/>
  <c r="GQ390" i="16" s="1"/>
  <c r="GS390" i="16" s="1"/>
  <c r="GI398" i="16"/>
  <c r="GQ398" i="16"/>
  <c r="GS398" i="16" s="1"/>
  <c r="GI402" i="16"/>
  <c r="GQ402" i="16" s="1"/>
  <c r="GS402" i="16"/>
  <c r="GI289" i="16"/>
  <c r="GQ289" i="16" s="1"/>
  <c r="GS289" i="16" s="1"/>
  <c r="GI161" i="16"/>
  <c r="GQ161" i="16"/>
  <c r="GS161" i="16" s="1"/>
  <c r="GI164" i="16"/>
  <c r="GQ164" i="16" s="1"/>
  <c r="GS164" i="16" s="1"/>
  <c r="GI59" i="16"/>
  <c r="GQ59" i="16" s="1"/>
  <c r="GS59" i="16" s="1"/>
  <c r="GI60" i="16"/>
  <c r="GQ60" i="16" s="1"/>
  <c r="GS60" i="16" s="1"/>
  <c r="GI61" i="16"/>
  <c r="GQ61" i="16" s="1"/>
  <c r="GS61" i="16" s="1"/>
  <c r="GI335" i="16"/>
  <c r="GI375" i="16"/>
  <c r="GI287" i="16"/>
  <c r="GQ287" i="16" s="1"/>
  <c r="GS287" i="16" s="1"/>
  <c r="GI53" i="16"/>
  <c r="GQ53" i="16" s="1"/>
  <c r="GS53" i="16"/>
  <c r="GI157" i="16"/>
  <c r="GQ157" i="16" s="1"/>
  <c r="GS157" i="16" s="1"/>
  <c r="GI64" i="16"/>
  <c r="GQ64" i="16"/>
  <c r="GS64" i="16" s="1"/>
  <c r="GI154" i="16"/>
  <c r="GQ154" i="16"/>
  <c r="GS154" i="16" s="1"/>
  <c r="GI146" i="16"/>
  <c r="GQ146" i="16" s="1"/>
  <c r="GS146" i="16" s="1"/>
  <c r="GI163" i="16"/>
  <c r="GQ163" i="16"/>
  <c r="GS163" i="16" s="1"/>
  <c r="GI294" i="16"/>
  <c r="GQ294" i="16" s="1"/>
  <c r="GS294" i="16" s="1"/>
  <c r="GI403" i="16"/>
  <c r="GQ403" i="16"/>
  <c r="GS403" i="16" s="1"/>
  <c r="GI52" i="16"/>
  <c r="GQ52" i="16" s="1"/>
  <c r="GS52" i="16" s="1"/>
  <c r="GI153" i="16"/>
  <c r="GQ153" i="16" s="1"/>
  <c r="GS153" i="16" s="1"/>
  <c r="GI152" i="16"/>
  <c r="GQ152" i="16"/>
  <c r="GS152" i="16" s="1"/>
  <c r="GI300" i="16"/>
  <c r="GI301" i="16"/>
  <c r="GQ301" i="16" s="1"/>
  <c r="GS301" i="16" s="1"/>
  <c r="GI409" i="16"/>
  <c r="GQ409" i="16"/>
  <c r="GS409" i="16" s="1"/>
  <c r="GI407" i="16"/>
  <c r="GQ407" i="16" s="1"/>
  <c r="GS407" i="16" s="1"/>
  <c r="GI51" i="16"/>
  <c r="GQ51" i="16" s="1"/>
  <c r="GS51" i="16" s="1"/>
  <c r="GI412" i="16"/>
  <c r="GQ412" i="16" s="1"/>
  <c r="GS412" i="16" s="1"/>
  <c r="GI399" i="16"/>
  <c r="GQ399" i="16" s="1"/>
  <c r="GS399" i="16" s="1"/>
  <c r="GI404" i="16"/>
  <c r="GQ404" i="16" s="1"/>
  <c r="GS404" i="16" s="1"/>
  <c r="GI408" i="16"/>
  <c r="GQ408" i="16" s="1"/>
  <c r="GS408" i="16" s="1"/>
  <c r="GI150" i="16"/>
  <c r="GQ150" i="16" s="1"/>
  <c r="GS150" i="16" s="1"/>
  <c r="GI159" i="16"/>
  <c r="GQ159" i="16" s="1"/>
  <c r="GS159" i="16" s="1"/>
  <c r="GI137" i="16"/>
  <c r="GQ137" i="16"/>
  <c r="GS137" i="16" s="1"/>
  <c r="GI343" i="16"/>
  <c r="GI372" i="16"/>
  <c r="GI63" i="16"/>
  <c r="GQ63" i="16" s="1"/>
  <c r="GS63" i="16" s="1"/>
  <c r="GI358" i="16"/>
  <c r="GI363" i="16"/>
  <c r="GI339" i="16"/>
  <c r="GI411" i="16"/>
  <c r="GQ411" i="16" s="1"/>
  <c r="GS411" i="16" s="1"/>
  <c r="GI166" i="16"/>
  <c r="GQ166" i="16" s="1"/>
  <c r="GS166" i="16" s="1"/>
  <c r="GI145" i="16"/>
  <c r="GQ145" i="16" s="1"/>
  <c r="GS145" i="16" s="1"/>
  <c r="GI167" i="16"/>
  <c r="GQ167" i="16" s="1"/>
  <c r="GS167" i="16" s="1"/>
  <c r="GI151" i="16"/>
  <c r="GQ151" i="16" s="1"/>
  <c r="GS151" i="16" s="1"/>
  <c r="GI340" i="16"/>
  <c r="GI405" i="16"/>
  <c r="GQ405" i="16" s="1"/>
  <c r="GS405" i="16" s="1"/>
  <c r="GI66" i="16"/>
  <c r="GQ66" i="16" s="1"/>
  <c r="GS66" i="16" s="1"/>
  <c r="GI349" i="16"/>
  <c r="GI394" i="16"/>
  <c r="GQ394" i="16" s="1"/>
  <c r="GS394" i="16" s="1"/>
  <c r="GI138" i="16"/>
  <c r="GQ138" i="16" s="1"/>
  <c r="GS138" i="16" s="1"/>
  <c r="GI252" i="16"/>
  <c r="GI141" i="16"/>
  <c r="GQ141" i="16"/>
  <c r="GS141" i="16" s="1"/>
  <c r="GI55" i="16"/>
  <c r="GI288" i="16"/>
  <c r="GQ288" i="16" s="1"/>
  <c r="GS288" i="16" s="1"/>
  <c r="GI371" i="16"/>
  <c r="GI410" i="16"/>
  <c r="GQ410" i="16" s="1"/>
  <c r="GS410" i="16" s="1"/>
  <c r="GI155" i="16"/>
  <c r="GQ155" i="16"/>
  <c r="GS155" i="16" s="1"/>
  <c r="GI353" i="16"/>
  <c r="GI346" i="16"/>
  <c r="GI341" i="16"/>
  <c r="GI56" i="16"/>
  <c r="GQ56" i="16" s="1"/>
  <c r="GS56" i="16" s="1"/>
  <c r="GI391" i="16"/>
  <c r="GQ391" i="16"/>
  <c r="GS391" i="16" s="1"/>
  <c r="GI168" i="16"/>
  <c r="GQ168" i="16" s="1"/>
  <c r="GS168" i="16" s="1"/>
  <c r="GI406" i="16"/>
  <c r="GQ406" i="16"/>
  <c r="GS406" i="16" s="1"/>
  <c r="GI392" i="16"/>
  <c r="GQ392" i="16" s="1"/>
  <c r="GS392" i="16" s="1"/>
  <c r="GI377" i="16"/>
  <c r="GI147" i="16"/>
  <c r="GQ147" i="16" s="1"/>
  <c r="GS147" i="16" s="1"/>
  <c r="GI158" i="16"/>
  <c r="GQ158" i="16" s="1"/>
  <c r="GS158" i="16" s="1"/>
  <c r="GI156" i="16"/>
  <c r="GQ156" i="16" s="1"/>
  <c r="GS156" i="16" s="1"/>
  <c r="GI67" i="16"/>
  <c r="GQ67" i="16"/>
  <c r="GS67" i="16" s="1"/>
  <c r="GI140" i="16"/>
  <c r="GQ140" i="16" s="1"/>
  <c r="GS140" i="16" s="1"/>
  <c r="GI414" i="16"/>
  <c r="GQ414" i="16" s="1"/>
  <c r="GS414" i="16" s="1"/>
  <c r="GI413" i="16"/>
  <c r="GQ413" i="16" s="1"/>
  <c r="GS413" i="16" s="1"/>
  <c r="GI400" i="16"/>
  <c r="GQ400" i="16"/>
  <c r="GS400" i="16" s="1"/>
  <c r="GI401" i="16"/>
  <c r="GQ401" i="16"/>
  <c r="GS401" i="16"/>
  <c r="GI333" i="16"/>
  <c r="GQ333" i="16" s="1"/>
  <c r="GS333" i="16" s="1"/>
  <c r="GI396" i="16"/>
  <c r="GI65" i="16"/>
  <c r="GQ65" i="16" s="1"/>
  <c r="GS65" i="16" s="1"/>
  <c r="GI344" i="16"/>
  <c r="GI397" i="16"/>
  <c r="GQ397" i="16" s="1"/>
  <c r="GS397" i="16" s="1"/>
  <c r="GI149" i="16"/>
  <c r="GQ149" i="16" s="1"/>
  <c r="GS149" i="16" s="1"/>
  <c r="GI292" i="16"/>
  <c r="GQ292" i="16"/>
  <c r="GS292" i="16" s="1"/>
  <c r="GI291" i="16"/>
  <c r="GQ291" i="16"/>
  <c r="GS291" i="16"/>
  <c r="GI148" i="16"/>
  <c r="GQ148" i="16" s="1"/>
  <c r="GS148" i="16" s="1"/>
  <c r="GI395" i="16"/>
  <c r="GQ395" i="16"/>
  <c r="GS395" i="16" s="1"/>
  <c r="GI332" i="16"/>
  <c r="GQ332" i="16" s="1"/>
  <c r="GS332" i="16" s="1"/>
  <c r="GI48" i="16"/>
  <c r="GQ48" i="16" s="1"/>
  <c r="GI144" i="16"/>
  <c r="GQ144" i="16" s="1"/>
  <c r="GS144" i="16" s="1"/>
  <c r="GI160" i="16"/>
  <c r="GQ160" i="16" s="1"/>
  <c r="GS160" i="16" s="1"/>
  <c r="GN108" i="16"/>
  <c r="GQ12" i="16"/>
  <c r="GS12" i="16" s="1"/>
  <c r="DL47" i="16"/>
  <c r="GN18" i="16"/>
  <c r="GS19" i="16"/>
  <c r="GQ24" i="16"/>
  <c r="GS24" i="16"/>
  <c r="GQ25" i="16"/>
  <c r="GS25" i="16" s="1"/>
  <c r="GN139" i="16"/>
  <c r="GN143" i="16" s="1"/>
  <c r="GQ162" i="16"/>
  <c r="GS162" i="16" s="1"/>
  <c r="GQ115" i="16"/>
  <c r="GS115" i="16" s="1"/>
  <c r="GN58" i="16"/>
  <c r="GN62" i="16"/>
  <c r="GI143" i="16"/>
  <c r="GJ68" i="16"/>
  <c r="GJ69" i="16"/>
  <c r="GJ106" i="16"/>
  <c r="DX136" i="16"/>
  <c r="FL54" i="16"/>
  <c r="CF251" i="16"/>
  <c r="GJ213" i="16"/>
  <c r="GJ236" i="16"/>
  <c r="GN269" i="16"/>
  <c r="GI416" i="16"/>
  <c r="FH251" i="16"/>
  <c r="GT42" i="16"/>
  <c r="GT38" i="16"/>
  <c r="GT80" i="16"/>
  <c r="GT120" i="16"/>
  <c r="GT124" i="16"/>
  <c r="GT233" i="16"/>
  <c r="EB47" i="16"/>
  <c r="GQ255" i="16"/>
  <c r="GS255" i="16" s="1"/>
  <c r="EZ379" i="16"/>
  <c r="GT129" i="16"/>
  <c r="GT244" i="16"/>
  <c r="GT258" i="16"/>
  <c r="GT262" i="16"/>
  <c r="GT273" i="16"/>
  <c r="GT277" i="16"/>
  <c r="GT281" i="16"/>
  <c r="GQ396" i="16"/>
  <c r="GS396" i="16" s="1"/>
  <c r="GQ330" i="16"/>
  <c r="GS330" i="16" s="1"/>
  <c r="GT74" i="16"/>
  <c r="GT86" i="16"/>
  <c r="GT102" i="16"/>
  <c r="GT218" i="16"/>
  <c r="CN251" i="16"/>
  <c r="GQ312" i="16"/>
  <c r="GS312" i="16" s="1"/>
  <c r="DH136" i="16"/>
  <c r="CK299" i="16"/>
  <c r="CK417" i="16" s="1"/>
  <c r="DA299" i="16"/>
  <c r="DA417" i="16"/>
  <c r="EO299" i="16"/>
  <c r="EO417" i="16" s="1"/>
  <c r="BY299" i="16"/>
  <c r="EK299" i="16"/>
  <c r="EK417" i="16"/>
  <c r="I417" i="16"/>
  <c r="EG299" i="16"/>
  <c r="EG417" i="16" s="1"/>
  <c r="U417" i="16"/>
  <c r="GQ135" i="16"/>
  <c r="GS135" i="16" s="1"/>
  <c r="GN175" i="16"/>
  <c r="D299" i="16"/>
  <c r="D417" i="16" s="1"/>
  <c r="AK417" i="16"/>
  <c r="AK299" i="16"/>
  <c r="GQ143" i="16"/>
  <c r="Y299" i="16"/>
  <c r="U299" i="16"/>
  <c r="AG299" i="16"/>
  <c r="AC417" i="16"/>
  <c r="AG417" i="16"/>
  <c r="GC379" i="16"/>
  <c r="Y417" i="16"/>
  <c r="AC299" i="16"/>
  <c r="EF299" i="16"/>
  <c r="EF417" i="16" s="1"/>
  <c r="BX299" i="16"/>
  <c r="BX417" i="16" s="1"/>
  <c r="GK325" i="16"/>
  <c r="GK321" i="16"/>
  <c r="GK323" i="16"/>
  <c r="GK327" i="16"/>
  <c r="GK322" i="16"/>
  <c r="GK326" i="16"/>
  <c r="GK320" i="16"/>
  <c r="GK324" i="16"/>
  <c r="GK319" i="16"/>
  <c r="GO318" i="16"/>
  <c r="GO331" i="16"/>
  <c r="GO315" i="16"/>
  <c r="GO329" i="16"/>
  <c r="GO319" i="16"/>
  <c r="GO313" i="16"/>
  <c r="GO311" i="16"/>
  <c r="FQ379" i="16"/>
  <c r="GO302" i="16"/>
  <c r="DU379" i="16"/>
  <c r="GQ170" i="16"/>
  <c r="GS170" i="16" s="1"/>
  <c r="GN109" i="16"/>
  <c r="GN111" i="16"/>
  <c r="GJ119" i="16"/>
  <c r="DL136" i="16"/>
  <c r="DL299" i="16" s="1"/>
  <c r="DM11" i="16" s="1"/>
  <c r="DM47" i="16" s="1"/>
  <c r="H299" i="16"/>
  <c r="GN12" i="16"/>
  <c r="GN26" i="16"/>
  <c r="GQ93" i="16"/>
  <c r="GS93" i="16" s="1"/>
  <c r="BH299" i="16"/>
  <c r="GS311" i="16"/>
  <c r="GB136" i="16"/>
  <c r="BH417" i="16"/>
  <c r="BI18" i="16"/>
  <c r="T299" i="16"/>
  <c r="T417" i="16"/>
  <c r="GN73" i="16"/>
  <c r="FD136" i="16"/>
  <c r="X299" i="16"/>
  <c r="X417" i="16"/>
  <c r="AF417" i="16"/>
  <c r="BL299" i="16"/>
  <c r="BL417" i="16" s="1"/>
  <c r="CJ299" i="16"/>
  <c r="CJ417" i="16" s="1"/>
  <c r="DT299" i="16"/>
  <c r="DU50" i="16" s="1"/>
  <c r="ER299" i="16"/>
  <c r="ER417" i="16"/>
  <c r="FP54" i="16"/>
  <c r="AN62" i="16"/>
  <c r="GJ58" i="16"/>
  <c r="GJ62" i="16" s="1"/>
  <c r="GN172" i="16"/>
  <c r="FT251" i="16"/>
  <c r="AR47" i="16"/>
  <c r="AR299" i="16"/>
  <c r="AS20" i="16" s="1"/>
  <c r="GJ11" i="16"/>
  <c r="GJ12" i="16"/>
  <c r="GN34" i="16"/>
  <c r="FP136" i="16"/>
  <c r="CF299" i="16"/>
  <c r="AN47" i="16"/>
  <c r="AN417" i="16" s="1"/>
  <c r="DD299" i="16"/>
  <c r="DD417" i="16"/>
  <c r="AV251" i="16"/>
  <c r="GJ169" i="16"/>
  <c r="DH299" i="16"/>
  <c r="DI11" i="16" s="1"/>
  <c r="DI47" i="16" s="1"/>
  <c r="DT379" i="16"/>
  <c r="DX47" i="16"/>
  <c r="DX299" i="16"/>
  <c r="FP47" i="16"/>
  <c r="GN78" i="16"/>
  <c r="GQ73" i="16"/>
  <c r="GS73" i="16" s="1"/>
  <c r="GQ95" i="16"/>
  <c r="GS95" i="16" s="1"/>
  <c r="GN266" i="16"/>
  <c r="CS299" i="16"/>
  <c r="CS417" i="16" s="1"/>
  <c r="GB251" i="16"/>
  <c r="GQ230" i="16"/>
  <c r="GS230" i="16" s="1"/>
  <c r="GQ254" i="16"/>
  <c r="GS254" i="16" s="1"/>
  <c r="DY34" i="16"/>
  <c r="DY116" i="16"/>
  <c r="DM116" i="16"/>
  <c r="DL417" i="16"/>
  <c r="CG58" i="16"/>
  <c r="CG62" i="16"/>
  <c r="CF417" i="16"/>
  <c r="AS216" i="16"/>
  <c r="GK216" i="16"/>
  <c r="GT216" i="16" s="1"/>
  <c r="AS11" i="16"/>
  <c r="AS58" i="16"/>
  <c r="AS62" i="16" s="1"/>
  <c r="AR417" i="16"/>
  <c r="AS169" i="16"/>
  <c r="DT417" i="16"/>
  <c r="DI116" i="16"/>
  <c r="DI18" i="16"/>
  <c r="BM58" i="16"/>
  <c r="BM62" i="16" s="1"/>
  <c r="BM114" i="16"/>
  <c r="FU271" i="16"/>
  <c r="GR296" i="16" l="1"/>
  <c r="GR299" i="16" s="1"/>
  <c r="GQ296" i="16"/>
  <c r="EV54" i="16"/>
  <c r="GN49" i="16"/>
  <c r="GN54" i="16" s="1"/>
  <c r="FU231" i="16"/>
  <c r="FU176" i="16"/>
  <c r="FU251" i="16" s="1"/>
  <c r="FT417" i="16"/>
  <c r="FU49" i="16"/>
  <c r="FU54" i="16" s="1"/>
  <c r="FU18" i="16"/>
  <c r="FU78" i="16"/>
  <c r="FU266" i="16"/>
  <c r="GO266" i="16" s="1"/>
  <c r="GT266" i="16" s="1"/>
  <c r="FU12" i="16"/>
  <c r="AV299" i="16"/>
  <c r="CG11" i="16"/>
  <c r="CG47" i="16" s="1"/>
  <c r="CG213" i="16"/>
  <c r="CG251" i="16" s="1"/>
  <c r="CG49" i="16"/>
  <c r="CG54" i="16" s="1"/>
  <c r="GN11" i="16"/>
  <c r="GS303" i="16"/>
  <c r="BT299" i="16"/>
  <c r="GN95" i="16"/>
  <c r="EV136" i="16"/>
  <c r="EV299" i="16" s="1"/>
  <c r="GJ240" i="16"/>
  <c r="AZ251" i="16"/>
  <c r="AZ299" i="16" s="1"/>
  <c r="GK114" i="16"/>
  <c r="BM136" i="16"/>
  <c r="GN43" i="16"/>
  <c r="GB47" i="16"/>
  <c r="GB299" i="16" s="1"/>
  <c r="FD299" i="16"/>
  <c r="DM119" i="16"/>
  <c r="DM118" i="16"/>
  <c r="GK118" i="16" s="1"/>
  <c r="GT118" i="16" s="1"/>
  <c r="FU11" i="16"/>
  <c r="FU47" i="16" s="1"/>
  <c r="FU257" i="16"/>
  <c r="FU286" i="16" s="1"/>
  <c r="AS251" i="16"/>
  <c r="GK116" i="16"/>
  <c r="DM117" i="16"/>
  <c r="GK117" i="16" s="1"/>
  <c r="GT117" i="16" s="1"/>
  <c r="DH417" i="16"/>
  <c r="DI105" i="16"/>
  <c r="EZ251" i="16"/>
  <c r="EZ299" i="16" s="1"/>
  <c r="BM18" i="16"/>
  <c r="BM49" i="16"/>
  <c r="BM54" i="16" s="1"/>
  <c r="BM231" i="16"/>
  <c r="BM251" i="16" s="1"/>
  <c r="FU58" i="16"/>
  <c r="FU62" i="16" s="1"/>
  <c r="FU116" i="16"/>
  <c r="BM11" i="16"/>
  <c r="DY11" i="16"/>
  <c r="DY16" i="16"/>
  <c r="GK16" i="16" s="1"/>
  <c r="DX417" i="16"/>
  <c r="BI58" i="16"/>
  <c r="BI62" i="16" s="1"/>
  <c r="BI11" i="16"/>
  <c r="BI47" i="16" s="1"/>
  <c r="BI299" i="16" s="1"/>
  <c r="BI417" i="16" s="1"/>
  <c r="GN257" i="16"/>
  <c r="CB47" i="16"/>
  <c r="CB299" i="16" s="1"/>
  <c r="GJ286" i="16"/>
  <c r="D338" i="9"/>
  <c r="E338" i="9"/>
  <c r="GQ11" i="16"/>
  <c r="GS11" i="16" s="1"/>
  <c r="GJ49" i="16"/>
  <c r="AJ299" i="16"/>
  <c r="GN92" i="16"/>
  <c r="GQ178" i="16"/>
  <c r="GS178" i="16" s="1"/>
  <c r="AN299" i="16"/>
  <c r="GS293" i="16"/>
  <c r="FL251" i="16"/>
  <c r="GS165" i="16"/>
  <c r="AS263" i="16"/>
  <c r="AS34" i="16"/>
  <c r="AS47" i="16" s="1"/>
  <c r="GN286" i="16"/>
  <c r="GJ251" i="16"/>
  <c r="GJ18" i="16"/>
  <c r="GJ47" i="16" s="1"/>
  <c r="CN299" i="16"/>
  <c r="EB299" i="16"/>
  <c r="GQ416" i="16"/>
  <c r="GQ55" i="16"/>
  <c r="FL47" i="16"/>
  <c r="GN17" i="16"/>
  <c r="GN19" i="16"/>
  <c r="GQ102" i="16"/>
  <c r="GS102" i="16" s="1"/>
  <c r="GQ198" i="16"/>
  <c r="GS198" i="16" s="1"/>
  <c r="F338" i="9"/>
  <c r="GQ27" i="16"/>
  <c r="GS27" i="16" s="1"/>
  <c r="GQ34" i="16"/>
  <c r="GS34" i="16" s="1"/>
  <c r="GJ43" i="16"/>
  <c r="GQ46" i="16"/>
  <c r="GS46" i="16" s="1"/>
  <c r="GQ49" i="16"/>
  <c r="GS49" i="16" s="1"/>
  <c r="GQ89" i="16"/>
  <c r="GS89" i="16" s="1"/>
  <c r="GQ103" i="16"/>
  <c r="GS103" i="16" s="1"/>
  <c r="FH136" i="16"/>
  <c r="FH299" i="16" s="1"/>
  <c r="GQ111" i="16"/>
  <c r="GS111" i="16" s="1"/>
  <c r="GN114" i="16"/>
  <c r="GQ185" i="16"/>
  <c r="GS185" i="16" s="1"/>
  <c r="GQ196" i="16"/>
  <c r="GS196" i="16" s="1"/>
  <c r="GQ228" i="16"/>
  <c r="GS228" i="16" s="1"/>
  <c r="GQ235" i="16"/>
  <c r="GS235" i="16" s="1"/>
  <c r="FL286" i="16"/>
  <c r="FL299" i="16" s="1"/>
  <c r="GT77" i="16"/>
  <c r="GT96" i="16"/>
  <c r="GT132" i="16"/>
  <c r="GT191" i="16"/>
  <c r="GT249" i="16"/>
  <c r="GT276" i="16"/>
  <c r="GT279" i="16"/>
  <c r="GT122" i="16"/>
  <c r="GT127" i="16"/>
  <c r="GT72" i="16"/>
  <c r="GT220" i="16"/>
  <c r="GT283" i="16"/>
  <c r="GF47" i="16"/>
  <c r="GQ13" i="16"/>
  <c r="GS13" i="16" s="1"/>
  <c r="GQ28" i="16"/>
  <c r="GS28" i="16" s="1"/>
  <c r="GQ29" i="16"/>
  <c r="GS29" i="16" s="1"/>
  <c r="GQ72" i="16"/>
  <c r="GS72" i="16" s="1"/>
  <c r="GQ80" i="16"/>
  <c r="GS80" i="16" s="1"/>
  <c r="GQ87" i="16"/>
  <c r="GS87" i="16" s="1"/>
  <c r="GN88" i="16"/>
  <c r="GN136" i="16" s="1"/>
  <c r="GQ96" i="16"/>
  <c r="GS96" i="16" s="1"/>
  <c r="GQ99" i="16"/>
  <c r="GS99" i="16" s="1"/>
  <c r="GQ173" i="16"/>
  <c r="GS173" i="16" s="1"/>
  <c r="GQ186" i="16"/>
  <c r="GS186" i="16" s="1"/>
  <c r="GQ191" i="16"/>
  <c r="GS191" i="16" s="1"/>
  <c r="GQ199" i="16"/>
  <c r="GS199" i="16" s="1"/>
  <c r="GQ208" i="16"/>
  <c r="GS208" i="16" s="1"/>
  <c r="GQ219" i="16"/>
  <c r="GS219" i="16" s="1"/>
  <c r="GQ226" i="16"/>
  <c r="GS226" i="16" s="1"/>
  <c r="GQ229" i="16"/>
  <c r="GS229" i="16" s="1"/>
  <c r="GQ236" i="16"/>
  <c r="GS236" i="16" s="1"/>
  <c r="GQ238" i="16"/>
  <c r="GS238" i="16" s="1"/>
  <c r="GQ248" i="16"/>
  <c r="GS248" i="16" s="1"/>
  <c r="GQ250" i="16"/>
  <c r="GS250" i="16" s="1"/>
  <c r="GQ258" i="16"/>
  <c r="GS258" i="16" s="1"/>
  <c r="GQ260" i="16"/>
  <c r="GS260" i="16" s="1"/>
  <c r="FP286" i="16"/>
  <c r="FP299" i="16" s="1"/>
  <c r="ES299" i="16"/>
  <c r="ES417" i="16" s="1"/>
  <c r="GT101" i="16"/>
  <c r="GT187" i="16"/>
  <c r="GT203" i="16"/>
  <c r="GT221" i="16"/>
  <c r="GT238" i="16"/>
  <c r="GT242" i="16"/>
  <c r="GT261" i="16"/>
  <c r="GT272" i="16"/>
  <c r="GT21" i="16"/>
  <c r="GT25" i="16"/>
  <c r="GT30" i="16"/>
  <c r="GT121" i="16"/>
  <c r="GT135" i="16"/>
  <c r="GT184" i="16"/>
  <c r="GT188" i="16"/>
  <c r="GT192" i="16"/>
  <c r="GT196" i="16"/>
  <c r="GT200" i="16"/>
  <c r="GT208" i="16"/>
  <c r="GT214" i="16"/>
  <c r="CG299" i="16"/>
  <c r="CG417" i="16" s="1"/>
  <c r="AO34" i="16"/>
  <c r="AO19" i="16"/>
  <c r="AO58" i="16"/>
  <c r="AO62" i="16" s="1"/>
  <c r="AO20" i="16"/>
  <c r="AO209" i="16"/>
  <c r="AO11" i="16"/>
  <c r="AO44" i="16"/>
  <c r="AO18" i="16"/>
  <c r="AO43" i="16"/>
  <c r="GK50" i="16"/>
  <c r="DU54" i="16"/>
  <c r="DU299" i="16" s="1"/>
  <c r="DU417" i="16" s="1"/>
  <c r="DI136" i="16"/>
  <c r="DI299" i="16" s="1"/>
  <c r="DI417" i="16" s="1"/>
  <c r="GK105" i="16"/>
  <c r="DY20" i="16"/>
  <c r="DY47" i="16" s="1"/>
  <c r="FE49" i="16"/>
  <c r="FE175" i="16"/>
  <c r="GO175" i="16" s="1"/>
  <c r="GT175" i="16" s="1"/>
  <c r="FE111" i="16"/>
  <c r="Q417" i="16"/>
  <c r="Q299" i="16"/>
  <c r="GS416" i="16"/>
  <c r="GS379" i="16"/>
  <c r="FE73" i="16"/>
  <c r="FE231" i="16"/>
  <c r="FE176" i="16"/>
  <c r="FE119" i="16"/>
  <c r="GO119" i="16" s="1"/>
  <c r="FE79" i="16"/>
  <c r="GO79" i="16" s="1"/>
  <c r="GT79" i="16" s="1"/>
  <c r="FE271" i="16"/>
  <c r="FE213" i="16"/>
  <c r="FE285" i="16"/>
  <c r="FE83" i="16"/>
  <c r="EC18" i="16"/>
  <c r="EB417" i="16"/>
  <c r="EC11" i="16"/>
  <c r="BA236" i="16"/>
  <c r="BA240" i="16"/>
  <c r="GK240" i="16" s="1"/>
  <c r="GT240" i="16" s="1"/>
  <c r="BA231" i="16"/>
  <c r="DY106" i="16"/>
  <c r="FE68" i="16"/>
  <c r="FE115" i="16"/>
  <c r="GO115" i="16" s="1"/>
  <c r="GT115" i="16" s="1"/>
  <c r="FE174" i="16"/>
  <c r="L47" i="16"/>
  <c r="L417" i="16" s="1"/>
  <c r="DP47" i="16"/>
  <c r="DP299" i="16" s="1"/>
  <c r="GN20" i="16"/>
  <c r="GN47" i="16" s="1"/>
  <c r="CB417" i="16"/>
  <c r="CC44" i="16"/>
  <c r="GQ38" i="16"/>
  <c r="GS38" i="16" s="1"/>
  <c r="GQ74" i="16"/>
  <c r="GS74" i="16" s="1"/>
  <c r="GQ91" i="16"/>
  <c r="GS91" i="16" s="1"/>
  <c r="H417" i="16"/>
  <c r="P417" i="16"/>
  <c r="AF299" i="16"/>
  <c r="BD299" i="16"/>
  <c r="CZ299" i="16"/>
  <c r="CZ417" i="16" s="1"/>
  <c r="CV299" i="16"/>
  <c r="EJ299" i="16"/>
  <c r="EJ417" i="16" s="1"/>
  <c r="GK379" i="16"/>
  <c r="CO236" i="16"/>
  <c r="CO251" i="16" s="1"/>
  <c r="CN417" i="16"/>
  <c r="CO58" i="16"/>
  <c r="CO62" i="16" s="1"/>
  <c r="GN379" i="16"/>
  <c r="GS143" i="16"/>
  <c r="GQ39" i="16"/>
  <c r="GS39" i="16" s="1"/>
  <c r="GQ40" i="16"/>
  <c r="GS40" i="16" s="1"/>
  <c r="GQ42" i="16"/>
  <c r="GS42" i="16" s="1"/>
  <c r="GQ50" i="16"/>
  <c r="GS50" i="16" s="1"/>
  <c r="GS54" i="16" s="1"/>
  <c r="GF136" i="16"/>
  <c r="GF299" i="16" s="1"/>
  <c r="GQ109" i="16"/>
  <c r="GS109" i="16" s="1"/>
  <c r="GJ54" i="16"/>
  <c r="AB299" i="16"/>
  <c r="BP299" i="16"/>
  <c r="GQ21" i="16"/>
  <c r="GS21" i="16" s="1"/>
  <c r="GQ75" i="16"/>
  <c r="GS75" i="16" s="1"/>
  <c r="GQ82" i="16"/>
  <c r="GS82" i="16" s="1"/>
  <c r="GQ94" i="16"/>
  <c r="GS94" i="16" s="1"/>
  <c r="GQ100" i="16"/>
  <c r="GS100" i="16" s="1"/>
  <c r="GQ101" i="16"/>
  <c r="GS101" i="16" s="1"/>
  <c r="GJ116" i="16"/>
  <c r="GJ136" i="16" s="1"/>
  <c r="GJ299" i="16" s="1"/>
  <c r="GJ417" i="16" s="1"/>
  <c r="EN299" i="16"/>
  <c r="EN417" i="16" s="1"/>
  <c r="GT126" i="16"/>
  <c r="GQ16" i="16"/>
  <c r="GS16" i="16" s="1"/>
  <c r="GQ18" i="16"/>
  <c r="GS18" i="16" s="1"/>
  <c r="GQ58" i="16"/>
  <c r="GS58" i="16" s="1"/>
  <c r="GS62" i="16" s="1"/>
  <c r="FX136" i="16"/>
  <c r="FX299" i="16" s="1"/>
  <c r="BY417" i="16"/>
  <c r="GQ201" i="16"/>
  <c r="GS201" i="16" s="1"/>
  <c r="DE299" i="16"/>
  <c r="DE417" i="16" s="1"/>
  <c r="GQ241" i="16"/>
  <c r="GS241" i="16" s="1"/>
  <c r="GT98" i="16"/>
  <c r="GN231" i="16"/>
  <c r="GN251" i="16" s="1"/>
  <c r="GQ263" i="16"/>
  <c r="GS263" i="16" s="1"/>
  <c r="GS286" i="16" s="1"/>
  <c r="GT130" i="16"/>
  <c r="GB417" i="16" l="1"/>
  <c r="GC248" i="16"/>
  <c r="GC43" i="16"/>
  <c r="GO43" i="16" s="1"/>
  <c r="GC12" i="16"/>
  <c r="GC176" i="16"/>
  <c r="GC251" i="16" s="1"/>
  <c r="GC34" i="16"/>
  <c r="GC250" i="16"/>
  <c r="GO250" i="16" s="1"/>
  <c r="GT250" i="16" s="1"/>
  <c r="GC271" i="16"/>
  <c r="GC49" i="16"/>
  <c r="GC54" i="16" s="1"/>
  <c r="GC285" i="16"/>
  <c r="GC92" i="16"/>
  <c r="GC68" i="16"/>
  <c r="GC69" i="16" s="1"/>
  <c r="GC269" i="16"/>
  <c r="GC11" i="16"/>
  <c r="GC257" i="16"/>
  <c r="GC26" i="16"/>
  <c r="GC107" i="16"/>
  <c r="GC116" i="16"/>
  <c r="GC83" i="16"/>
  <c r="GC78" i="16"/>
  <c r="GC136" i="16" s="1"/>
  <c r="GC20" i="16"/>
  <c r="GC99" i="16"/>
  <c r="GC114" i="16"/>
  <c r="GC139" i="16"/>
  <c r="FM11" i="16"/>
  <c r="FM58" i="16"/>
  <c r="FM271" i="16"/>
  <c r="FM49" i="16"/>
  <c r="FL417" i="16"/>
  <c r="FM111" i="16"/>
  <c r="FM181" i="16"/>
  <c r="FM68" i="16"/>
  <c r="FM69" i="16" s="1"/>
  <c r="FM71" i="16"/>
  <c r="FM285" i="16"/>
  <c r="FM18" i="16"/>
  <c r="FM50" i="16"/>
  <c r="GO50" i="16" s="1"/>
  <c r="FM78" i="16"/>
  <c r="FM99" i="16"/>
  <c r="FM34" i="16"/>
  <c r="FM257" i="16"/>
  <c r="FM213" i="16"/>
  <c r="EW116" i="16"/>
  <c r="EW78" i="16"/>
  <c r="EW95" i="16"/>
  <c r="GO95" i="16" s="1"/>
  <c r="GT95" i="16" s="1"/>
  <c r="EV417" i="16"/>
  <c r="EW58" i="16"/>
  <c r="EW62" i="16" s="1"/>
  <c r="EW11" i="16"/>
  <c r="EW271" i="16"/>
  <c r="EW286" i="16" s="1"/>
  <c r="EW20" i="16"/>
  <c r="EW134" i="16"/>
  <c r="EW17" i="16"/>
  <c r="EW49" i="16"/>
  <c r="EW54" i="16" s="1"/>
  <c r="EW26" i="16"/>
  <c r="EW71" i="16"/>
  <c r="EW68" i="16"/>
  <c r="EW69" i="16" s="1"/>
  <c r="FQ112" i="16"/>
  <c r="GO112" i="16" s="1"/>
  <c r="GT112" i="16" s="1"/>
  <c r="FQ49" i="16"/>
  <c r="FQ54" i="16" s="1"/>
  <c r="FQ18" i="16"/>
  <c r="FQ99" i="16"/>
  <c r="FQ83" i="16"/>
  <c r="FQ113" i="16"/>
  <c r="GO113" i="16" s="1"/>
  <c r="GT113" i="16" s="1"/>
  <c r="FQ114" i="16"/>
  <c r="FQ20" i="16"/>
  <c r="FQ107" i="16"/>
  <c r="GO107" i="16" s="1"/>
  <c r="GT107" i="16" s="1"/>
  <c r="FQ111" i="16"/>
  <c r="FQ11" i="16"/>
  <c r="FQ231" i="16"/>
  <c r="FP417" i="16"/>
  <c r="FQ34" i="16"/>
  <c r="FQ176" i="16"/>
  <c r="FQ88" i="16"/>
  <c r="FQ68" i="16"/>
  <c r="FQ69" i="16" s="1"/>
  <c r="FQ78" i="16"/>
  <c r="FQ285" i="16"/>
  <c r="FQ284" i="16"/>
  <c r="FQ286" i="16" s="1"/>
  <c r="FI68" i="16"/>
  <c r="FI69" i="16" s="1"/>
  <c r="FH417" i="16"/>
  <c r="FI58" i="16"/>
  <c r="FI62" i="16" s="1"/>
  <c r="FI18" i="16"/>
  <c r="FI108" i="16"/>
  <c r="FI11" i="16"/>
  <c r="FI17" i="16"/>
  <c r="FI20" i="16"/>
  <c r="FI111" i="16"/>
  <c r="FI248" i="16"/>
  <c r="FI134" i="16"/>
  <c r="FI176" i="16"/>
  <c r="FI251" i="16" s="1"/>
  <c r="CC11" i="16"/>
  <c r="CC45" i="16"/>
  <c r="GK45" i="16" s="1"/>
  <c r="GT45" i="16" s="1"/>
  <c r="FE92" i="16"/>
  <c r="FE209" i="16"/>
  <c r="FE18" i="16"/>
  <c r="FE172" i="16"/>
  <c r="FE173" i="16"/>
  <c r="GO173" i="16" s="1"/>
  <c r="GT173" i="16" s="1"/>
  <c r="FE11" i="16"/>
  <c r="FE47" i="16" s="1"/>
  <c r="FE81" i="16"/>
  <c r="GO81" i="16" s="1"/>
  <c r="GT81" i="16" s="1"/>
  <c r="FD417" i="16"/>
  <c r="FE116" i="16"/>
  <c r="FU136" i="16"/>
  <c r="FU299" i="16" s="1"/>
  <c r="FU417" i="16" s="1"/>
  <c r="GN299" i="16"/>
  <c r="CO34" i="16"/>
  <c r="CO11" i="16"/>
  <c r="CO12" i="16"/>
  <c r="CO68" i="16"/>
  <c r="FA172" i="16"/>
  <c r="FA224" i="16"/>
  <c r="GO224" i="16" s="1"/>
  <c r="GT224" i="16" s="1"/>
  <c r="FA253" i="16"/>
  <c r="FA254" i="16"/>
  <c r="GO254" i="16" s="1"/>
  <c r="GT254" i="16" s="1"/>
  <c r="FA92" i="16"/>
  <c r="FA58" i="16"/>
  <c r="FA62" i="16" s="1"/>
  <c r="FA314" i="16"/>
  <c r="FA226" i="16"/>
  <c r="GO226" i="16" s="1"/>
  <c r="GT226" i="16" s="1"/>
  <c r="FA228" i="16"/>
  <c r="GO228" i="16" s="1"/>
  <c r="GT228" i="16" s="1"/>
  <c r="FA227" i="16"/>
  <c r="GO227" i="16" s="1"/>
  <c r="GT227" i="16" s="1"/>
  <c r="FA256" i="16"/>
  <c r="GO256" i="16" s="1"/>
  <c r="GT256" i="16" s="1"/>
  <c r="FA169" i="16"/>
  <c r="FA225" i="16"/>
  <c r="GO225" i="16" s="1"/>
  <c r="GT225" i="16" s="1"/>
  <c r="FA237" i="16"/>
  <c r="GO237" i="16" s="1"/>
  <c r="GT237" i="16" s="1"/>
  <c r="FA34" i="16"/>
  <c r="FA229" i="16"/>
  <c r="GO229" i="16" s="1"/>
  <c r="GT229" i="16" s="1"/>
  <c r="FA179" i="16"/>
  <c r="GO179" i="16" s="1"/>
  <c r="GT179" i="16" s="1"/>
  <c r="FA176" i="16"/>
  <c r="FA255" i="16"/>
  <c r="GO255" i="16" s="1"/>
  <c r="GT255" i="16" s="1"/>
  <c r="FA11" i="16"/>
  <c r="FA18" i="16"/>
  <c r="FA257" i="16"/>
  <c r="FA223" i="16"/>
  <c r="GO223" i="16" s="1"/>
  <c r="GT223" i="16" s="1"/>
  <c r="FA46" i="16"/>
  <c r="GO46" i="16" s="1"/>
  <c r="GT46" i="16" s="1"/>
  <c r="FA78" i="16"/>
  <c r="FA232" i="16"/>
  <c r="GO232" i="16" s="1"/>
  <c r="GT232" i="16" s="1"/>
  <c r="FA49" i="16"/>
  <c r="FA54" i="16" s="1"/>
  <c r="FA20" i="16"/>
  <c r="FA108" i="16"/>
  <c r="FA248" i="16"/>
  <c r="GO248" i="16" s="1"/>
  <c r="GT248" i="16" s="1"/>
  <c r="FA231" i="16"/>
  <c r="EZ417" i="16"/>
  <c r="FA68" i="16"/>
  <c r="FA69" i="16" s="1"/>
  <c r="FA230" i="16"/>
  <c r="GO230" i="16" s="1"/>
  <c r="GT230" i="16" s="1"/>
  <c r="FA177" i="16"/>
  <c r="GO177" i="16" s="1"/>
  <c r="GT177" i="16" s="1"/>
  <c r="FA162" i="16"/>
  <c r="FA165" i="16" s="1"/>
  <c r="FA222" i="16"/>
  <c r="GO222" i="16" s="1"/>
  <c r="GT222" i="16" s="1"/>
  <c r="FA139" i="16"/>
  <c r="FA143" i="16" s="1"/>
  <c r="FA88" i="16"/>
  <c r="BA213" i="16"/>
  <c r="GK213" i="16" s="1"/>
  <c r="AZ417" i="16"/>
  <c r="AV417" i="16"/>
  <c r="AW20" i="16"/>
  <c r="AW169" i="16"/>
  <c r="AW12" i="16"/>
  <c r="AW119" i="16"/>
  <c r="AW11" i="16"/>
  <c r="AW47" i="16" s="1"/>
  <c r="AW34" i="16"/>
  <c r="GK34" i="16" s="1"/>
  <c r="AW178" i="16"/>
  <c r="GK178" i="16" s="1"/>
  <c r="GT178" i="16" s="1"/>
  <c r="DM136" i="16"/>
  <c r="DM299" i="16" s="1"/>
  <c r="DM417" i="16" s="1"/>
  <c r="CC47" i="16"/>
  <c r="CC299" i="16" s="1"/>
  <c r="CC417" i="16" s="1"/>
  <c r="GS47" i="16"/>
  <c r="EC47" i="16"/>
  <c r="EC299" i="16" s="1"/>
  <c r="EC417" i="16" s="1"/>
  <c r="GK263" i="16"/>
  <c r="GT263" i="16" s="1"/>
  <c r="AS286" i="16"/>
  <c r="AS299" i="16" s="1"/>
  <c r="AS417" i="16" s="1"/>
  <c r="L299" i="16"/>
  <c r="M270" i="16" s="1"/>
  <c r="GS136" i="16"/>
  <c r="BM47" i="16"/>
  <c r="BM299" i="16" s="1"/>
  <c r="BM417" i="16" s="1"/>
  <c r="BU49" i="16"/>
  <c r="BU54" i="16" s="1"/>
  <c r="BU299" i="16" s="1"/>
  <c r="BU417" i="16" s="1"/>
  <c r="BT417" i="16"/>
  <c r="M11" i="16"/>
  <c r="M43" i="16"/>
  <c r="GK43" i="16" s="1"/>
  <c r="GT43" i="16" s="1"/>
  <c r="M18" i="16"/>
  <c r="GN417" i="16"/>
  <c r="BD417" i="16"/>
  <c r="BE267" i="16"/>
  <c r="BE11" i="16"/>
  <c r="BE47" i="16" s="1"/>
  <c r="BE58" i="16"/>
  <c r="BE62" i="16" s="1"/>
  <c r="GO174" i="16"/>
  <c r="FE251" i="16"/>
  <c r="GO78" i="16"/>
  <c r="GT78" i="16" s="1"/>
  <c r="GK236" i="16"/>
  <c r="GO83" i="16"/>
  <c r="GT83" i="16" s="1"/>
  <c r="GO73" i="16"/>
  <c r="GT73" i="16" s="1"/>
  <c r="FE136" i="16"/>
  <c r="GG239" i="16"/>
  <c r="GO239" i="16" s="1"/>
  <c r="GT239" i="16" s="1"/>
  <c r="GG88" i="16"/>
  <c r="GG20" i="16"/>
  <c r="GG92" i="16"/>
  <c r="GG284" i="16"/>
  <c r="GO284" i="16" s="1"/>
  <c r="GT284" i="16" s="1"/>
  <c r="GG11" i="16"/>
  <c r="GG16" i="16"/>
  <c r="GO16" i="16" s="1"/>
  <c r="GT16" i="16" s="1"/>
  <c r="GG114" i="16"/>
  <c r="GG12" i="16"/>
  <c r="GO12" i="16" s="1"/>
  <c r="GG285" i="16"/>
  <c r="GG109" i="16"/>
  <c r="GO109" i="16" s="1"/>
  <c r="GT109" i="16" s="1"/>
  <c r="GG105" i="16"/>
  <c r="GO105" i="16" s="1"/>
  <c r="GG236" i="16"/>
  <c r="GO236" i="16" s="1"/>
  <c r="GF417" i="16"/>
  <c r="GG108" i="16"/>
  <c r="GO108" i="16" s="1"/>
  <c r="GG269" i="16"/>
  <c r="GO269" i="16" s="1"/>
  <c r="GT269" i="16" s="1"/>
  <c r="GG247" i="16"/>
  <c r="GO247" i="16" s="1"/>
  <c r="GT247" i="16" s="1"/>
  <c r="GG99" i="16"/>
  <c r="GG125" i="16"/>
  <c r="GO125" i="16" s="1"/>
  <c r="GT125" i="16" s="1"/>
  <c r="GG231" i="16"/>
  <c r="GG104" i="16"/>
  <c r="GO104" i="16" s="1"/>
  <c r="GT104" i="16" s="1"/>
  <c r="GG213" i="16"/>
  <c r="GG68" i="16"/>
  <c r="GG69" i="16" s="1"/>
  <c r="GG49" i="16"/>
  <c r="GG54" i="16" s="1"/>
  <c r="GG58" i="16"/>
  <c r="GG62" i="16" s="1"/>
  <c r="GG18" i="16"/>
  <c r="GG111" i="16"/>
  <c r="GG257" i="16"/>
  <c r="GG26" i="16"/>
  <c r="GO26" i="16" s="1"/>
  <c r="GG110" i="16"/>
  <c r="GO110" i="16" s="1"/>
  <c r="GT110" i="16" s="1"/>
  <c r="GG209" i="16"/>
  <c r="GO181" i="16"/>
  <c r="GT181" i="16" s="1"/>
  <c r="FM251" i="16"/>
  <c r="GO285" i="16"/>
  <c r="GT285" i="16" s="1"/>
  <c r="GO111" i="16"/>
  <c r="GT111" i="16" s="1"/>
  <c r="GT105" i="16"/>
  <c r="GK44" i="16"/>
  <c r="GT44" i="16" s="1"/>
  <c r="FY103" i="16"/>
  <c r="GO103" i="16" s="1"/>
  <c r="GT103" i="16" s="1"/>
  <c r="FY71" i="16"/>
  <c r="FY116" i="16"/>
  <c r="GO116" i="16" s="1"/>
  <c r="GT116" i="16" s="1"/>
  <c r="FY88" i="16"/>
  <c r="GO88" i="16" s="1"/>
  <c r="GT88" i="16" s="1"/>
  <c r="FY58" i="16"/>
  <c r="FY62" i="16" s="1"/>
  <c r="FY20" i="16"/>
  <c r="GO20" i="16" s="1"/>
  <c r="FY231" i="16"/>
  <c r="FY114" i="16"/>
  <c r="GO114" i="16" s="1"/>
  <c r="GT114" i="16" s="1"/>
  <c r="FX417" i="16"/>
  <c r="FY18" i="16"/>
  <c r="FY162" i="16"/>
  <c r="FY257" i="16"/>
  <c r="FY68" i="16"/>
  <c r="FY69" i="16" s="1"/>
  <c r="FY271" i="16"/>
  <c r="FY92" i="16"/>
  <c r="GO92" i="16" s="1"/>
  <c r="GT92" i="16" s="1"/>
  <c r="FY176" i="16"/>
  <c r="FY251" i="16" s="1"/>
  <c r="FY11" i="16"/>
  <c r="BQ49" i="16"/>
  <c r="BP417" i="16"/>
  <c r="BQ58" i="16"/>
  <c r="BQ62" i="16" s="1"/>
  <c r="CW58" i="16"/>
  <c r="CW62" i="16" s="1"/>
  <c r="CW11" i="16"/>
  <c r="CV417" i="16"/>
  <c r="CW18" i="16"/>
  <c r="DP417" i="16"/>
  <c r="DQ20" i="16"/>
  <c r="GK20" i="16" s="1"/>
  <c r="GT20" i="16" s="1"/>
  <c r="DQ18" i="16"/>
  <c r="DQ108" i="16"/>
  <c r="DQ26" i="16"/>
  <c r="GK26" i="16" s="1"/>
  <c r="GT26" i="16" s="1"/>
  <c r="DQ19" i="16"/>
  <c r="DQ11" i="16"/>
  <c r="FE69" i="16"/>
  <c r="GO68" i="16"/>
  <c r="FM62" i="16"/>
  <c r="BA251" i="16"/>
  <c r="BA299" i="16" s="1"/>
  <c r="BA417" i="16" s="1"/>
  <c r="GK231" i="16"/>
  <c r="GO213" i="16"/>
  <c r="GT213" i="16" s="1"/>
  <c r="GT50" i="16"/>
  <c r="AO47" i="16"/>
  <c r="GK19" i="16"/>
  <c r="GT19" i="16" s="1"/>
  <c r="GS251" i="16"/>
  <c r="GS299" i="16" s="1"/>
  <c r="GS417" i="16" s="1"/>
  <c r="DY136" i="16"/>
  <c r="DY299" i="16" s="1"/>
  <c r="DY417" i="16" s="1"/>
  <c r="GK106" i="16"/>
  <c r="GT106" i="16" s="1"/>
  <c r="GO139" i="16"/>
  <c r="GC143" i="16"/>
  <c r="FM286" i="16"/>
  <c r="GO257" i="16"/>
  <c r="GO99" i="16"/>
  <c r="GT99" i="16" s="1"/>
  <c r="FE286" i="16"/>
  <c r="GO271" i="16"/>
  <c r="GT271" i="16" s="1"/>
  <c r="GO231" i="16"/>
  <c r="FE54" i="16"/>
  <c r="GO49" i="16"/>
  <c r="GO54" i="16" s="1"/>
  <c r="FM47" i="16"/>
  <c r="GK209" i="16"/>
  <c r="AO251" i="16"/>
  <c r="AW136" i="16" l="1"/>
  <c r="GK119" i="16"/>
  <c r="GT119" i="16" s="1"/>
  <c r="FM54" i="16"/>
  <c r="GG286" i="16"/>
  <c r="M58" i="16"/>
  <c r="M12" i="16"/>
  <c r="GK12" i="16" s="1"/>
  <c r="FA136" i="16"/>
  <c r="GO172" i="16"/>
  <c r="GT172" i="16" s="1"/>
  <c r="CO47" i="16"/>
  <c r="FQ251" i="16"/>
  <c r="FQ47" i="16"/>
  <c r="GO17" i="16"/>
  <c r="GT17" i="16" s="1"/>
  <c r="EW47" i="16"/>
  <c r="GO34" i="16"/>
  <c r="GT34" i="16" s="1"/>
  <c r="GC286" i="16"/>
  <c r="FE299" i="16"/>
  <c r="FE417" i="16" s="1"/>
  <c r="CW47" i="16"/>
  <c r="GO18" i="16"/>
  <c r="FY136" i="16"/>
  <c r="M32" i="16"/>
  <c r="GK32" i="16" s="1"/>
  <c r="GT32" i="16" s="1"/>
  <c r="AW251" i="16"/>
  <c r="AW299" i="16" s="1"/>
  <c r="AW417" i="16" s="1"/>
  <c r="GK169" i="16"/>
  <c r="FA47" i="16"/>
  <c r="GO169" i="16"/>
  <c r="FA251" i="16"/>
  <c r="FI47" i="16"/>
  <c r="FQ136" i="16"/>
  <c r="FQ299" i="16" s="1"/>
  <c r="FQ417" i="16" s="1"/>
  <c r="EW136" i="16"/>
  <c r="EW299" i="16" s="1"/>
  <c r="EW417" i="16" s="1"/>
  <c r="GO134" i="16"/>
  <c r="GT134" i="16" s="1"/>
  <c r="GO314" i="16"/>
  <c r="GO379" i="16" s="1"/>
  <c r="FA379" i="16"/>
  <c r="GO253" i="16"/>
  <c r="GT253" i="16" s="1"/>
  <c r="FA286" i="16"/>
  <c r="FA299" i="16" s="1"/>
  <c r="CO69" i="16"/>
  <c r="CO299" i="16" s="1"/>
  <c r="CO417" i="16" s="1"/>
  <c r="GK68" i="16"/>
  <c r="GK69" i="16" s="1"/>
  <c r="FI136" i="16"/>
  <c r="FI299" i="16" s="1"/>
  <c r="FI417" i="16" s="1"/>
  <c r="FM136" i="16"/>
  <c r="GC47" i="16"/>
  <c r="GC299" i="16" s="1"/>
  <c r="GC417" i="16" s="1"/>
  <c r="BQ54" i="16"/>
  <c r="GK49" i="16"/>
  <c r="GK267" i="16"/>
  <c r="BE286" i="16"/>
  <c r="BE299" i="16" s="1"/>
  <c r="BE417" i="16" s="1"/>
  <c r="M62" i="16"/>
  <c r="GK58" i="16"/>
  <c r="GT12" i="16"/>
  <c r="GT257" i="16"/>
  <c r="GO286" i="16"/>
  <c r="GT231" i="16"/>
  <c r="GT68" i="16"/>
  <c r="GT69" i="16" s="1"/>
  <c r="GO69" i="16"/>
  <c r="CW299" i="16"/>
  <c r="CW417" i="16" s="1"/>
  <c r="FY47" i="16"/>
  <c r="GO11" i="16"/>
  <c r="GO47" i="16" s="1"/>
  <c r="GT236" i="16"/>
  <c r="GT174" i="16"/>
  <c r="M286" i="16"/>
  <c r="GK270" i="16"/>
  <c r="GT270" i="16" s="1"/>
  <c r="FM299" i="16"/>
  <c r="FM417" i="16" s="1"/>
  <c r="DQ136" i="16"/>
  <c r="GK108" i="16"/>
  <c r="GT108" i="16" s="1"/>
  <c r="BQ299" i="16"/>
  <c r="BQ417" i="16" s="1"/>
  <c r="FY286" i="16"/>
  <c r="GO71" i="16"/>
  <c r="GG251" i="16"/>
  <c r="GO209" i="16"/>
  <c r="GT209" i="16" s="1"/>
  <c r="GK18" i="16"/>
  <c r="GT18" i="16" s="1"/>
  <c r="M47" i="16"/>
  <c r="GK11" i="16"/>
  <c r="AO417" i="16"/>
  <c r="AO299" i="16"/>
  <c r="GK251" i="16"/>
  <c r="GT139" i="16"/>
  <c r="GT143" i="16" s="1"/>
  <c r="GO143" i="16"/>
  <c r="GO176" i="16"/>
  <c r="GT176" i="16" s="1"/>
  <c r="GO58" i="16"/>
  <c r="GO62" i="16" s="1"/>
  <c r="DQ47" i="16"/>
  <c r="FY165" i="16"/>
  <c r="GO162" i="16"/>
  <c r="GG47" i="16"/>
  <c r="GG136" i="16"/>
  <c r="GG299" i="16" l="1"/>
  <c r="GG417" i="16" s="1"/>
  <c r="FA417" i="16"/>
  <c r="GT169" i="16"/>
  <c r="GO165" i="16"/>
  <c r="GT162" i="16"/>
  <c r="GT165" i="16" s="1"/>
  <c r="GO136" i="16"/>
  <c r="GT71" i="16"/>
  <c r="GT136" i="16" s="1"/>
  <c r="DQ299" i="16"/>
  <c r="DQ417" i="16" s="1"/>
  <c r="GO251" i="16"/>
  <c r="GT267" i="16"/>
  <c r="GK286" i="16"/>
  <c r="FY299" i="16"/>
  <c r="FY417" i="16" s="1"/>
  <c r="GT251" i="16"/>
  <c r="GT58" i="16"/>
  <c r="GT62" i="16" s="1"/>
  <c r="GK62" i="16"/>
  <c r="GK136" i="16"/>
  <c r="GO299" i="16"/>
  <c r="GO417" i="16" s="1"/>
  <c r="GK54" i="16"/>
  <c r="GT49" i="16"/>
  <c r="GT54" i="16" s="1"/>
  <c r="GT11" i="16"/>
  <c r="GT47" i="16" s="1"/>
  <c r="GK47" i="16"/>
  <c r="M417" i="16"/>
  <c r="M299" i="16"/>
  <c r="GT286" i="16"/>
  <c r="GK299" i="16" l="1"/>
  <c r="GK417" i="16" s="1"/>
  <c r="GT299" i="16"/>
</calcChain>
</file>

<file path=xl/sharedStrings.xml><?xml version="1.0" encoding="utf-8"?>
<sst xmlns="http://schemas.openxmlformats.org/spreadsheetml/2006/main" count="7453" uniqueCount="2098">
  <si>
    <t>OTHERS</t>
  </si>
  <si>
    <t>COMPUTERS</t>
  </si>
  <si>
    <t>COMMUNICATION</t>
  </si>
  <si>
    <t>MACHINERY</t>
  </si>
  <si>
    <t>TOOLS</t>
  </si>
  <si>
    <t>DIRECTORS</t>
  </si>
  <si>
    <t>PROJECT DIRECTORS</t>
  </si>
  <si>
    <t>PROVINCIAL DIRECTORS</t>
  </si>
  <si>
    <t>ADMIN</t>
  </si>
  <si>
    <t>FINANCE</t>
  </si>
  <si>
    <t>I/ AUDIT</t>
  </si>
  <si>
    <t>H D</t>
  </si>
  <si>
    <t>M M &amp; C</t>
  </si>
  <si>
    <t>E S</t>
  </si>
  <si>
    <t>LAND</t>
  </si>
  <si>
    <t>MECHANICAL</t>
  </si>
  <si>
    <t>R &amp; D</t>
  </si>
  <si>
    <t>TRAINING</t>
  </si>
  <si>
    <t>COL .KAN.</t>
  </si>
  <si>
    <t>T E U</t>
  </si>
  <si>
    <t>N R S S</t>
  </si>
  <si>
    <t>W P</t>
  </si>
  <si>
    <t>C P</t>
  </si>
  <si>
    <t>S P</t>
  </si>
  <si>
    <t>N P</t>
  </si>
  <si>
    <t>E P</t>
  </si>
  <si>
    <t>N W P</t>
  </si>
  <si>
    <t>N C P</t>
  </si>
  <si>
    <t>SUB. P</t>
  </si>
  <si>
    <t>UVA P.</t>
  </si>
  <si>
    <t>Units</t>
  </si>
  <si>
    <t>Value</t>
  </si>
  <si>
    <t>FURNITURE &amp; OFFICE EQUIPMENTS</t>
  </si>
  <si>
    <t>Computers with All Accessories</t>
  </si>
  <si>
    <t>Computers</t>
  </si>
  <si>
    <t>Word Processor</t>
  </si>
  <si>
    <t>UPS</t>
  </si>
  <si>
    <t>Scanner</t>
  </si>
  <si>
    <t>CD Writer</t>
  </si>
  <si>
    <t>Fast Printer</t>
  </si>
  <si>
    <t>Colour Printer ( Ink Jet Type )</t>
  </si>
  <si>
    <t>Lazer Printer</t>
  </si>
  <si>
    <t>Computer Monitor Filter</t>
  </si>
  <si>
    <t>Computer Server</t>
  </si>
  <si>
    <t>Printer Network Switch with wires</t>
  </si>
  <si>
    <t>Fax Machine</t>
  </si>
  <si>
    <t>Intercom Systems</t>
  </si>
  <si>
    <t>Sound System for Lecturre Hall</t>
  </si>
  <si>
    <t>PHOTO COPIERS</t>
  </si>
  <si>
    <t>Photo Copy Machine</t>
  </si>
  <si>
    <t>Roneo Machine</t>
  </si>
  <si>
    <t>Auto Store Photo Copier</t>
  </si>
  <si>
    <t>AIR CONDITIONERS</t>
  </si>
  <si>
    <t>Air conditioner Split type</t>
  </si>
  <si>
    <t>Air conditioner Window type</t>
  </si>
  <si>
    <t>Air conditioner</t>
  </si>
  <si>
    <t>FURNITURES</t>
  </si>
  <si>
    <t>Executive Chairs</t>
  </si>
  <si>
    <t>Typing Chairs</t>
  </si>
  <si>
    <t>Chairs Plastic</t>
  </si>
  <si>
    <t>Lectuer hall chairs ( Right handers )</t>
  </si>
  <si>
    <t>Lectuer hall chairs (Left handers )</t>
  </si>
  <si>
    <t>Arm Chairs for Head Table</t>
  </si>
  <si>
    <t>Roller Chairs For Computer Tables</t>
  </si>
  <si>
    <t>Computer Chairs</t>
  </si>
  <si>
    <t>Executive Tables</t>
  </si>
  <si>
    <t>Typing Tables</t>
  </si>
  <si>
    <t>Drawing Table with Chair</t>
  </si>
  <si>
    <t>Dining Table</t>
  </si>
  <si>
    <t xml:space="preserve">Computer Tables </t>
  </si>
  <si>
    <t>Computer Tables  ( MD Board )</t>
  </si>
  <si>
    <t>Drawing Table with board steel</t>
  </si>
  <si>
    <t>Steel Almirah (Glass )</t>
  </si>
  <si>
    <t>Steel Almirah</t>
  </si>
  <si>
    <t xml:space="preserve">Steel  Cupboards </t>
  </si>
  <si>
    <t>File racks -Steel</t>
  </si>
  <si>
    <t>File racks -Wooden</t>
  </si>
  <si>
    <t>TYPE WRITERS</t>
  </si>
  <si>
    <t>DRAWING &amp; SURVEY EQUIPMENTS</t>
  </si>
  <si>
    <t>Leveling Equipment</t>
  </si>
  <si>
    <t>Theodalites</t>
  </si>
  <si>
    <t>Lettering sets</t>
  </si>
  <si>
    <t>Overhead Projector</t>
  </si>
  <si>
    <t>Hand Held Nevigator</t>
  </si>
  <si>
    <t>Scibers</t>
  </si>
  <si>
    <t>Drawing Instrument Box / Set</t>
  </si>
  <si>
    <t>Curve Box</t>
  </si>
  <si>
    <t>Drawing Equipments</t>
  </si>
  <si>
    <t>Plan Cupboard</t>
  </si>
  <si>
    <t>Plan Printing Mechine</t>
  </si>
  <si>
    <t>Measuring Taps ( 100 m )</t>
  </si>
  <si>
    <t>Measuring Taps (1 50 m )</t>
  </si>
  <si>
    <t>Digital Camera</t>
  </si>
  <si>
    <t>Camera with all Facilities</t>
  </si>
  <si>
    <t>Cash Box</t>
  </si>
  <si>
    <t>Water Filters</t>
  </si>
  <si>
    <t>Plastic Water Tank</t>
  </si>
  <si>
    <t>Gas Cooker</t>
  </si>
  <si>
    <t>Folding Sleeping Metress</t>
  </si>
  <si>
    <t xml:space="preserve">Bed &amp; Matress </t>
  </si>
  <si>
    <t>Mattress Single</t>
  </si>
  <si>
    <t>Beds Single</t>
  </si>
  <si>
    <t>Towel Racks</t>
  </si>
  <si>
    <t>Stapler Heavy duty</t>
  </si>
  <si>
    <t>Puncher Heavy duty</t>
  </si>
  <si>
    <t>Cash Safe</t>
  </si>
  <si>
    <t>Brief Case</t>
  </si>
  <si>
    <t>Circuit Bags ( Ladies )</t>
  </si>
  <si>
    <t>Leather Bags</t>
  </si>
  <si>
    <t>Executive Bags</t>
  </si>
  <si>
    <t>Wheel Barrow</t>
  </si>
  <si>
    <t>Bush Cutter Blade</t>
  </si>
  <si>
    <t xml:space="preserve">Paper Trimmer </t>
  </si>
  <si>
    <t>Calculators (Scientific )</t>
  </si>
  <si>
    <t>Calculators with Printing &amp; Display</t>
  </si>
  <si>
    <t>Calculators  (Programme )</t>
  </si>
  <si>
    <t>Adding Machine</t>
  </si>
  <si>
    <t>Binding Machine</t>
  </si>
  <si>
    <t>Podium</t>
  </si>
  <si>
    <t>Batteries ( 6v -10 AH )_</t>
  </si>
  <si>
    <t>Batteries for weighing Pads(12v -1.2 AH )_</t>
  </si>
  <si>
    <t>Rechargeable Torch</t>
  </si>
  <si>
    <t>Oil Lamp</t>
  </si>
  <si>
    <t>ELECTRIC ITEMS</t>
  </si>
  <si>
    <t>Blender &amp; Mixture</t>
  </si>
  <si>
    <t>Washing Machine</t>
  </si>
  <si>
    <t>Floor Polisher</t>
  </si>
  <si>
    <t>Refregerator</t>
  </si>
  <si>
    <t>Electric Iron with board</t>
  </si>
  <si>
    <t>Electric Kettles</t>
  </si>
  <si>
    <t xml:space="preserve">Table Fans </t>
  </si>
  <si>
    <t>Pedestal Fans</t>
  </si>
  <si>
    <t>Cealing Fans</t>
  </si>
  <si>
    <t>MOTOR VECHICLE</t>
  </si>
  <si>
    <t>Vehicles  Jeep</t>
  </si>
  <si>
    <t>Generator</t>
  </si>
  <si>
    <t>Water Motor</t>
  </si>
  <si>
    <t>Electric Water Pump</t>
  </si>
  <si>
    <t>Grill Cuter</t>
  </si>
  <si>
    <t>R &amp; D EQUIPMENTS</t>
  </si>
  <si>
    <t>ATV Testing Machine</t>
  </si>
  <si>
    <t>Compressing Testing Machine</t>
  </si>
  <si>
    <t>Fume cupboard</t>
  </si>
  <si>
    <t>50ml Burettes</t>
  </si>
  <si>
    <t>Water Bath ( Rectangular Type )</t>
  </si>
  <si>
    <t>Water Bath for Penetration Test</t>
  </si>
  <si>
    <t>10 ml Pipette</t>
  </si>
  <si>
    <t>Sieve Shaker ( Electrical )</t>
  </si>
  <si>
    <t>Dial Guage ( 0.01 mm )</t>
  </si>
  <si>
    <t>Deep Freezer</t>
  </si>
  <si>
    <t>Sample Ejector</t>
  </si>
  <si>
    <t>DCP Set</t>
  </si>
  <si>
    <t>Compacting Bar For Concrete Cubes</t>
  </si>
  <si>
    <t>Slump rod</t>
  </si>
  <si>
    <t>Slump Base Plate</t>
  </si>
  <si>
    <t>Concrete Cube mould</t>
  </si>
  <si>
    <t>Motar Cube mould</t>
  </si>
  <si>
    <t>16 Kg Field Balance</t>
  </si>
  <si>
    <t>20 Kg Laboratory Balance</t>
  </si>
  <si>
    <t>BS Std Compaction mould</t>
  </si>
  <si>
    <t>NW flush joint casing 10'</t>
  </si>
  <si>
    <t>NW flush joint casing 5'</t>
  </si>
  <si>
    <t>BW flush joint casing 10'</t>
  </si>
  <si>
    <t>BW flush joint casing 5'</t>
  </si>
  <si>
    <t>NW casing drive head</t>
  </si>
  <si>
    <t>BW casing drive head</t>
  </si>
  <si>
    <t>2 1/2" guide &amp; pull pc x 40'' long</t>
  </si>
  <si>
    <t>Diamond casing shoe for BW casing impregn.</t>
  </si>
  <si>
    <t>NWM diamond core bit 15/30 spc 17 cts</t>
  </si>
  <si>
    <t>BWM diamond core bit 15/30 spc 9.5 cts</t>
  </si>
  <si>
    <t>NWG diamond core bit 30/60 spc SingleTube</t>
  </si>
  <si>
    <t>BWG diamond core bit 30/60 spc SingleTube</t>
  </si>
  <si>
    <t>Sub a Rd box to AW road pin</t>
  </si>
  <si>
    <t xml:space="preserve">BWM diamond core bit 30/60 spc 11.5 cts </t>
  </si>
  <si>
    <t>TRAFIC EQUIPMENTS</t>
  </si>
  <si>
    <t>Rain Coats ( Full Covered )</t>
  </si>
  <si>
    <t>Traffic Coans</t>
  </si>
  <si>
    <t>Pressure Dial Guage</t>
  </si>
  <si>
    <t>Traffic Counting Machines</t>
  </si>
  <si>
    <t>Speed Measuring Radar Gun</t>
  </si>
  <si>
    <t>Bump Indicator</t>
  </si>
  <si>
    <t>Distance Measuring Meter</t>
  </si>
  <si>
    <t>Weigh Pads with the Printer</t>
  </si>
  <si>
    <t>Tally Counters</t>
  </si>
  <si>
    <t>Beacon Lamp</t>
  </si>
  <si>
    <t>Wall Clock</t>
  </si>
  <si>
    <t>Magi Board White Notice Board</t>
  </si>
  <si>
    <t>Telephone Recever</t>
  </si>
  <si>
    <t>Executive Mordern Tables</t>
  </si>
  <si>
    <t>Type Writers  Electronic English/Sinhala</t>
  </si>
  <si>
    <t>Ordinary Tables / Peon</t>
  </si>
  <si>
    <t>Ordinary Chairs /Peon</t>
  </si>
  <si>
    <t>B D</t>
  </si>
  <si>
    <t>Plotter</t>
  </si>
  <si>
    <t>Monitor 17"</t>
  </si>
  <si>
    <t>Measuring Tapes (100 m)</t>
  </si>
  <si>
    <t>Measuring Tapes (150 m)</t>
  </si>
  <si>
    <t>Batteries (6V - 1.2 AH)</t>
  </si>
  <si>
    <t>Batteries (12V - 1.2 AH)</t>
  </si>
  <si>
    <t>Safety Caps</t>
  </si>
  <si>
    <t>Clip Board</t>
  </si>
  <si>
    <t>Clips ATR Rubber Tubes</t>
  </si>
  <si>
    <t>Steel Cabinet Glass</t>
  </si>
  <si>
    <t>Spriral Binding Machine</t>
  </si>
  <si>
    <t>Gas Condition</t>
  </si>
  <si>
    <t>Viideo Deck</t>
  </si>
  <si>
    <t>VCD Player</t>
  </si>
  <si>
    <t>Plastic Chairs Without Arm</t>
  </si>
  <si>
    <t>Room Heater</t>
  </si>
  <si>
    <t>JCB Machine</t>
  </si>
  <si>
    <t>Vibrating Roller</t>
  </si>
  <si>
    <t>Table Wooden</t>
  </si>
  <si>
    <t>Push Bicycle</t>
  </si>
  <si>
    <t>Drafting Board</t>
  </si>
  <si>
    <t>Drawing Board</t>
  </si>
  <si>
    <t>Executive Mordern Chairs</t>
  </si>
  <si>
    <t>Sink</t>
  </si>
  <si>
    <t>Dinning Chairs</t>
  </si>
  <si>
    <t>Tavel Rack</t>
  </si>
  <si>
    <t>Regulater</t>
  </si>
  <si>
    <t>Water Geezer</t>
  </si>
  <si>
    <t>Dressing Table</t>
  </si>
  <si>
    <t>Mosquito Net</t>
  </si>
  <si>
    <t xml:space="preserve">TOTAL </t>
  </si>
  <si>
    <t>Cost</t>
  </si>
  <si>
    <t>Printer (Colour)</t>
  </si>
  <si>
    <t>Conference Table 12" X 8"</t>
  </si>
  <si>
    <t>Calculators (Normal)</t>
  </si>
  <si>
    <t>Type Writers Normal English/Sinhala</t>
  </si>
  <si>
    <t>Circuit Bags (Leather Bags)</t>
  </si>
  <si>
    <t>Computer Printer</t>
  </si>
  <si>
    <t>Office Chairs with arm</t>
  </si>
  <si>
    <t>Side Rack</t>
  </si>
  <si>
    <t xml:space="preserve">Puncher 4 Hole </t>
  </si>
  <si>
    <t>Air conditioner Regulator</t>
  </si>
  <si>
    <t>Note Book Computer - Lap Top</t>
  </si>
  <si>
    <t>Computer Package (Sinhal /Tamil)</t>
  </si>
  <si>
    <t>Digital Scanner</t>
  </si>
  <si>
    <t>Computer Chairs with arm</t>
  </si>
  <si>
    <t>Flash Memory (Pen Drive)</t>
  </si>
  <si>
    <t>CHAIR OFF</t>
  </si>
  <si>
    <t xml:space="preserve">Puncher </t>
  </si>
  <si>
    <t>Iron safe</t>
  </si>
  <si>
    <t>Stapler</t>
  </si>
  <si>
    <t>Cup &amp; Soucers</t>
  </si>
  <si>
    <t>Tumblers</t>
  </si>
  <si>
    <t>Legal. OFFI.</t>
  </si>
  <si>
    <t>Paper Cutter</t>
  </si>
  <si>
    <t>G M OFFICE</t>
  </si>
  <si>
    <t>TRANSPORT</t>
  </si>
  <si>
    <t>Steel Office Table</t>
  </si>
  <si>
    <t>Speeker</t>
  </si>
  <si>
    <t>CD Drive</t>
  </si>
  <si>
    <t>Book Cupboards</t>
  </si>
  <si>
    <t>WORKS</t>
  </si>
  <si>
    <t>PLANNING</t>
  </si>
  <si>
    <t>PROPERTY MANAGME.</t>
  </si>
  <si>
    <t>ASSETS</t>
  </si>
  <si>
    <t>DVD Player</t>
  </si>
  <si>
    <t xml:space="preserve">Dinning Table </t>
  </si>
  <si>
    <t>T V Stand</t>
  </si>
  <si>
    <t>Check Writer</t>
  </si>
  <si>
    <t>Type Writers  Electronic Tamil</t>
  </si>
  <si>
    <t>First Aid Box</t>
  </si>
  <si>
    <t>Notice Board (Worden)</t>
  </si>
  <si>
    <t>Flask (Thomos)</t>
  </si>
  <si>
    <t>T V Colour</t>
  </si>
  <si>
    <t>Servay Poles</t>
  </si>
  <si>
    <t>Servay Chain</t>
  </si>
  <si>
    <t>Cup &amp; Source Rack</t>
  </si>
  <si>
    <t>Tender Box</t>
  </si>
  <si>
    <t>Hydraulic Jack</t>
  </si>
  <si>
    <t>Yanmar Engine 155CC</t>
  </si>
  <si>
    <t>Amono Sheets 10".0" X 3'.5"</t>
  </si>
  <si>
    <t>Amono Sheets 8'.0" X 3.5"</t>
  </si>
  <si>
    <t>Gl Sheets 8.0" X 3.5"</t>
  </si>
  <si>
    <t>Gl water tank 400 gallons</t>
  </si>
  <si>
    <t>Gl pipe 1.25</t>
  </si>
  <si>
    <t>Gl pipe 1.50</t>
  </si>
  <si>
    <t>Folding Bed</t>
  </si>
  <si>
    <t>Aluminium Ladder</t>
  </si>
  <si>
    <t>Hammer 141bs</t>
  </si>
  <si>
    <t>Mammoties</t>
  </si>
  <si>
    <t>Pamper steel</t>
  </si>
  <si>
    <t>Rotring nib 0.25</t>
  </si>
  <si>
    <t>Rotring nib 0.35</t>
  </si>
  <si>
    <t>Rotring nib 0.50</t>
  </si>
  <si>
    <t>100 plate</t>
  </si>
  <si>
    <t>Tracing paper</t>
  </si>
  <si>
    <t>Scriber</t>
  </si>
  <si>
    <t>150mm Field density set with assets</t>
  </si>
  <si>
    <t>Electrical balance 20kg</t>
  </si>
  <si>
    <t>Field balance 15kg</t>
  </si>
  <si>
    <t>BS compaction mould 1000c</t>
  </si>
  <si>
    <t>Compection runner 2.5kg</t>
  </si>
  <si>
    <t>Compection runner 4.5kg</t>
  </si>
  <si>
    <t>Dynamic cone peneration meter</t>
  </si>
  <si>
    <t>Electrical oven</t>
  </si>
  <si>
    <t>CBR testing machine</t>
  </si>
  <si>
    <t>Hot plate</t>
  </si>
  <si>
    <t>Air tight tin</t>
  </si>
  <si>
    <t>Mixture disc</t>
  </si>
  <si>
    <t>Linon Tape</t>
  </si>
  <si>
    <t>Steel Tape 3m</t>
  </si>
  <si>
    <t>Liquid limit</t>
  </si>
  <si>
    <t>Ultra sonic cleaning apparatus</t>
  </si>
  <si>
    <t>Weigh machine sieve</t>
  </si>
  <si>
    <t>300mm sieve set</t>
  </si>
  <si>
    <t>200mm sieve set</t>
  </si>
  <si>
    <t>Benkelman Bean set</t>
  </si>
  <si>
    <t>Electrical oven 200l capacity</t>
  </si>
  <si>
    <t>Universal Extruder</t>
  </si>
  <si>
    <t>Marshall compression frame</t>
  </si>
  <si>
    <t>Anti Friction guide bracket</t>
  </si>
  <si>
    <t>Load Ring 30kn cap</t>
  </si>
  <si>
    <t>Compressing device</t>
  </si>
  <si>
    <t>Stability mould ASTM/CNR</t>
  </si>
  <si>
    <t>Flow meter</t>
  </si>
  <si>
    <t>Marshall Automatic compactor</t>
  </si>
  <si>
    <t>Bitumen extractor</t>
  </si>
  <si>
    <t>Universal casing machine</t>
  </si>
  <si>
    <t>Gas jar</t>
  </si>
  <si>
    <t>Glass Thermometer-2oC to 80oC(0.2 division)</t>
  </si>
  <si>
    <t>60ml glass pippete</t>
  </si>
  <si>
    <t>Evapoation dis 150ml capacity</t>
  </si>
  <si>
    <t>Cutback distillation glass condenser</t>
  </si>
  <si>
    <t>Program</t>
  </si>
  <si>
    <t xml:space="preserve">HO </t>
  </si>
  <si>
    <t>Reg.</t>
  </si>
  <si>
    <t>Cost per</t>
  </si>
  <si>
    <t>unit</t>
  </si>
  <si>
    <t>TOTAL No of Units</t>
  </si>
  <si>
    <t>Total</t>
  </si>
  <si>
    <t>Steel File Cabinet Large</t>
  </si>
  <si>
    <t>Stabilizer</t>
  </si>
  <si>
    <t>File Tray</t>
  </si>
  <si>
    <t xml:space="preserve">Table Clerk </t>
  </si>
  <si>
    <t>Chairs Clerk</t>
  </si>
  <si>
    <t>Chairs Revolving (Computer)</t>
  </si>
  <si>
    <t>E P Akk</t>
  </si>
  <si>
    <t>Wooden  Cupboards  Glass Door</t>
  </si>
  <si>
    <t>Measuring Wheel</t>
  </si>
  <si>
    <t>Screen Filter</t>
  </si>
  <si>
    <t>Survey Instruments</t>
  </si>
  <si>
    <t>Plug Top</t>
  </si>
  <si>
    <t>Multi Socket</t>
  </si>
  <si>
    <t>Extention Code</t>
  </si>
  <si>
    <t>Conference chair</t>
  </si>
  <si>
    <t>Chairs (Wooden)</t>
  </si>
  <si>
    <t>Hard Disk</t>
  </si>
  <si>
    <t>Electronic Weighing Balance</t>
  </si>
  <si>
    <t>Trip Switch</t>
  </si>
  <si>
    <t>Gas Cylinder</t>
  </si>
  <si>
    <t>Power Saw</t>
  </si>
  <si>
    <t>Vibrating Rammer</t>
  </si>
  <si>
    <t>Stabilizers</t>
  </si>
  <si>
    <t>Water Pump</t>
  </si>
  <si>
    <t>Concrete Mixture</t>
  </si>
  <si>
    <t>Double Drum Roller</t>
  </si>
  <si>
    <t>Plate Compacter</t>
  </si>
  <si>
    <t>Glass Pad</t>
  </si>
  <si>
    <t>Furnitures</t>
  </si>
  <si>
    <t>Trifod</t>
  </si>
  <si>
    <t>Level Staff</t>
  </si>
  <si>
    <t>Proj.West</t>
  </si>
  <si>
    <t>TV  Stand</t>
  </si>
  <si>
    <t>Photo Stat Machine</t>
  </si>
  <si>
    <t>AO&amp;M</t>
  </si>
  <si>
    <t>Surveying Communication Set</t>
  </si>
  <si>
    <t>Batteries &amp; Charger for Geodimeter</t>
  </si>
  <si>
    <t>Geodimeter</t>
  </si>
  <si>
    <t>PL&amp;PR</t>
  </si>
  <si>
    <t>MAIN&amp;MAN.</t>
  </si>
  <si>
    <t>Power Guard</t>
  </si>
  <si>
    <t>Power Guard (Computer)</t>
  </si>
  <si>
    <t>Table Fans /Wall Fans</t>
  </si>
  <si>
    <t>Scanner &amp; Printer</t>
  </si>
  <si>
    <t>PRO: MGT:</t>
  </si>
  <si>
    <t>LEGAL OFF:</t>
  </si>
  <si>
    <t xml:space="preserve">   PLANNING</t>
  </si>
  <si>
    <t>Wooden Almirah ( Glass )</t>
  </si>
  <si>
    <t>Cabinet ( Steel )</t>
  </si>
  <si>
    <t>Telephone</t>
  </si>
  <si>
    <t>Note Book Computer - Lap Top/Non A/C</t>
  </si>
  <si>
    <t>Photo Copy Machine / Heavy Duty</t>
  </si>
  <si>
    <t>Duplo</t>
  </si>
  <si>
    <t xml:space="preserve">  Scaner</t>
  </si>
  <si>
    <t>Multi Media Project</t>
  </si>
  <si>
    <t xml:space="preserve">File racks </t>
  </si>
  <si>
    <t>Visitors Chair</t>
  </si>
  <si>
    <t xml:space="preserve">  4 Door Steel Cupboards</t>
  </si>
  <si>
    <t>2 Door Steel Cupboards</t>
  </si>
  <si>
    <t>Monitor 17" / LCD</t>
  </si>
  <si>
    <t>Type Writers  Electronic Tamil / English</t>
  </si>
  <si>
    <t>Type Writers  Electronic English</t>
  </si>
  <si>
    <t>Beds Single /Wood / Steel</t>
  </si>
  <si>
    <t>Water Cooler</t>
  </si>
  <si>
    <t>Adding Machine / Display &amp; Printing</t>
  </si>
  <si>
    <t>C S L O</t>
  </si>
  <si>
    <t>Intercom Systems / Telephone Exchange</t>
  </si>
  <si>
    <t>Tilling Leval with Tripot</t>
  </si>
  <si>
    <t xml:space="preserve">Tape Box </t>
  </si>
  <si>
    <t>PROCUREMENT</t>
  </si>
  <si>
    <t>PROJECT WP</t>
  </si>
  <si>
    <t>PROGRAME</t>
  </si>
  <si>
    <t>E P AKKAR</t>
  </si>
  <si>
    <t xml:space="preserve">Total </t>
  </si>
  <si>
    <t>Total Cost</t>
  </si>
  <si>
    <t>WORKIN DIR:</t>
  </si>
  <si>
    <t>Water Boiler</t>
  </si>
  <si>
    <t>Chain saw</t>
  </si>
  <si>
    <t>Shawal</t>
  </si>
  <si>
    <t>Headge Shears</t>
  </si>
  <si>
    <t>4 Door Steel Cupboards</t>
  </si>
  <si>
    <t>Computer Table with Chair</t>
  </si>
  <si>
    <t>Blue Printer</t>
  </si>
  <si>
    <t>Vacum Cleaner</t>
  </si>
  <si>
    <t>Pen Drive</t>
  </si>
  <si>
    <t>Drilling Machine</t>
  </si>
  <si>
    <t>RBCU</t>
  </si>
  <si>
    <t>Portable Sound System</t>
  </si>
  <si>
    <t>G</t>
  </si>
  <si>
    <t>GPS</t>
  </si>
  <si>
    <t>Table Plastick</t>
  </si>
  <si>
    <t>Motor Grader</t>
  </si>
  <si>
    <t>Truck Mounted road Sweeper</t>
  </si>
  <si>
    <t xml:space="preserve">Stool </t>
  </si>
  <si>
    <t>Chair Cushion</t>
  </si>
  <si>
    <t>Arm Chair Steel</t>
  </si>
  <si>
    <t>M</t>
  </si>
  <si>
    <t>microwave Oven</t>
  </si>
  <si>
    <t>Fork Lift</t>
  </si>
  <si>
    <t>Baby Dumper</t>
  </si>
  <si>
    <t>Laminating Machine</t>
  </si>
  <si>
    <t>Cash Counting Machine</t>
  </si>
  <si>
    <t>Cheque Printer</t>
  </si>
  <si>
    <t>Numbering Machine</t>
  </si>
  <si>
    <t>ESD</t>
  </si>
  <si>
    <t>Computer Keyboard</t>
  </si>
  <si>
    <t>ASPHALT PLANT</t>
  </si>
  <si>
    <t>EMU SOUTHERN</t>
  </si>
  <si>
    <t>EMU CKE</t>
  </si>
  <si>
    <t>3.5 Double conv. UPS</t>
  </si>
  <si>
    <t>Working blinleer arrow signs</t>
  </si>
  <si>
    <t>Warning sign boards</t>
  </si>
  <si>
    <t>"Peacocks Ahead" sign boards</t>
  </si>
  <si>
    <t>"Exit gore" sign boards</t>
  </si>
  <si>
    <t>Sign board unit</t>
  </si>
  <si>
    <t>Hand Blower</t>
  </si>
  <si>
    <t>Electrical spane</t>
  </si>
  <si>
    <t>Portable Generator With Lights</t>
  </si>
  <si>
    <t>Tool Kit</t>
  </si>
  <si>
    <t>Booth Chair</t>
  </si>
  <si>
    <t>Makita Blower</t>
  </si>
  <si>
    <t>Arm Chair</t>
  </si>
  <si>
    <t>Electric Porker</t>
  </si>
  <si>
    <t>Metal Thermometer</t>
  </si>
  <si>
    <t>Lug Closing Tool</t>
  </si>
  <si>
    <t>IP Intercom Phones</t>
  </si>
  <si>
    <t>Vice</t>
  </si>
  <si>
    <t>Concrete poles for optical fiber</t>
  </si>
  <si>
    <t>Lazer Printer / A3 Laser printer</t>
  </si>
  <si>
    <t>Printer (Colour) / A3 Colour Printer</t>
  </si>
  <si>
    <t>Conference Table / Conference table with chairs</t>
  </si>
  <si>
    <t>RME ANGULANA</t>
  </si>
  <si>
    <t>Battery Cell Tester</t>
  </si>
  <si>
    <t>Armature Tester</t>
  </si>
  <si>
    <t>Marine engine with propeller</t>
  </si>
  <si>
    <t>Spun Pipe Unit</t>
  </si>
  <si>
    <t>Electric Balance</t>
  </si>
  <si>
    <t>Grass Cutter</t>
  </si>
  <si>
    <t>Emulsion Spray Machine</t>
  </si>
  <si>
    <t>Steel Office Chair</t>
  </si>
  <si>
    <t>Cupboards (4 Drawer)</t>
  </si>
  <si>
    <t>Plastic Chairs with arm</t>
  </si>
  <si>
    <t>Wall Fans</t>
  </si>
  <si>
    <t>Filing Cabinet (Wooden)</t>
  </si>
  <si>
    <t>Water Tank</t>
  </si>
  <si>
    <t xml:space="preserve">Table </t>
  </si>
  <si>
    <t>Grass Cutter Machine</t>
  </si>
  <si>
    <t>Library Cupboard</t>
  </si>
  <si>
    <t>Table with Chair</t>
  </si>
  <si>
    <t>CONSTRUCTION</t>
  </si>
  <si>
    <t>ADG CONS. DESIGN</t>
  </si>
  <si>
    <t>Wheel Tractor with Trailor</t>
  </si>
  <si>
    <t>High Pressure Water Jetting Truck</t>
  </si>
  <si>
    <t>Backhoe Loader 4WD</t>
  </si>
  <si>
    <t>Printer (Colour) / A3 Colour Printer for drawing</t>
  </si>
  <si>
    <t>Mini JCB Machine</t>
  </si>
  <si>
    <t>Bridge Design</t>
  </si>
  <si>
    <t>ADG AOM</t>
  </si>
  <si>
    <t>Asphalt Plant</t>
  </si>
  <si>
    <t>HD</t>
  </si>
  <si>
    <t>Construction</t>
  </si>
  <si>
    <t>Land</t>
  </si>
  <si>
    <t>CSLO</t>
  </si>
  <si>
    <t>Legal</t>
  </si>
  <si>
    <t>MMC</t>
  </si>
  <si>
    <t>DG's office</t>
  </si>
  <si>
    <t>ADG (CD)</t>
  </si>
  <si>
    <t>Procurement</t>
  </si>
  <si>
    <t>R&amp;D</t>
  </si>
  <si>
    <t>Training</t>
  </si>
  <si>
    <t>Project Weste</t>
  </si>
  <si>
    <t>Interna Audit</t>
  </si>
  <si>
    <t>Planning</t>
  </si>
  <si>
    <t>PMR</t>
  </si>
  <si>
    <t>Finance</t>
  </si>
  <si>
    <t>PD(CP)</t>
  </si>
  <si>
    <t>PD(NP)</t>
  </si>
  <si>
    <t>PD(EP)</t>
  </si>
  <si>
    <t>PD(UVA)</t>
  </si>
  <si>
    <t>PD (NCP)</t>
  </si>
  <si>
    <t>PD(Akka)</t>
  </si>
  <si>
    <t>PD(Wes)</t>
  </si>
  <si>
    <t>PD (S)</t>
  </si>
  <si>
    <t>DD (Kandy)</t>
  </si>
  <si>
    <t>PD(Sab)</t>
  </si>
  <si>
    <t>PD(NWP)</t>
  </si>
  <si>
    <t>Total No of Units</t>
  </si>
  <si>
    <t>No. of Units</t>
  </si>
  <si>
    <t>Dump Trucks 2.5-3.5 Ton Pay Load</t>
  </si>
  <si>
    <t>Pedestrian Type Vibrating Roller</t>
  </si>
  <si>
    <t>Wheel Tractor With Trailor</t>
  </si>
  <si>
    <t>Backhoe Loaders 4WD</t>
  </si>
  <si>
    <t>Cargo Truck</t>
  </si>
  <si>
    <t>Marine engine with propeller - 120  HP</t>
  </si>
  <si>
    <t>Work Shop Equipment</t>
  </si>
  <si>
    <t>OBD Scanner</t>
  </si>
  <si>
    <t>Battery Load Tester</t>
  </si>
  <si>
    <t>Battery Charger</t>
  </si>
  <si>
    <t>Variable Spanner</t>
  </si>
  <si>
    <t>Hydraulic Trolley Jack</t>
  </si>
  <si>
    <t>Air Compressure</t>
  </si>
  <si>
    <t>Cash Counter Machine</t>
  </si>
  <si>
    <t>Bill Detector</t>
  </si>
  <si>
    <t>Fire Extinguiser</t>
  </si>
  <si>
    <t>Box Panel Set</t>
  </si>
  <si>
    <t>Jumper Cable Sets</t>
  </si>
  <si>
    <t>Container Box</t>
  </si>
  <si>
    <t>MTC Gate Barriers</t>
  </si>
  <si>
    <t>Mobile Air Compressure</t>
  </si>
  <si>
    <t>High Performance Server</t>
  </si>
  <si>
    <t>Network Equipment</t>
  </si>
  <si>
    <t>Concrete Poles for Optical Fiber</t>
  </si>
  <si>
    <t>CCTV-HD Indoor Camera</t>
  </si>
  <si>
    <t>CCTV-HD Out Door Camera</t>
  </si>
  <si>
    <t>CCTV-HD Out Door Fixed Zoom</t>
  </si>
  <si>
    <t>CCTV-HD VG5 PTZ</t>
  </si>
  <si>
    <t>CCTV Storage Expansion</t>
  </si>
  <si>
    <t>CCTV Coverage Expansion</t>
  </si>
  <si>
    <t>Tools</t>
  </si>
  <si>
    <t>Optical Fiber Testing Toolkit</t>
  </si>
  <si>
    <t>Cable fastening tool</t>
  </si>
  <si>
    <t>Professional Grade Head Set</t>
  </si>
  <si>
    <t>Oscilloscope</t>
  </si>
  <si>
    <t>Mobile phones</t>
  </si>
  <si>
    <t>Bunker Beds</t>
  </si>
  <si>
    <t>Television</t>
  </si>
  <si>
    <t>Dropsafe with counter</t>
  </si>
  <si>
    <t>Convertainers</t>
  </si>
  <si>
    <t>Grass Cutter machines</t>
  </si>
  <si>
    <t>Cupboards (3 Drawer)</t>
  </si>
  <si>
    <t>Banquet Chairs</t>
  </si>
  <si>
    <t>Computer Printer (2)</t>
  </si>
  <si>
    <t>Photo copy Machine (Canon Duplex)</t>
  </si>
  <si>
    <t>Hand Blowers</t>
  </si>
  <si>
    <t>Metress (Double layer)</t>
  </si>
  <si>
    <t>Emergency Lamps</t>
  </si>
  <si>
    <t>Heavy Duty Torch</t>
  </si>
  <si>
    <t>Ticket Issuing Machine</t>
  </si>
  <si>
    <t>Bar Code Reader</t>
  </si>
  <si>
    <t>Money Detectors</t>
  </si>
  <si>
    <t>Two Door Metal Cabinets</t>
  </si>
  <si>
    <t>Mettle Cloth Rack</t>
  </si>
  <si>
    <t>Rivert Gun</t>
  </si>
  <si>
    <t>Toll Barriers</t>
  </si>
  <si>
    <t>Road Light</t>
  </si>
  <si>
    <t xml:space="preserve">ASSET REQUEST FROM RDA </t>
  </si>
  <si>
    <t>GENERAL AUDIT</t>
  </si>
  <si>
    <t>BUDGET 2018 ASSETS</t>
  </si>
  <si>
    <t>Backup Server</t>
  </si>
  <si>
    <t>Toolkit Software</t>
  </si>
  <si>
    <t>Flash Light</t>
  </si>
  <si>
    <t>Paper Timmer Machine</t>
  </si>
  <si>
    <t>Finger Print Machine</t>
  </si>
  <si>
    <t>Cooling Fan</t>
  </si>
  <si>
    <t>Bob Cat</t>
  </si>
  <si>
    <t>Transmission Lift</t>
  </si>
  <si>
    <t>Engine Hoist</t>
  </si>
  <si>
    <t>Trolley Jacks</t>
  </si>
  <si>
    <t>Compressor</t>
  </si>
  <si>
    <t>3 Jaw Puller</t>
  </si>
  <si>
    <t>Angle Grinder</t>
  </si>
  <si>
    <t>6"Chuck (4 Jaw)</t>
  </si>
  <si>
    <t>Weeding Machine</t>
  </si>
  <si>
    <t>Grass Cutter (Weeding)</t>
  </si>
  <si>
    <t>Construction and other works- Air Compressor</t>
  </si>
  <si>
    <t>Asphalt Cutter</t>
  </si>
  <si>
    <t>TOTAL No of Units/ Cost</t>
  </si>
  <si>
    <t>GRANT Total (Without Machinery)</t>
  </si>
  <si>
    <t>GRANT Total (With Machinery)</t>
  </si>
  <si>
    <t>Priority basis requested by the divisions</t>
  </si>
  <si>
    <t>Max. Allocate Amt. against Funds Received Rs. 5 Mn</t>
  </si>
  <si>
    <t>Regions</t>
  </si>
  <si>
    <t>Rs.</t>
  </si>
  <si>
    <t xml:space="preserve">Cost </t>
  </si>
  <si>
    <t xml:space="preserve">Max. Allocate Amt. against Funds Received Rs. 5 Mn </t>
  </si>
  <si>
    <t>RDA (HO + Regions)</t>
  </si>
  <si>
    <t>No  Funds Received</t>
  </si>
  <si>
    <t>Reference No.</t>
  </si>
  <si>
    <t>Division/Office</t>
  </si>
  <si>
    <t>Estimated Cost (Rs.Mn)</t>
  </si>
  <si>
    <t>Current Status of Preparedness activities</t>
  </si>
  <si>
    <t>Schedule date of commencement</t>
  </si>
  <si>
    <t>Schedule date of completion (Work/Service etc..)</t>
  </si>
  <si>
    <t>Remarks</t>
  </si>
  <si>
    <t>GOSL</t>
  </si>
  <si>
    <t>NCB</t>
  </si>
  <si>
    <t>DPC</t>
  </si>
  <si>
    <t>Construction Division</t>
  </si>
  <si>
    <t>Engineering Services Division</t>
  </si>
  <si>
    <t>Services</t>
  </si>
  <si>
    <t>Goods</t>
  </si>
  <si>
    <t>Finance Division</t>
  </si>
  <si>
    <t>Land Division</t>
  </si>
  <si>
    <t>Legal Division</t>
  </si>
  <si>
    <t>Mechanical Division</t>
  </si>
  <si>
    <t>Planning Division</t>
  </si>
  <si>
    <t>Property Management &amp; Revenue Division</t>
  </si>
  <si>
    <t>Research &amp; Development Division</t>
  </si>
  <si>
    <t>Training Division</t>
  </si>
  <si>
    <t xml:space="preserve">Procurement Category </t>
  </si>
  <si>
    <t>Type (G/W/S)</t>
  </si>
  <si>
    <t>Source of Funding</t>
  </si>
  <si>
    <t xml:space="preserve">Procurement Method </t>
  </si>
  <si>
    <t>Level of Authority</t>
  </si>
  <si>
    <t>Priority Status (U/P/N)</t>
  </si>
  <si>
    <t>No</t>
  </si>
  <si>
    <t>Division</t>
  </si>
  <si>
    <t>Category</t>
  </si>
  <si>
    <t>Priority Status</t>
  </si>
  <si>
    <t>Works</t>
  </si>
  <si>
    <t>U=Urgent</t>
  </si>
  <si>
    <t>P=Priority</t>
  </si>
  <si>
    <t>N=Normal</t>
  </si>
  <si>
    <t>Maintenance &amp; Management Division</t>
  </si>
  <si>
    <t>TOTAL</t>
  </si>
  <si>
    <t>Other (ADB,JICA etc)</t>
  </si>
  <si>
    <t>Administrative Division</t>
  </si>
  <si>
    <t>Quality Assuarance and Progress Moni. Div.</t>
  </si>
  <si>
    <t>GOSL or Other</t>
  </si>
  <si>
    <t>RPC</t>
  </si>
  <si>
    <t>N</t>
  </si>
  <si>
    <t>P</t>
  </si>
  <si>
    <t>U</t>
  </si>
  <si>
    <t xml:space="preserve">Administration Division </t>
  </si>
  <si>
    <t>Office Supplies Consumables</t>
  </si>
  <si>
    <t>Executive Table with side cupboard and chair (20 Nos)</t>
  </si>
  <si>
    <t>Steel Cupboard ( 5 Nos)</t>
  </si>
  <si>
    <t>Computer (Desktop with UPS)    (20 Nos)</t>
  </si>
  <si>
    <t>Computer (Laptop)  (10 Nos)</t>
  </si>
  <si>
    <t xml:space="preserve">Printer With Scanner (25Nos) </t>
  </si>
  <si>
    <t>Photocopy machine (02Nos)</t>
  </si>
  <si>
    <t>Fax Machine (02Nos)</t>
  </si>
  <si>
    <t>Flasher for Nikon DSLR Camera   (1 Nos)</t>
  </si>
  <si>
    <t>Modification in the Partition arrangement</t>
  </si>
  <si>
    <t>Upgrading the Present Air condition system</t>
  </si>
  <si>
    <t>Canteen</t>
  </si>
  <si>
    <t xml:space="preserve">Security </t>
  </si>
  <si>
    <t xml:space="preserve">Cleaning Service </t>
  </si>
  <si>
    <t>For officers to storing files and reports</t>
  </si>
  <si>
    <t>For officres to storing files and reports</t>
  </si>
  <si>
    <t>for officers who not received Pc's and using old morethan 10years</t>
  </si>
  <si>
    <t>for Managirial Staff</t>
  </si>
  <si>
    <t>to the Clerical &amp; Managirial Staff</t>
  </si>
  <si>
    <t>out of order ( unable to repair)</t>
  </si>
  <si>
    <t>For high quality output from DSLR Camera</t>
  </si>
  <si>
    <t>Accomodating the Admin staff in a more reasonable manner</t>
  </si>
  <si>
    <t>Poor Functioning of present air condition system</t>
  </si>
  <si>
    <t>First Quarter</t>
  </si>
  <si>
    <t>Fisrst Quarter</t>
  </si>
  <si>
    <t>MPC</t>
  </si>
  <si>
    <t>Server Hard Disk (2 Nos)</t>
  </si>
  <si>
    <t>Paper Cutter (1 Nos)</t>
  </si>
  <si>
    <t>Environmental Guide Books</t>
  </si>
  <si>
    <t>For Increase the server backup capacity</t>
  </si>
  <si>
    <t>For Enviornmental &amp; Social Meeting (FGD)</t>
  </si>
  <si>
    <t>Existing item is out of order</t>
  </si>
  <si>
    <t>Division has not any environmental guide books for using field works</t>
  </si>
  <si>
    <t>Digital SLR Camera</t>
  </si>
  <si>
    <t>Lap Top</t>
  </si>
  <si>
    <t xml:space="preserve">UPS </t>
  </si>
  <si>
    <t>UPS Batteries</t>
  </si>
  <si>
    <t>File Cabinet -4 Drawer</t>
  </si>
  <si>
    <t>Plastic Dustbin</t>
  </si>
  <si>
    <t>Rack system for Stores</t>
  </si>
  <si>
    <t>File Server</t>
  </si>
  <si>
    <t>National Shopping</t>
  </si>
  <si>
    <t>Prepration of specifications</t>
  </si>
  <si>
    <t>1st week of January</t>
  </si>
  <si>
    <t>2nd week of January</t>
  </si>
  <si>
    <t>3rd week of March</t>
  </si>
  <si>
    <t>3rd week of February</t>
  </si>
  <si>
    <t>1st week of May</t>
  </si>
  <si>
    <t>1st week of February</t>
  </si>
  <si>
    <t>3rd week of May</t>
  </si>
  <si>
    <t>2nd week of February</t>
  </si>
  <si>
    <t>Printer</t>
  </si>
  <si>
    <t xml:space="preserve">National Shopping </t>
  </si>
  <si>
    <t>Photocopy Machine</t>
  </si>
  <si>
    <t>January</t>
  </si>
  <si>
    <t xml:space="preserve">DPC </t>
  </si>
  <si>
    <t>Procurement Division</t>
  </si>
  <si>
    <t>Table (02)</t>
  </si>
  <si>
    <t>Chair (02)</t>
  </si>
  <si>
    <t>Computer</t>
  </si>
  <si>
    <t>Table Top PH Meter</t>
  </si>
  <si>
    <t>Cement Cube Curing Tank</t>
  </si>
  <si>
    <t>Digital Point Load Apparatus</t>
  </si>
  <si>
    <t>Cement Motar Mixture</t>
  </si>
  <si>
    <t>Jolting Apparatus</t>
  </si>
  <si>
    <t>Oven</t>
  </si>
  <si>
    <t>Modified Hammer</t>
  </si>
  <si>
    <t>Mould (1000 cc)</t>
  </si>
  <si>
    <t>Balance</t>
  </si>
  <si>
    <t>Balance - 30</t>
  </si>
  <si>
    <t>Hydrometer Set</t>
  </si>
  <si>
    <t>Referance Sealer</t>
  </si>
  <si>
    <t>Rubber Slides</t>
  </si>
  <si>
    <t>DPC &amp; RPC</t>
  </si>
  <si>
    <t>Aggregate</t>
  </si>
  <si>
    <t>Bitumen</t>
  </si>
  <si>
    <t>Kerosene</t>
  </si>
  <si>
    <t>Labour</t>
  </si>
  <si>
    <t>Security</t>
  </si>
  <si>
    <t>House rent</t>
  </si>
  <si>
    <t>Electricity</t>
  </si>
  <si>
    <t>S</t>
  </si>
  <si>
    <t>Boulders</t>
  </si>
  <si>
    <t>A4 Laser Printer</t>
  </si>
  <si>
    <t>Pole Camera</t>
  </si>
  <si>
    <t>Stand for White Board</t>
  </si>
  <si>
    <t>Voice Recorder</t>
  </si>
  <si>
    <t>Pen Drives (16 GB)</t>
  </si>
  <si>
    <t>Trolley</t>
  </si>
  <si>
    <t>Ladder</t>
  </si>
  <si>
    <t>Heavy Duty Puncher</t>
  </si>
  <si>
    <t>UPS 600 VA</t>
  </si>
  <si>
    <t>Laser jet Pro400-280A HP</t>
  </si>
  <si>
    <t>Computer Mouse - HP</t>
  </si>
  <si>
    <t>NS</t>
  </si>
  <si>
    <t>LNB</t>
  </si>
  <si>
    <t>p</t>
  </si>
  <si>
    <t>Computer (Laptop)                (04 Nos)</t>
  </si>
  <si>
    <t>Flasher - Indoor Video Recorder(1 Nos)</t>
  </si>
  <si>
    <t>Internal Audit Divison</t>
  </si>
  <si>
    <t>Internal Audit Division</t>
  </si>
  <si>
    <t>Environmental &amp; Social Development Division</t>
  </si>
  <si>
    <t>Air Conditioner 9000 BTU</t>
  </si>
  <si>
    <t>Air Conditioner 12000 BTU</t>
  </si>
  <si>
    <t>Furnace</t>
  </si>
  <si>
    <t>04 Drawer Filling Cabinet</t>
  </si>
  <si>
    <t>HWG Dimond Core Bit 100-200 SPC Impreguated</t>
  </si>
  <si>
    <t>NWG Dimond Core Bit 100-200 SPC Impreguated</t>
  </si>
  <si>
    <t>Light Duty Water Swivel for AW Rod Connection</t>
  </si>
  <si>
    <t>48'' Pipe Wrinch</t>
  </si>
  <si>
    <t>36'' Pipe Wrinch</t>
  </si>
  <si>
    <t>PVS Boots</t>
  </si>
  <si>
    <t>Manila Rope</t>
  </si>
  <si>
    <t>NW Dimond Casing Shoe</t>
  </si>
  <si>
    <t>AW Drill Rods</t>
  </si>
  <si>
    <t>NWM Dimond Core Bit 100-200</t>
  </si>
  <si>
    <t>Dimond Reaming Shell(60-80) HWG</t>
  </si>
  <si>
    <t>Dimond Reaming Shell(60-80) NWG</t>
  </si>
  <si>
    <t>Dimond Reaming Shell(60-80) NWM</t>
  </si>
  <si>
    <t>HW Dimond Casing Shoe</t>
  </si>
  <si>
    <t>Kubota Water Pump</t>
  </si>
  <si>
    <t>Rural Bridge Construction Division</t>
  </si>
  <si>
    <t>4.1</t>
  </si>
  <si>
    <t>4.2</t>
  </si>
  <si>
    <t>4.3</t>
  </si>
  <si>
    <t>4.4</t>
  </si>
  <si>
    <t>4.5</t>
  </si>
  <si>
    <t>4.6</t>
  </si>
  <si>
    <t>4.7</t>
  </si>
  <si>
    <t>4.8</t>
  </si>
  <si>
    <t>4.9</t>
  </si>
  <si>
    <t>4.10</t>
  </si>
  <si>
    <t>4.11</t>
  </si>
  <si>
    <t>4.12</t>
  </si>
  <si>
    <t>1.10</t>
  </si>
  <si>
    <t>4.13</t>
  </si>
  <si>
    <t>4.14</t>
  </si>
  <si>
    <t>4.15</t>
  </si>
  <si>
    <t>4.16</t>
  </si>
  <si>
    <t>4.17</t>
  </si>
  <si>
    <t>4.18</t>
  </si>
  <si>
    <t>4.19</t>
  </si>
  <si>
    <t>4.20</t>
  </si>
  <si>
    <t>4.21</t>
  </si>
  <si>
    <t>4.22</t>
  </si>
  <si>
    <t>4.23</t>
  </si>
  <si>
    <t>4.24</t>
  </si>
  <si>
    <t>4.25</t>
  </si>
  <si>
    <t>4.26</t>
  </si>
  <si>
    <t>4.27</t>
  </si>
  <si>
    <t>4.28</t>
  </si>
  <si>
    <t>4.29</t>
  </si>
  <si>
    <t>4.30</t>
  </si>
  <si>
    <t>4.31</t>
  </si>
  <si>
    <t>4.32</t>
  </si>
  <si>
    <t>4.33</t>
  </si>
  <si>
    <t>5.1</t>
  </si>
  <si>
    <t>5.2</t>
  </si>
  <si>
    <t>6.1</t>
  </si>
  <si>
    <t>6.2</t>
  </si>
  <si>
    <t xml:space="preserve">Routine Maintenance                     Periodic Maintenance          Structure Improvement Maintenance of signal light Installation of Road furniture Emergency Maintenance                           </t>
  </si>
  <si>
    <t>Weak bridges</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</si>
  <si>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</si>
  <si>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</si>
  <si>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</si>
  <si>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</si>
  <si>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</si>
  <si>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</si>
  <si>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</si>
  <si>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</si>
  <si>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</si>
  <si>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</si>
  <si>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</si>
  <si>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</si>
  <si>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</si>
  <si>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</si>
  <si>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</si>
  <si>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</si>
  <si>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</si>
  <si>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</si>
  <si>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</si>
  <si>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</si>
  <si>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</si>
  <si>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</si>
  <si>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</si>
  <si>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</si>
  <si>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</si>
  <si>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</si>
  <si>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</si>
  <si>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</si>
  <si>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</si>
  <si>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</si>
  <si>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</si>
  <si>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</si>
  <si>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</si>
  <si>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</si>
  <si>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</si>
  <si>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</si>
  <si>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</si>
  <si>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</si>
  <si>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</si>
  <si>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</si>
  <si>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Desktop computers</t>
  </si>
  <si>
    <t>Laptop computers</t>
  </si>
  <si>
    <t>Spiral Binding Machine</t>
  </si>
  <si>
    <t>Ink Cartridge (HP design jet 800)</t>
  </si>
  <si>
    <t>Printer Heads(HP designjet 800)</t>
  </si>
  <si>
    <t>Printer Heads(HP designjet 2500)</t>
  </si>
  <si>
    <t>Draughtsman Table with chairs</t>
  </si>
  <si>
    <t>File Cabinets (04 drawers)</t>
  </si>
  <si>
    <t>MS Oiffice latest Software</t>
  </si>
  <si>
    <t>CSI Bridge 2020</t>
  </si>
  <si>
    <t>Auto Cad 2020</t>
  </si>
  <si>
    <t>Re arrangement of the office space for Draughtsmen including internet facility</t>
  </si>
  <si>
    <t>Internet Access port &amp; Power connection for DE's room &amp; AD/BD room</t>
  </si>
  <si>
    <t>Exhausting fan for Record Room</t>
  </si>
  <si>
    <t>Scientific Calculators</t>
  </si>
  <si>
    <t>Flash memory (16 GB)</t>
  </si>
  <si>
    <t>Virus Guard(Kaspersky</t>
  </si>
  <si>
    <t>Canon Fax Cartridge 328</t>
  </si>
  <si>
    <t>6 rolls</t>
  </si>
  <si>
    <t>9.1</t>
  </si>
  <si>
    <t>9.2</t>
  </si>
  <si>
    <t>9.3</t>
  </si>
  <si>
    <t>9.4</t>
  </si>
  <si>
    <t>9.5</t>
  </si>
  <si>
    <t>9.6</t>
  </si>
  <si>
    <t>9.7</t>
  </si>
  <si>
    <t>9.8</t>
  </si>
  <si>
    <t>9.9</t>
  </si>
  <si>
    <t>9.10</t>
  </si>
  <si>
    <t>9.11</t>
  </si>
  <si>
    <t>9.12</t>
  </si>
  <si>
    <t>9.13</t>
  </si>
  <si>
    <t>9.14</t>
  </si>
  <si>
    <t>9.15</t>
  </si>
  <si>
    <t>9.16</t>
  </si>
  <si>
    <t>9.17</t>
  </si>
  <si>
    <t>9.18</t>
  </si>
  <si>
    <t>9.19</t>
  </si>
  <si>
    <t>10.1</t>
  </si>
  <si>
    <t>10.2</t>
  </si>
  <si>
    <t>10.3</t>
  </si>
  <si>
    <t>10.4</t>
  </si>
  <si>
    <t>External Hard Disk (2 TG)</t>
  </si>
  <si>
    <t>Calculators</t>
  </si>
  <si>
    <t>Heavy-duty Puncher</t>
  </si>
  <si>
    <t>Heavy-duty Stapler</t>
  </si>
  <si>
    <t>File Cabinet -Almira</t>
  </si>
  <si>
    <t>Executive Chair (Highback)</t>
  </si>
  <si>
    <t>1 st  week of January</t>
  </si>
  <si>
    <t>3rd  week of February</t>
  </si>
  <si>
    <t>1st  week of March</t>
  </si>
  <si>
    <t>Preparation of specifications</t>
  </si>
  <si>
    <t>3 rd week of January</t>
  </si>
  <si>
    <t>1 st  week of March</t>
  </si>
  <si>
    <t>1st week of March</t>
  </si>
  <si>
    <t>Preparation of BOQ &amp; Design</t>
  </si>
  <si>
    <t>Scanner 01</t>
  </si>
  <si>
    <t xml:space="preserve">Fax machine  01 </t>
  </si>
  <si>
    <t>Highway Design Division</t>
  </si>
  <si>
    <t>12.1</t>
  </si>
  <si>
    <t>13.1</t>
  </si>
  <si>
    <t>13.2</t>
  </si>
  <si>
    <t>Quality Assurance and Progress Monitoring Division</t>
  </si>
  <si>
    <t>14.1</t>
  </si>
  <si>
    <t>14.2</t>
  </si>
  <si>
    <t>14.3</t>
  </si>
  <si>
    <t>14.4</t>
  </si>
  <si>
    <t>14.5</t>
  </si>
  <si>
    <t>14.6</t>
  </si>
  <si>
    <t>14.7</t>
  </si>
  <si>
    <t>Preparation of Specification</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</si>
  <si>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</si>
  <si>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</si>
  <si>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</si>
  <si>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</si>
  <si>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</si>
  <si>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</si>
  <si>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</si>
  <si>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</si>
  <si>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</si>
  <si>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</si>
  <si>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</si>
  <si>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</si>
  <si>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</si>
  <si>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</si>
  <si>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</si>
  <si>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</si>
  <si>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</si>
  <si>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</si>
  <si>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</si>
  <si>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</si>
  <si>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</si>
  <si>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</si>
  <si>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</si>
  <si>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</si>
  <si>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</si>
  <si>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</si>
  <si>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</si>
  <si>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</si>
  <si>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</si>
  <si>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</si>
  <si>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</si>
  <si>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</si>
  <si>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</si>
  <si>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</si>
  <si>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</si>
  <si>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</si>
  <si>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</si>
  <si>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</si>
  <si>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</si>
  <si>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</si>
  <si>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</si>
  <si>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</si>
  <si>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</si>
  <si>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</si>
  <si>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</si>
  <si>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</si>
  <si>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</si>
  <si>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</si>
  <si>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</si>
  <si>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</si>
  <si>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</si>
  <si>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</si>
  <si>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</si>
  <si>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</si>
  <si>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</si>
  <si>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</si>
  <si>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</si>
  <si>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</si>
  <si>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</si>
  <si>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</si>
  <si>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</si>
  <si>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</si>
  <si>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</si>
  <si>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</si>
  <si>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</si>
  <si>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</si>
  <si>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</si>
  <si>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</si>
  <si>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</si>
  <si>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</si>
  <si>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</si>
  <si>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</si>
  <si>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</si>
  <si>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</si>
  <si>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</si>
  <si>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Infrantructure Development</t>
  </si>
  <si>
    <t>Estimate Pre.</t>
  </si>
  <si>
    <t>16.1</t>
  </si>
  <si>
    <t>16.2</t>
  </si>
  <si>
    <t>16.3</t>
  </si>
  <si>
    <t>16.4</t>
  </si>
  <si>
    <t>16.5</t>
  </si>
  <si>
    <t>16.6</t>
  </si>
  <si>
    <t>16.7</t>
  </si>
  <si>
    <t>16.8</t>
  </si>
  <si>
    <t>16.9</t>
  </si>
  <si>
    <t>16.10</t>
  </si>
  <si>
    <t>16.11</t>
  </si>
  <si>
    <t>16.12</t>
  </si>
  <si>
    <t>01-Colour Printer</t>
  </si>
  <si>
    <t>01-Colour Toner</t>
  </si>
  <si>
    <t>18.1</t>
  </si>
  <si>
    <t>18.2</t>
  </si>
  <si>
    <t>18.3</t>
  </si>
  <si>
    <t>18.4</t>
  </si>
  <si>
    <t>18.5</t>
  </si>
  <si>
    <t>18.6</t>
  </si>
  <si>
    <t>18.7</t>
  </si>
  <si>
    <t>18.8</t>
  </si>
  <si>
    <t>18.9</t>
  </si>
  <si>
    <t>18.10</t>
  </si>
  <si>
    <t>18.11</t>
  </si>
  <si>
    <t>18.12</t>
  </si>
  <si>
    <t>18.13</t>
  </si>
  <si>
    <t>18.14</t>
  </si>
  <si>
    <t>18.15</t>
  </si>
  <si>
    <t>18.16</t>
  </si>
  <si>
    <t>18.17</t>
  </si>
  <si>
    <t>19.1</t>
  </si>
  <si>
    <t>19.2</t>
  </si>
  <si>
    <t>19.3</t>
  </si>
  <si>
    <t>19.4</t>
  </si>
  <si>
    <t>19.5</t>
  </si>
  <si>
    <t>19.6</t>
  </si>
  <si>
    <t>19.7</t>
  </si>
  <si>
    <t>19.8</t>
  </si>
  <si>
    <t>19.9</t>
  </si>
  <si>
    <t>19.10</t>
  </si>
  <si>
    <t>19.11</t>
  </si>
  <si>
    <t>19.12</t>
  </si>
  <si>
    <t>19.13</t>
  </si>
  <si>
    <t>19.14</t>
  </si>
  <si>
    <t>19.15</t>
  </si>
  <si>
    <t>19.16</t>
  </si>
  <si>
    <t>19.17</t>
  </si>
  <si>
    <t>19.18</t>
  </si>
  <si>
    <t>19.19</t>
  </si>
  <si>
    <t>19.20</t>
  </si>
  <si>
    <t>19.21</t>
  </si>
  <si>
    <t>19.22</t>
  </si>
  <si>
    <t>19.23</t>
  </si>
  <si>
    <t>19.24</t>
  </si>
  <si>
    <t>19.25</t>
  </si>
  <si>
    <t>19.26</t>
  </si>
  <si>
    <t>Building Manager Office</t>
  </si>
  <si>
    <t>Elevator</t>
  </si>
  <si>
    <t>Mediam  Voltage System</t>
  </si>
  <si>
    <t>Centralied Air Condition System</t>
  </si>
  <si>
    <t>VRF Air Condition</t>
  </si>
  <si>
    <t>SPLIT Air Condition</t>
  </si>
  <si>
    <t>Chemical Addition</t>
  </si>
  <si>
    <t>Low Waltage system  (Elecrticle system)</t>
  </si>
  <si>
    <t>Fire system</t>
  </si>
  <si>
    <t>STP System</t>
  </si>
  <si>
    <t>BMS System</t>
  </si>
  <si>
    <t>PABX System</t>
  </si>
  <si>
    <t>Sanitary Disposal</t>
  </si>
  <si>
    <t>Building Insurance</t>
  </si>
  <si>
    <t>Server Room UPS System</t>
  </si>
  <si>
    <t>CCTC System</t>
  </si>
  <si>
    <t xml:space="preserve">Kitchen Equpment </t>
  </si>
  <si>
    <t>Water bill  - Building</t>
  </si>
  <si>
    <t>Electricity -Building</t>
  </si>
  <si>
    <t>Teliphone Bill  - Building</t>
  </si>
  <si>
    <t>Civil Works</t>
  </si>
  <si>
    <t>MEP Work ( Michanical Electricle Plambering Works)</t>
  </si>
  <si>
    <t>2022 january</t>
  </si>
  <si>
    <t>2022 December</t>
  </si>
  <si>
    <t>20.1</t>
  </si>
  <si>
    <t>20.2</t>
  </si>
  <si>
    <t>20.3</t>
  </si>
  <si>
    <t>20.4</t>
  </si>
  <si>
    <t>20.5</t>
  </si>
  <si>
    <t>20.6</t>
  </si>
  <si>
    <t>20.7</t>
  </si>
  <si>
    <t>20.8</t>
  </si>
  <si>
    <t>20.9</t>
  </si>
  <si>
    <t>20.10</t>
  </si>
  <si>
    <t>20.11</t>
  </si>
  <si>
    <t>20.12</t>
  </si>
  <si>
    <t>20.13</t>
  </si>
  <si>
    <t>Direct Contracting</t>
  </si>
  <si>
    <t>Ceylon Petrolium Corporation</t>
  </si>
  <si>
    <t>Asphalt Plant Unit</t>
  </si>
  <si>
    <t>21.1</t>
  </si>
  <si>
    <t>21.2</t>
  </si>
  <si>
    <t>21.3</t>
  </si>
  <si>
    <t>21.4</t>
  </si>
  <si>
    <t>21.5</t>
  </si>
  <si>
    <t>17.1</t>
  </si>
  <si>
    <t>17.2</t>
  </si>
  <si>
    <t>17.3</t>
  </si>
  <si>
    <t>17.4</t>
  </si>
  <si>
    <t>17.5</t>
  </si>
  <si>
    <t>17.6</t>
  </si>
  <si>
    <t>17.7</t>
  </si>
  <si>
    <t>17.8</t>
  </si>
  <si>
    <t>17.9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</si>
  <si>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</si>
  <si>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</si>
  <si>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</si>
  <si>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</si>
  <si>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</si>
  <si>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</si>
  <si>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</si>
  <si>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</si>
  <si>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</si>
  <si>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</si>
  <si>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</si>
  <si>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</si>
  <si>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</si>
  <si>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</si>
  <si>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</si>
  <si>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</si>
  <si>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</si>
  <si>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</si>
  <si>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</si>
  <si>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</si>
  <si>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</si>
  <si>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</si>
  <si>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</si>
  <si>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</si>
  <si>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</si>
  <si>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</si>
  <si>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</si>
  <si>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</si>
  <si>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</si>
  <si>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</si>
  <si>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</si>
  <si>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</si>
  <si>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</si>
  <si>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</si>
  <si>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</si>
  <si>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</si>
  <si>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</si>
  <si>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</si>
  <si>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</si>
  <si>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</si>
  <si>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</si>
  <si>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</si>
  <si>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</si>
  <si>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</si>
  <si>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</si>
  <si>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</si>
  <si>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</si>
  <si>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</si>
  <si>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</si>
  <si>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</si>
  <si>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</si>
  <si>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</si>
  <si>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</si>
  <si>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</si>
  <si>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</si>
  <si>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</si>
  <si>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</si>
  <si>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</si>
  <si>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</si>
  <si>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</si>
  <si>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</si>
  <si>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</si>
  <si>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</si>
  <si>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</si>
  <si>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</si>
  <si>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</si>
  <si>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</si>
  <si>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</si>
  <si>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</si>
  <si>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</si>
  <si>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</si>
  <si>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</si>
  <si>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</si>
  <si>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</si>
  <si>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</si>
  <si>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</si>
  <si>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</si>
  <si>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</si>
  <si>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</si>
  <si>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</si>
  <si>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</si>
  <si>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</si>
  <si>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</si>
  <si>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</si>
  <si>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</si>
  <si>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</si>
  <si>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</si>
  <si>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</si>
  <si>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</si>
  <si>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</si>
  <si>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17.100</t>
  </si>
  <si>
    <t>17.101</t>
  </si>
  <si>
    <t>17.102</t>
  </si>
  <si>
    <t>17.103</t>
  </si>
  <si>
    <t>17.104</t>
  </si>
  <si>
    <t>17.105</t>
  </si>
  <si>
    <t>17.106</t>
  </si>
  <si>
    <t>17.107</t>
  </si>
  <si>
    <t>17.108</t>
  </si>
  <si>
    <t>17.109</t>
  </si>
  <si>
    <t>17.110</t>
  </si>
  <si>
    <t>17.111</t>
  </si>
  <si>
    <t>17.112</t>
  </si>
  <si>
    <t>17.113</t>
  </si>
  <si>
    <t>17.114</t>
  </si>
  <si>
    <t>17.115</t>
  </si>
  <si>
    <t>17.116</t>
  </si>
  <si>
    <t>17.117</t>
  </si>
  <si>
    <t>17.118</t>
  </si>
  <si>
    <t>17.119</t>
  </si>
  <si>
    <t>17.120</t>
  </si>
  <si>
    <t>17.121</t>
  </si>
  <si>
    <t>17.122</t>
  </si>
  <si>
    <t>17.123</t>
  </si>
  <si>
    <t>17.124</t>
  </si>
  <si>
    <t>17.125</t>
  </si>
  <si>
    <t>17.126</t>
  </si>
  <si>
    <t>17.127</t>
  </si>
  <si>
    <t>17.128</t>
  </si>
  <si>
    <t>17.129</t>
  </si>
  <si>
    <t>17.130</t>
  </si>
  <si>
    <t>17.131</t>
  </si>
  <si>
    <t>17.135</t>
  </si>
  <si>
    <t>17.136</t>
  </si>
  <si>
    <t>17.137</t>
  </si>
  <si>
    <t>17.138</t>
  </si>
  <si>
    <t>17.139</t>
  </si>
  <si>
    <t>17.140</t>
  </si>
  <si>
    <t>17.141</t>
  </si>
  <si>
    <t>17.142</t>
  </si>
  <si>
    <t>17.143</t>
  </si>
  <si>
    <t>17.144</t>
  </si>
  <si>
    <t>17.145</t>
  </si>
  <si>
    <t>17.146</t>
  </si>
  <si>
    <t>17.147</t>
  </si>
  <si>
    <t>17.148</t>
  </si>
  <si>
    <t>17.149</t>
  </si>
  <si>
    <t>17.150</t>
  </si>
  <si>
    <t>17.151</t>
  </si>
  <si>
    <t>17.152</t>
  </si>
  <si>
    <t>17.153</t>
  </si>
  <si>
    <t>17.154</t>
  </si>
  <si>
    <t>17.155</t>
  </si>
  <si>
    <t>17.156</t>
  </si>
  <si>
    <t>17.157</t>
  </si>
  <si>
    <t>17.158</t>
  </si>
  <si>
    <t>17.159</t>
  </si>
  <si>
    <t>17.160</t>
  </si>
  <si>
    <t>17.161</t>
  </si>
  <si>
    <t>17.162</t>
  </si>
  <si>
    <t>17.163</t>
  </si>
  <si>
    <t>17.164</t>
  </si>
  <si>
    <t>17.165</t>
  </si>
  <si>
    <t>17.166</t>
  </si>
  <si>
    <t>17.167</t>
  </si>
  <si>
    <t>17.168</t>
  </si>
  <si>
    <t>17.169</t>
  </si>
  <si>
    <t>17.170</t>
  </si>
  <si>
    <t>17.171</t>
  </si>
  <si>
    <t>17.172</t>
  </si>
  <si>
    <t>17.173</t>
  </si>
  <si>
    <t>17.174</t>
  </si>
  <si>
    <t>17.175</t>
  </si>
  <si>
    <t>17.176</t>
  </si>
  <si>
    <t>17.177</t>
  </si>
  <si>
    <t>17.178</t>
  </si>
  <si>
    <t>17.179</t>
  </si>
  <si>
    <t>17.180</t>
  </si>
  <si>
    <t>17.181</t>
  </si>
  <si>
    <t>17.182</t>
  </si>
  <si>
    <t>17.183</t>
  </si>
  <si>
    <t>17.184</t>
  </si>
  <si>
    <t>17.185</t>
  </si>
  <si>
    <t>17.186</t>
  </si>
  <si>
    <t>17.187</t>
  </si>
  <si>
    <t>17.188</t>
  </si>
  <si>
    <t>17.189</t>
  </si>
  <si>
    <t>17.190</t>
  </si>
  <si>
    <t>17.191</t>
  </si>
  <si>
    <t>17.192</t>
  </si>
  <si>
    <t>17.193</t>
  </si>
  <si>
    <t>17.194</t>
  </si>
  <si>
    <t>17.195</t>
  </si>
  <si>
    <t>17.196</t>
  </si>
  <si>
    <t>17.197</t>
  </si>
  <si>
    <t>17.198</t>
  </si>
  <si>
    <t>17.199</t>
  </si>
  <si>
    <t>17.200</t>
  </si>
  <si>
    <t>17.201</t>
  </si>
  <si>
    <t>17.202</t>
  </si>
  <si>
    <t>17.203</t>
  </si>
  <si>
    <t>17.204</t>
  </si>
  <si>
    <t>17.205</t>
  </si>
  <si>
    <t>17.206</t>
  </si>
  <si>
    <t>17.207</t>
  </si>
  <si>
    <t>17.208</t>
  </si>
  <si>
    <t>17.209</t>
  </si>
  <si>
    <t>17.210</t>
  </si>
  <si>
    <t>17.211</t>
  </si>
  <si>
    <t>17.212</t>
  </si>
  <si>
    <t>17.213</t>
  </si>
  <si>
    <t>17.214</t>
  </si>
  <si>
    <t>17.215</t>
  </si>
  <si>
    <t>17.216</t>
  </si>
  <si>
    <t>17.217</t>
  </si>
  <si>
    <t>17.218</t>
  </si>
  <si>
    <t>17.219</t>
  </si>
  <si>
    <t>17.220</t>
  </si>
  <si>
    <t>17.221</t>
  </si>
  <si>
    <t>17.222</t>
  </si>
  <si>
    <t>17.223</t>
  </si>
  <si>
    <t>17.224</t>
  </si>
  <si>
    <t>17.225</t>
  </si>
  <si>
    <t>17.226</t>
  </si>
  <si>
    <t>17.227</t>
  </si>
  <si>
    <t>17.228</t>
  </si>
  <si>
    <t>17.229</t>
  </si>
  <si>
    <t>17.230</t>
  </si>
  <si>
    <t>17.231</t>
  </si>
  <si>
    <t>17.232</t>
  </si>
  <si>
    <t>17.233</t>
  </si>
  <si>
    <t>17.234</t>
  </si>
  <si>
    <t>17.235</t>
  </si>
  <si>
    <t>17.236</t>
  </si>
  <si>
    <t>17.237</t>
  </si>
  <si>
    <t>17.238</t>
  </si>
  <si>
    <t>17.239</t>
  </si>
  <si>
    <t>17.240</t>
  </si>
  <si>
    <t>17.241</t>
  </si>
  <si>
    <t>17.242</t>
  </si>
  <si>
    <t>17.243</t>
  </si>
  <si>
    <t>17.244</t>
  </si>
  <si>
    <t>17.245</t>
  </si>
  <si>
    <t>17.246</t>
  </si>
  <si>
    <t>17.247</t>
  </si>
  <si>
    <t>17.248</t>
  </si>
  <si>
    <t>17.249</t>
  </si>
  <si>
    <t>17.250</t>
  </si>
  <si>
    <t>17.251</t>
  </si>
  <si>
    <t>17.252</t>
  </si>
  <si>
    <t>17.253</t>
  </si>
  <si>
    <t>17.254</t>
  </si>
  <si>
    <t>17.255</t>
  </si>
  <si>
    <t>17.256</t>
  </si>
  <si>
    <t>17.257</t>
  </si>
  <si>
    <t>17.258</t>
  </si>
  <si>
    <t>17.259</t>
  </si>
  <si>
    <t>17.260</t>
  </si>
  <si>
    <t>17.261</t>
  </si>
  <si>
    <t>17.262</t>
  </si>
  <si>
    <t>17.263</t>
  </si>
  <si>
    <t>17.264</t>
  </si>
  <si>
    <t>17.265</t>
  </si>
  <si>
    <t>17.266</t>
  </si>
  <si>
    <t>17.267</t>
  </si>
  <si>
    <t>17.268</t>
  </si>
  <si>
    <t>17.269</t>
  </si>
  <si>
    <t>17.270</t>
  </si>
  <si>
    <t>17.271</t>
  </si>
  <si>
    <t>17.272</t>
  </si>
  <si>
    <t>17.273</t>
  </si>
  <si>
    <t>17.274</t>
  </si>
  <si>
    <t>17.275</t>
  </si>
  <si>
    <t>17.276</t>
  </si>
  <si>
    <t>17.277</t>
  </si>
  <si>
    <t>17.278</t>
  </si>
  <si>
    <t>17.279</t>
  </si>
  <si>
    <t>17.280</t>
  </si>
  <si>
    <t>17.281</t>
  </si>
  <si>
    <t>17.282</t>
  </si>
  <si>
    <t>17.283</t>
  </si>
  <si>
    <t>17.284</t>
  </si>
  <si>
    <t>17.285</t>
  </si>
  <si>
    <t>17.286</t>
  </si>
  <si>
    <t>17.287</t>
  </si>
  <si>
    <t>17.288</t>
  </si>
  <si>
    <t>17.289</t>
  </si>
  <si>
    <t>17.290</t>
  </si>
  <si>
    <t>17.291</t>
  </si>
  <si>
    <t>17.292</t>
  </si>
  <si>
    <t>17.293</t>
  </si>
  <si>
    <t>17.294</t>
  </si>
  <si>
    <t>17.295</t>
  </si>
  <si>
    <t>17.296</t>
  </si>
  <si>
    <t>17.297</t>
  </si>
  <si>
    <t>17.298</t>
  </si>
  <si>
    <t>17.299</t>
  </si>
  <si>
    <t>17.300</t>
  </si>
  <si>
    <t>17.301</t>
  </si>
  <si>
    <t>17.302</t>
  </si>
  <si>
    <t>17.303</t>
  </si>
  <si>
    <t>17.304</t>
  </si>
  <si>
    <t>17.305</t>
  </si>
  <si>
    <t>17.306</t>
  </si>
  <si>
    <t>17.307</t>
  </si>
  <si>
    <t>17.308</t>
  </si>
  <si>
    <t>17.309</t>
  </si>
  <si>
    <t>17.310</t>
  </si>
  <si>
    <t>17.311</t>
  </si>
  <si>
    <t>17.312</t>
  </si>
  <si>
    <t>17.313</t>
  </si>
  <si>
    <t>17.314</t>
  </si>
  <si>
    <t>17.315</t>
  </si>
  <si>
    <t>17.316</t>
  </si>
  <si>
    <t>17.317</t>
  </si>
  <si>
    <t>17.318</t>
  </si>
  <si>
    <t>17.319</t>
  </si>
  <si>
    <t>17.320</t>
  </si>
  <si>
    <t>17.321</t>
  </si>
  <si>
    <t>17.322</t>
  </si>
  <si>
    <t>17.323</t>
  </si>
  <si>
    <t>17.324</t>
  </si>
  <si>
    <t>17.325</t>
  </si>
  <si>
    <t>17.326</t>
  </si>
  <si>
    <t>17.327</t>
  </si>
  <si>
    <t>17.328</t>
  </si>
  <si>
    <t>17.329</t>
  </si>
  <si>
    <t>17.330</t>
  </si>
  <si>
    <t>17.331</t>
  </si>
  <si>
    <t>17.332</t>
  </si>
  <si>
    <t>17.333</t>
  </si>
  <si>
    <t>17.334</t>
  </si>
  <si>
    <t>17.335</t>
  </si>
  <si>
    <t>17.336</t>
  </si>
  <si>
    <t>17.337</t>
  </si>
  <si>
    <t>17.338</t>
  </si>
  <si>
    <t>17.339</t>
  </si>
  <si>
    <t>17.340</t>
  </si>
  <si>
    <t>17.341</t>
  </si>
  <si>
    <t>17.342</t>
  </si>
  <si>
    <t>17.343</t>
  </si>
  <si>
    <t>17.344</t>
  </si>
  <si>
    <t>17.345</t>
  </si>
  <si>
    <t>17.346</t>
  </si>
  <si>
    <t>17.347</t>
  </si>
  <si>
    <t>17.348</t>
  </si>
  <si>
    <t>17.349</t>
  </si>
  <si>
    <t>17.350</t>
  </si>
  <si>
    <t>17.351</t>
  </si>
  <si>
    <t>17.352</t>
  </si>
  <si>
    <t>17.353</t>
  </si>
  <si>
    <t>17.354</t>
  </si>
  <si>
    <t>17.355</t>
  </si>
  <si>
    <t>17.356</t>
  </si>
  <si>
    <t>17.357</t>
  </si>
  <si>
    <t>17.358</t>
  </si>
  <si>
    <t>17.359</t>
  </si>
  <si>
    <t>17.360</t>
  </si>
  <si>
    <t>17.361</t>
  </si>
  <si>
    <t>17.362</t>
  </si>
  <si>
    <t>17.363</t>
  </si>
  <si>
    <t>17.364</t>
  </si>
  <si>
    <t>17.365</t>
  </si>
  <si>
    <t>17.366</t>
  </si>
  <si>
    <t>17.367</t>
  </si>
  <si>
    <t>17.368</t>
  </si>
  <si>
    <t>17.369</t>
  </si>
  <si>
    <t>17.370</t>
  </si>
  <si>
    <t>17.371</t>
  </si>
  <si>
    <t>17.372</t>
  </si>
  <si>
    <t>17.373</t>
  </si>
  <si>
    <t>17.374</t>
  </si>
  <si>
    <t>17.375</t>
  </si>
  <si>
    <t>17.376</t>
  </si>
  <si>
    <t>17.377</t>
  </si>
  <si>
    <t>17.378</t>
  </si>
  <si>
    <t>17.379</t>
  </si>
  <si>
    <t>17.380</t>
  </si>
  <si>
    <t>Expressway Operation, Maintenance &amp; Management Division</t>
  </si>
  <si>
    <t>Road (Street) Light pole-12m/Flanged Type</t>
  </si>
  <si>
    <t>Road Light fitting - Complete HPS Type</t>
  </si>
  <si>
    <t>Road Light fitting - Complete LED Type</t>
  </si>
  <si>
    <t>Flood Light</t>
  </si>
  <si>
    <t>Toll Barrier Machines with all accessories</t>
  </si>
  <si>
    <t>A/C machine</t>
  </si>
  <si>
    <t>Portable Sign Boards</t>
  </si>
  <si>
    <t>Clip on meter</t>
  </si>
  <si>
    <t>Multimeter</t>
  </si>
  <si>
    <t>Insulaton tester</t>
  </si>
  <si>
    <t>Earth tester</t>
  </si>
  <si>
    <t>Blower</t>
  </si>
  <si>
    <t>Hammer Drill machine</t>
  </si>
  <si>
    <t>Cable cutter (Large)</t>
  </si>
  <si>
    <t>Complete Tool box with tools</t>
  </si>
  <si>
    <t>Crimping tool (Hydrolic)</t>
  </si>
  <si>
    <t>Ceiling fan</t>
  </si>
  <si>
    <t>Stand Fan</t>
  </si>
  <si>
    <t>Wall fan</t>
  </si>
  <si>
    <t>Exhaust fan (Industrial)</t>
  </si>
  <si>
    <t>Fire Extiguishers</t>
  </si>
  <si>
    <t>Oxygen Cylinders with Accessories</t>
  </si>
  <si>
    <t>Solar Panels</t>
  </si>
  <si>
    <t>Chain Saw</t>
  </si>
  <si>
    <t>Exway Income</t>
  </si>
  <si>
    <t>Not Started</t>
  </si>
  <si>
    <t>Grass cutter Machines</t>
  </si>
  <si>
    <t>Welding Plant</t>
  </si>
  <si>
    <t>Drone Camera</t>
  </si>
  <si>
    <t>Mobile phone</t>
  </si>
  <si>
    <t>Laptop</t>
  </si>
  <si>
    <t>Traffic Cones</t>
  </si>
  <si>
    <t>Arrow Signs</t>
  </si>
  <si>
    <t>Water Barriers</t>
  </si>
  <si>
    <t>W</t>
  </si>
  <si>
    <t>Currency Counting machine</t>
  </si>
  <si>
    <t>Cash Boxes</t>
  </si>
  <si>
    <t>POS Machines</t>
  </si>
  <si>
    <t>POS Machine Chargers</t>
  </si>
  <si>
    <t>Computer Monitor</t>
  </si>
  <si>
    <t>Computer CPU</t>
  </si>
  <si>
    <t>Printers (A4)</t>
  </si>
  <si>
    <t>Printer Colour (Laser)</t>
  </si>
  <si>
    <t>Photocopiers</t>
  </si>
  <si>
    <t>Fax Machines</t>
  </si>
  <si>
    <t>Computer Table</t>
  </si>
  <si>
    <t>Executive chairs</t>
  </si>
  <si>
    <t>High Back Chairs</t>
  </si>
  <si>
    <t>Chairs (conference)</t>
  </si>
  <si>
    <t>Booth Revoling Chairs</t>
  </si>
  <si>
    <t>4 Drawer cupboard</t>
  </si>
  <si>
    <t>3 Drawer cupboard</t>
  </si>
  <si>
    <t>File Rack</t>
  </si>
  <si>
    <t>Door Closer</t>
  </si>
  <si>
    <t>Thermal Flask</t>
  </si>
  <si>
    <t>Water Dispenser</t>
  </si>
  <si>
    <t>Heavy Duty Touach</t>
  </si>
  <si>
    <t>Emergency lamp</t>
  </si>
  <si>
    <t>Heavy Duty Stapler</t>
  </si>
  <si>
    <t>Electric Kettle</t>
  </si>
  <si>
    <t>WaterFilter</t>
  </si>
  <si>
    <t>Thermal paper rolls</t>
  </si>
  <si>
    <t>Printer (A3/A4) - Laser</t>
  </si>
  <si>
    <t>Annual Tolling system maintenance agreement &amp; spare parts</t>
  </si>
  <si>
    <t>Directly from Service Provider</t>
  </si>
  <si>
    <t>CCTV cameras - PTZ</t>
  </si>
  <si>
    <t>CCTV Cameras - Dome Type/bullet</t>
  </si>
  <si>
    <t>Double conversion UPS (1kVA)</t>
  </si>
  <si>
    <t>Double Conversion UPS (3kVA)</t>
  </si>
  <si>
    <t>Storage Server 128TB/ General purpose server</t>
  </si>
  <si>
    <t>Layer 2 Industrial Switch 8 port</t>
  </si>
  <si>
    <t>Workstation PC with dual monitors</t>
  </si>
  <si>
    <t>IP phones/ phone licences</t>
  </si>
  <si>
    <t>Tools for technecian</t>
  </si>
  <si>
    <t>Barcode readers</t>
  </si>
  <si>
    <t>Tools for maintenance</t>
  </si>
  <si>
    <t>Head Set</t>
  </si>
  <si>
    <t>Steel Cupboard</t>
  </si>
  <si>
    <t>Rechargeble Torch-LARGE</t>
  </si>
  <si>
    <t>Traffic Batterns-Rechargergable</t>
  </si>
  <si>
    <t>Box spanner set/Tool Box</t>
  </si>
  <si>
    <t>Tow Bars</t>
  </si>
  <si>
    <t>Tow Belt Set-(In all sizes)</t>
  </si>
  <si>
    <t>Desktop Computers</t>
  </si>
  <si>
    <t>Water Filter</t>
  </si>
  <si>
    <t>A3 Printer Machine</t>
  </si>
  <si>
    <t>Mid back chairs</t>
  </si>
  <si>
    <t>Table</t>
  </si>
  <si>
    <t>Voice recorder</t>
  </si>
  <si>
    <t>Low back chair</t>
  </si>
  <si>
    <t>Digital Scale 500kg</t>
  </si>
  <si>
    <t>External Hard Disk ( Portable )</t>
  </si>
  <si>
    <t>Visitor Chairs (2)</t>
  </si>
  <si>
    <t>Torch (Rechargeble)</t>
  </si>
  <si>
    <t>Hot water flask</t>
  </si>
  <si>
    <t>Washing Mashine</t>
  </si>
  <si>
    <t>Commode Set</t>
  </si>
  <si>
    <t>Procurement of Guardrails</t>
  </si>
  <si>
    <t>Renovation of Traffic Signal Systems at Southern Expressway</t>
  </si>
  <si>
    <t>Slope Protection works at various locations</t>
  </si>
  <si>
    <t>Shifting of Digital Screens at Welipanna</t>
  </si>
  <si>
    <t>Renovation of Generartor at Walgama</t>
  </si>
  <si>
    <t>Repair Maintenance of Vehicles &amp; Fuel, License &amp; Insurance (Mechanical Division Only)</t>
  </si>
  <si>
    <t>House Rental for STF and Police Staff</t>
  </si>
  <si>
    <t>OFFICE SUPPLIES &amp; REQUISITES (Mechanical &amp; Electrical Goods, Uniforms &amp; Tailoring Charges and printing cost)</t>
  </si>
  <si>
    <t>OTHER REPAIRS &amp; MAINTENANCE Costs (Equipment, machinery and furniture)</t>
  </si>
  <si>
    <t>Health &amp; Sanitation,Insurance Others,Legal Expenses,Other Transport,Refreshment &amp; Entertainment,News Papers</t>
  </si>
  <si>
    <t>Maintenance of Generators</t>
  </si>
  <si>
    <t>Maintenance of Airconditions</t>
  </si>
  <si>
    <t>Maintenance of Toll Barriers</t>
  </si>
  <si>
    <t>Maintenance of Digital Screens</t>
  </si>
  <si>
    <t>Maintenance of Traffic Light System</t>
  </si>
  <si>
    <t>CCTV maintenance Agreement - SEW</t>
  </si>
  <si>
    <t>Time attendance system maintenance/upgrades</t>
  </si>
  <si>
    <t>Expences for software licences/antivirous softwares</t>
  </si>
  <si>
    <t>Speed gun Service agreement</t>
  </si>
  <si>
    <t>Janitorial Services</t>
  </si>
  <si>
    <t>Security Services</t>
  </si>
  <si>
    <t>System Upgrade works (CCTV/Communication/ITS)</t>
  </si>
  <si>
    <t>Started</t>
  </si>
  <si>
    <t>LNB / NCB / NS</t>
  </si>
  <si>
    <t>LNB/NS</t>
  </si>
  <si>
    <t>Through service provider</t>
  </si>
  <si>
    <t>17.132</t>
  </si>
  <si>
    <t>17.133</t>
  </si>
  <si>
    <t>17.134</t>
  </si>
  <si>
    <t>Blinker Light ,Emergency Light &amp; accessories</t>
  </si>
  <si>
    <t>Purchasing Tyres,tube etc.</t>
  </si>
  <si>
    <t>s</t>
  </si>
  <si>
    <t>S/W</t>
  </si>
  <si>
    <t>Tools -Mechanical</t>
  </si>
  <si>
    <t>Tools - electricals</t>
  </si>
  <si>
    <t>Note Book Computer - Lap Top (business grade)</t>
  </si>
  <si>
    <t>Personal Locker Cupboard</t>
  </si>
  <si>
    <t>Drop Safe</t>
  </si>
  <si>
    <t>POS Machines/ printers</t>
  </si>
  <si>
    <t>Industrail Pressure Washer</t>
  </si>
  <si>
    <t>CCTV Tester</t>
  </si>
  <si>
    <t>Managerble layer 3 swithcses</t>
  </si>
  <si>
    <t>Manageble layer 2 switchses</t>
  </si>
  <si>
    <t>LED Flood Light</t>
  </si>
  <si>
    <t>Signal Heads for Toll plaza</t>
  </si>
  <si>
    <t>Generator - 60 kVA(For Sooriyawewa Office)</t>
  </si>
  <si>
    <t>GPS Tracking devices</t>
  </si>
  <si>
    <t>Warning Lights</t>
  </si>
  <si>
    <t>Basic Intercom system setup for toll buildings/police</t>
  </si>
  <si>
    <t>OTDR Tester</t>
  </si>
  <si>
    <t>Spare parts for general maintenance</t>
  </si>
  <si>
    <t>Soldering station</t>
  </si>
  <si>
    <t>Repairing Undulation on CKE</t>
  </si>
  <si>
    <t>Asphalt Crack Repairing</t>
  </si>
  <si>
    <t>Structure Improvement CKE</t>
  </si>
  <si>
    <t>Monitors</t>
  </si>
  <si>
    <t>Loop Detector</t>
  </si>
  <si>
    <t>Lane Controller</t>
  </si>
  <si>
    <t>Industrial Switch</t>
  </si>
  <si>
    <t>PTN Power Supply</t>
  </si>
  <si>
    <t>Cordless Screw Driver</t>
  </si>
  <si>
    <t>Bench Vise</t>
  </si>
  <si>
    <t>Barring Puller</t>
  </si>
  <si>
    <t>Portable Generator</t>
  </si>
  <si>
    <t>Microscope</t>
  </si>
  <si>
    <t>License &amp; Maintenance Agreement  Renewal</t>
  </si>
  <si>
    <t>Tolling, Monitoring &amp; Communication related equipment &amp; installation works for the Additional Lane (for Close Tolling System)</t>
  </si>
  <si>
    <t>ETC/MTC Tolling System, Hardware Software Upgrade</t>
  </si>
  <si>
    <t>ETC Customer Care Centre Improvement</t>
  </si>
  <si>
    <t>Work Bench</t>
  </si>
  <si>
    <t>Server/Storage Spare Parts (Power Supply, RAM, HDD, Cards etc)</t>
  </si>
  <si>
    <t>Service contract for money counting machines</t>
  </si>
  <si>
    <t>ROAD DEVELOPMENT AUTHORITY</t>
  </si>
  <si>
    <t>7.1</t>
  </si>
  <si>
    <t>Drawer Cupboard Steel                      (14 Nos)</t>
  </si>
  <si>
    <t xml:space="preserve">Procurement Division </t>
  </si>
  <si>
    <t>Enviornmental &amp; Social Development Div</t>
  </si>
  <si>
    <t>Expressway Operation,Maint.&amp; Manag.Div</t>
  </si>
  <si>
    <t>Total Amount</t>
  </si>
  <si>
    <t>(Cost in Rs.Millions)</t>
  </si>
  <si>
    <t>RDA Divisional Procurement Plan Summary</t>
  </si>
  <si>
    <t>Computer (Desktop with UPS)    (03 Nos)</t>
  </si>
  <si>
    <t>Laser Jet Printer (Black) (01 Nos)</t>
  </si>
  <si>
    <t>Laptop Bateries (05 Nos)</t>
  </si>
  <si>
    <t>Laptop Chargers (05 Nos)</t>
  </si>
  <si>
    <t>Indoor Hall Sound System    (1 Nos)</t>
  </si>
  <si>
    <t>Virus Guard Console System (01 Console with 35 Clients)</t>
  </si>
  <si>
    <t>Few Desktop Computers are out of order</t>
  </si>
  <si>
    <t xml:space="preserve"> Existing are out of order and should be changed </t>
  </si>
  <si>
    <t>Exisisting two printers are repaired several times and both are out of order</t>
  </si>
  <si>
    <t>Laptop Bateries out of order and automatically shutdown when the power failiure</t>
  </si>
  <si>
    <t>Existing are  out of order and automatically shutdown when the power failiure</t>
  </si>
  <si>
    <t>Existing Virus Guard System Expering on middle of 2023</t>
  </si>
  <si>
    <t>Laptop Computer(01 Nos.)</t>
  </si>
  <si>
    <t>Desktop Computers(04 Nos.)</t>
  </si>
  <si>
    <t>Printers(03 Nos.)</t>
  </si>
  <si>
    <t>UPS (10 Nos.)</t>
  </si>
  <si>
    <t>Digital Video Camara(03 Nos)</t>
  </si>
  <si>
    <t>-</t>
  </si>
  <si>
    <t>Sucktion Hose</t>
  </si>
  <si>
    <t>Analytical Balance -  Digital (Readabilitg 0.01mg)</t>
  </si>
  <si>
    <t>Maintenance of  steel bridges / Removing of bailey bridges, erecting of bailey bridge as per urgent situation.( Purchasing of Material &amp; services )</t>
  </si>
  <si>
    <t>Maintenance of heavy and light vehicles.</t>
  </si>
  <si>
    <t>Maintenance of  Computer, Printer &amp; Photo copiers</t>
  </si>
  <si>
    <t>Network of all computers to printers and internet</t>
  </si>
  <si>
    <t>Supply &amp; Installing of CCTV Cameras to Rathmalana Yard</t>
  </si>
  <si>
    <t>Supply of security services for Attidiya Yard</t>
  </si>
  <si>
    <t>Construction of Toilets for Attidiya.</t>
  </si>
  <si>
    <t xml:space="preserve">Construction of Boundary wall at Attidiya stage2            </t>
  </si>
  <si>
    <t xml:space="preserve">Construction of Boundary wall at Attidiya stage3 .            </t>
  </si>
  <si>
    <t xml:space="preserve">Construction of Boundary wall at Attidiya stage4 .            </t>
  </si>
  <si>
    <t xml:space="preserve">Construction of Boundary wall at Attidiya stage5 .            </t>
  </si>
  <si>
    <t>Construction of superstructures &amp; approachesof bridge across Kala Oya at Kagama Helabodugama Road at Kagama Bulnewa. 6 span</t>
  </si>
  <si>
    <t>Construction of superstructures &amp; approaches of bridge  across Pallikudy Aru at Olukkuli Thopur. 15 span</t>
  </si>
  <si>
    <t>Construction of superstructures &amp; approaches of bridge across Dahamal Oya on Kehelkotuwa Kalugahawadiya road at Kehelkotuwa Medagama, Bibile. 3span</t>
  </si>
  <si>
    <t>Construction of superstructures &amp; approaches of bridge across Bawlana Ela on Hewaviss Bawlana road at Hewavissa, Bawlana, Marassana. 1 span</t>
  </si>
  <si>
    <t>Construction of superstructures &amp; approaches of bridge across Lagoon on Pulmudei Thusami housing scheme road at pulmudei Trincomalle. 3 span</t>
  </si>
  <si>
    <t>Construction of superstructures &amp; approaches of Bridge across Damunuwinna Oya on Madalanda bibila. 1 span</t>
  </si>
  <si>
    <t>Construction of superstructures &amp; approaches of bridge across Mee Oya on Kongolla Yaya 12,Samanpura Road at Kolongolla Padavi SriPura.( Padavi Sripura Ds area) 4 span</t>
  </si>
  <si>
    <t>Construction of superstructures &amp; approaches of bridge across Wadasal aru on Kinniya Kalladi Wettuwan Road at Kinniya              ( Kinniya Ds area ) 3 span</t>
  </si>
  <si>
    <t>Construction of superstructures &amp; approaches of Bridge across Panhal Oya on Thottama Omirangawa road at Tottama Dambana Ampara. 2 span</t>
  </si>
  <si>
    <t xml:space="preserve">Construction of superstructures &amp; approaches of bridge across Nillambe Oya at Palle Delthota, Nillambe new Town.                                          </t>
  </si>
  <si>
    <t xml:space="preserve">Construction of superstructures &amp; approaches of Bridge across Odikkaru aru on Thennamarawadi, Kokkuthuduwai Road at  Kokkuthuduwai, Mullathiue.   1 span  </t>
  </si>
  <si>
    <t xml:space="preserve">Construction of superstructures &amp; approaches of Bridge across Menikganga on Kirigalpoththa- Ranukgalla Road at Ranukgalla, Buththala.( Buththala  Ds area ) </t>
  </si>
  <si>
    <t>Construction of balance work of bridge across  Dedarana Ela on Rockcastle Deraniyagala</t>
  </si>
  <si>
    <t>Construction of superstructures &amp; approaches of Bridge across Mudiyalakadura on Bokkemadawala, Baddullagammana Road at Bokkemadawala, Bibbila.</t>
  </si>
  <si>
    <t xml:space="preserve">Construction of  balance work of bridges across Puchuwda Oya on Pussellawa Gamunupura junction to protof road protof Nuwara-Eliya. </t>
  </si>
  <si>
    <t>Construction of approach road for the bridge across Yan Oya Sawararu Ela on Pulmudei,Gomarankadawala road at Pulmudei</t>
  </si>
  <si>
    <t>Construction of superstructures &amp; approaches of bridge across Heen Ela on Aruggammana Hathnapitiya road at Hathnapitiya Kotiyakumbura.</t>
  </si>
  <si>
    <t>Estimating</t>
  </si>
  <si>
    <t xml:space="preserve">Construction of superstructures &amp; approaches Maskeliliya oya at Ratherford Maskeliya.  ( 6 span )                    </t>
  </si>
  <si>
    <t>Construction of  balance work   of bridge across Mora Oya on Kawanthissapura –Helamba Wewa road at Thissapura Padavi Sripura (Padavi Sripura Ds area)</t>
  </si>
  <si>
    <t xml:space="preserve">Construction of superstructures &amp; approaches of bridge across Kelagama Ela on Napaela, Ruwanwella. (Dehiovita Ds area )    </t>
  </si>
  <si>
    <t xml:space="preserve">Construction of superstructures &amp; approaches  of bridge across Samulankulam Aru (off Kuchchaveli Thiriyaya Road ) at Samulankulam, Kuchchaweli. (Kuchchaweli Ds area ) </t>
  </si>
  <si>
    <t xml:space="preserve">Construction of balance work  of bridge across Gurugoda Oya at Ampe, Malmaduwa.( Galigamuwa Ds area )  </t>
  </si>
  <si>
    <t>Personal Computer</t>
  </si>
  <si>
    <t>UPS for Computers</t>
  </si>
  <si>
    <t>Dec.2023(Procurement work)</t>
  </si>
  <si>
    <t>Not commenced</t>
  </si>
  <si>
    <t>Good</t>
  </si>
  <si>
    <t>White Paper Rolls (80gms/841mm/45.7m)</t>
  </si>
  <si>
    <t>Tracing Paper Rolle(A1) 95gms/841mm/5.7m)</t>
  </si>
  <si>
    <t>Tracing papers A3 (95gms/297x420mm)</t>
  </si>
  <si>
    <t>Ink Cartridge (HP designjet 2500)</t>
  </si>
  <si>
    <t>Side Cupboards</t>
  </si>
  <si>
    <t>Monitors - 24"</t>
  </si>
  <si>
    <t>Extra Chairs</t>
  </si>
  <si>
    <t>Foot rest</t>
  </si>
  <si>
    <t>Drawing Holder</t>
  </si>
  <si>
    <t>Air conditioning unit (18000 BTU)</t>
  </si>
  <si>
    <t>Toner Canon - NPG-51 Photocopier</t>
  </si>
  <si>
    <t>Toner Canon -331 (4 color)</t>
  </si>
  <si>
    <t>60 rolls</t>
  </si>
  <si>
    <t>20 rolls</t>
  </si>
  <si>
    <t>02</t>
  </si>
  <si>
    <t>8.41</t>
  </si>
  <si>
    <t>8.42</t>
  </si>
  <si>
    <t>8.43</t>
  </si>
  <si>
    <t>8.44</t>
  </si>
  <si>
    <t>8.45</t>
  </si>
  <si>
    <t>8.46</t>
  </si>
  <si>
    <t>8.47</t>
  </si>
  <si>
    <t>8.48</t>
  </si>
  <si>
    <t>Floor Level UPS</t>
  </si>
  <si>
    <t>Desktop Computer full sets (CPU,Monitor &amp; UPS) with Original SW License (witthout Printer)</t>
  </si>
  <si>
    <t>Information System</t>
  </si>
  <si>
    <t>Goods &amp; Services</t>
  </si>
  <si>
    <t>NS/National Shopping</t>
  </si>
  <si>
    <t>NCB/National Comptetive Shopping</t>
  </si>
  <si>
    <t>Urgent</t>
  </si>
  <si>
    <t>Priority</t>
  </si>
  <si>
    <t>Normal</t>
  </si>
  <si>
    <t>Prority</t>
  </si>
  <si>
    <t xml:space="preserve">2nd week of Fabruary </t>
  </si>
  <si>
    <t>3nd week of February</t>
  </si>
  <si>
    <t>2nd  week of March</t>
  </si>
  <si>
    <t>3rd  week of March</t>
  </si>
  <si>
    <t>2nd week of May</t>
  </si>
  <si>
    <t>Already 36 Computers using in the Division, Advicerbale to install , Though send DG approvals for puchassing last years Not Purchased.</t>
  </si>
  <si>
    <t>Due to Power fluctuataion  Monitos are burn wich are not repirbale</t>
  </si>
  <si>
    <t>Computers  03</t>
  </si>
  <si>
    <t xml:space="preserve">Computer  Printers (laser)  04 </t>
  </si>
  <si>
    <t xml:space="preserve">Goods </t>
  </si>
  <si>
    <t xml:space="preserve">Urgent </t>
  </si>
  <si>
    <t xml:space="preserve">Priority </t>
  </si>
  <si>
    <t>1st quarter</t>
  </si>
  <si>
    <t>Assets Purchas</t>
  </si>
  <si>
    <t>NCB/Shopping</t>
  </si>
  <si>
    <t>01.01.2023</t>
  </si>
  <si>
    <t>31.12.2023</t>
  </si>
  <si>
    <t xml:space="preserve">Computer   </t>
  </si>
  <si>
    <t xml:space="preserve">Laptop          </t>
  </si>
  <si>
    <t xml:space="preserve">UPS              </t>
  </si>
  <si>
    <t xml:space="preserve">Printer         </t>
  </si>
  <si>
    <t>Procurement of 01 Number Highway Mover</t>
  </si>
  <si>
    <t>Procurement of 01 Number Passenger Ferry (Barge Type)</t>
  </si>
  <si>
    <t>Procurement of 01 Number Wheel Excavator with oblique Arm</t>
  </si>
  <si>
    <t>Procurement of 10 Number Wheel Tractor with Flail Mower</t>
  </si>
  <si>
    <t xml:space="preserve">Procurement of 10 Number Skid Steer loader </t>
  </si>
  <si>
    <t xml:space="preserve">Procurement of 01 Number Passenger Vessel </t>
  </si>
  <si>
    <t>Procurement of Security Service for Workshops                         (Through Procurement Division)</t>
  </si>
  <si>
    <t xml:space="preserve">Procurement of Motor Insurance </t>
  </si>
  <si>
    <t>Procurement of Cleaning service for Angulana Workshop                                                (Through Procurent Division)</t>
  </si>
  <si>
    <t>Procurement of GPS Tracking System for 100 Vehicles</t>
  </si>
  <si>
    <t>14.8</t>
  </si>
  <si>
    <t>14.9</t>
  </si>
  <si>
    <t>14.10</t>
  </si>
  <si>
    <t>Service</t>
  </si>
  <si>
    <t>Preparation of Specification &amp; Bidding Document</t>
  </si>
  <si>
    <t>Preparation of Bidding Document</t>
  </si>
  <si>
    <t>Computer (02 No's)</t>
  </si>
  <si>
    <t>UPS (10 No's)</t>
  </si>
  <si>
    <t>Printer (03 No's)</t>
  </si>
  <si>
    <t xml:space="preserve">Photo Copy  A4 (150 Pkts)                                                                                             </t>
  </si>
  <si>
    <t xml:space="preserve">Photo Copy  A3 (02 Pkts ) </t>
  </si>
  <si>
    <t>Photo Copy Legal( 05 Pkts)</t>
  </si>
  <si>
    <t>Toner (85 A) (15 No's)</t>
  </si>
  <si>
    <t>Toner (49 A) (05 No's)</t>
  </si>
  <si>
    <t>Fax Machine Toner - (TN 2025)- (05 No's)</t>
  </si>
  <si>
    <t>Photo copy Toner - (4508A)/(PC 060977) -  (05 No's)</t>
  </si>
  <si>
    <t>Writting table with drawers</t>
  </si>
  <si>
    <t>Bunker Bed</t>
  </si>
  <si>
    <t>Mattress</t>
  </si>
  <si>
    <t>File Cuboard (Wooden)</t>
  </si>
  <si>
    <t>20" x20" Office type Container box</t>
  </si>
  <si>
    <t>20" x20"Container Box (Store type)</t>
  </si>
  <si>
    <t>Container box 40 ft (Store type)</t>
  </si>
  <si>
    <t>Container boxes toilets type</t>
  </si>
  <si>
    <t>24 port POE switch</t>
  </si>
  <si>
    <t>SFP for network switches</t>
  </si>
  <si>
    <t>Unmanagable Switch</t>
  </si>
  <si>
    <t>25 mm Ø S/S knob</t>
  </si>
  <si>
    <t>Thermal Printers</t>
  </si>
  <si>
    <t>Lane CPU (IPC)</t>
  </si>
  <si>
    <t>Color Photocopy machine</t>
  </si>
  <si>
    <t>UPS-850VA</t>
  </si>
  <si>
    <t>UPS (1kVA) Online</t>
  </si>
  <si>
    <t>UPS (3kVA) Online</t>
  </si>
  <si>
    <t>UPS (6kVA)</t>
  </si>
  <si>
    <t>UPS (1kVA)-offline</t>
  </si>
  <si>
    <t>10/20/40kVA UPS</t>
  </si>
  <si>
    <t>Battery for UPS</t>
  </si>
  <si>
    <t>4G Dongle</t>
  </si>
  <si>
    <t>Internal Hard Disk</t>
  </si>
  <si>
    <t>Keyboard</t>
  </si>
  <si>
    <t>Finger print machine</t>
  </si>
  <si>
    <t>Network Video Recorder</t>
  </si>
  <si>
    <t>Wifi Access Point</t>
  </si>
  <si>
    <t>Puncher Heavy duty (4 holes)</t>
  </si>
  <si>
    <t>Cheque Writer</t>
  </si>
  <si>
    <t>DSLR camera</t>
  </si>
  <si>
    <t>Camera Dry Cabinet</t>
  </si>
  <si>
    <t>HD Decorder set and related camera</t>
  </si>
  <si>
    <t>SMPS For Camera Poles</t>
  </si>
  <si>
    <t>CCTV coverage expansion (Bedigama IC)</t>
  </si>
  <si>
    <t>Install permanant network system and CCTV System</t>
  </si>
  <si>
    <t>Providing a CCTV Servailance System to the Mattala Junction</t>
  </si>
  <si>
    <t>Providing a Portable CCTV Survailance System for Electric Elephant Fence Mainteance Unit ESEP</t>
  </si>
  <si>
    <t>General purpose server/Storage</t>
  </si>
  <si>
    <t>Building Maintenance Works</t>
  </si>
  <si>
    <t>Ladders (Fiber Glass)</t>
  </si>
  <si>
    <t>Ladders (Aluminium)</t>
  </si>
  <si>
    <t>Amaano Roofing Sheet(Length 1 ft)</t>
  </si>
  <si>
    <t>Amaano Roof Gutter(Length 1 ft)</t>
  </si>
  <si>
    <t>Amaano Down Pipe(Length 1 ft)</t>
  </si>
  <si>
    <t>Wash basin tap (Cool water tap)</t>
  </si>
  <si>
    <t>Angle tap (s/s)</t>
  </si>
  <si>
    <t>Cladding Sheet</t>
  </si>
  <si>
    <t>700 mm stainless steel door handle</t>
  </si>
  <si>
    <t>Hand bidet spray</t>
  </si>
  <si>
    <t>Commode cover</t>
  </si>
  <si>
    <t>Gutter Bracket</t>
  </si>
  <si>
    <t>Water Sink</t>
  </si>
  <si>
    <t>Low level water closet</t>
  </si>
  <si>
    <t>Wash basin</t>
  </si>
  <si>
    <t>Wash Basin Stand</t>
  </si>
  <si>
    <t>Squatting pan</t>
  </si>
  <si>
    <t>Urinal poch</t>
  </si>
  <si>
    <t>Urinal poch - flash valve</t>
  </si>
  <si>
    <t>Stop valve (s/s)</t>
  </si>
  <si>
    <t>Shower (s/s)</t>
  </si>
  <si>
    <t>Shower Arm</t>
  </si>
  <si>
    <t>Toilet</t>
  </si>
  <si>
    <t>S/S door lock</t>
  </si>
  <si>
    <t>S/S Top patch with patch pivot</t>
  </si>
  <si>
    <t>S/S Bottom patch pivot</t>
  </si>
  <si>
    <t>S/S Door handle</t>
  </si>
  <si>
    <t>S/S Hinges 4"</t>
  </si>
  <si>
    <t>S/S Bar hinge 350 mm</t>
  </si>
  <si>
    <t>S/S Bar hinge 400 mm</t>
  </si>
  <si>
    <t>Toilet Fittings</t>
  </si>
  <si>
    <t>Pantry wash basin</t>
  </si>
  <si>
    <t>Facility Building Improvements in ESE</t>
  </si>
  <si>
    <t>IC Badigama improvements,Badigama</t>
  </si>
  <si>
    <t>IC Palatuwa improvements,Palatuwa</t>
  </si>
  <si>
    <t>Improvement of Beliatta control center</t>
  </si>
  <si>
    <t>Improvement works at Maintenance Building in Accommadation and Office Complex , Kadawadduwa,Aparakka</t>
  </si>
  <si>
    <t>Improvements works at Accommadation and Office Complex in Sooriyawawa.</t>
  </si>
  <si>
    <t>Roof Painting works at Accommadation and Office Complex in Sooriyawawa.</t>
  </si>
  <si>
    <t>Roof Works Improvements at Tolling Plazas in ESE</t>
  </si>
  <si>
    <t>Renovation works at Police Accommadation Building in Sooriyawaewa.</t>
  </si>
  <si>
    <t>Public Toilet Blocks and Mini Rest Area Construction in Mattala</t>
  </si>
  <si>
    <t>Renovation works at STF Accommodation Buildings in Sooriyawewa</t>
  </si>
  <si>
    <t>Allow for Public Liability Insurance</t>
  </si>
  <si>
    <t>Fiber optic maintanance agreement</t>
  </si>
  <si>
    <t>Hiring vehicles and machineries</t>
  </si>
  <si>
    <t>06 Nos Cars</t>
  </si>
  <si>
    <t>09 Nos Double Cabs</t>
  </si>
  <si>
    <t>42 Nos Crew Cabs</t>
  </si>
  <si>
    <t>08 Nos 5 Seater Vans</t>
  </si>
  <si>
    <t>75 Nos 8 Seater Vans</t>
  </si>
  <si>
    <t>15 Nos Labor transport trucks</t>
  </si>
  <si>
    <t>09 Nos Tipper Trucks</t>
  </si>
  <si>
    <t>13 Nos Sign Board Transport Trucks</t>
  </si>
  <si>
    <t>11 Nos Water Bowsers</t>
  </si>
  <si>
    <t>08 Nos Vehicle Carriers</t>
  </si>
  <si>
    <t>05 Nos Excavators</t>
  </si>
  <si>
    <t>01 No Backhoe Loader</t>
  </si>
  <si>
    <t>01 No Boom Truck</t>
  </si>
  <si>
    <t>01 No Towing Truck</t>
  </si>
  <si>
    <t>03 Nos Buses</t>
  </si>
  <si>
    <t>POS Machine Repairs and Spare parts cost</t>
  </si>
  <si>
    <t>Finger print machine Maintenance Cost</t>
  </si>
  <si>
    <t>Maintenance of metal arch structures (10+52)</t>
  </si>
  <si>
    <t xml:space="preserve">Ac Service and Maintenance </t>
  </si>
  <si>
    <t>Traffic Light system - CKE MOU (service and Maintenance</t>
  </si>
  <si>
    <t>Application of Faded Road Markings</t>
  </si>
  <si>
    <t>Guardrail Reflectors</t>
  </si>
  <si>
    <t>Greenery works</t>
  </si>
  <si>
    <t xml:space="preserve">Installing &amp; Renovation Blinker systems at accident prone locations </t>
  </si>
  <si>
    <t>Rectification of corrugation on viaduct from Koathalawala to Kadawatha</t>
  </si>
  <si>
    <t>Road User safty project at OCH</t>
  </si>
  <si>
    <t>Procurement of Elastomerick Bridge Expansion Joints for Viaduct - OCH</t>
  </si>
  <si>
    <t>Shoulder, Slope &amp; burm Improvement &amp; repairing in CKE</t>
  </si>
  <si>
    <t>Replacement/ repairing or improvement of Sign Board &amp; Direction Boards  CKE</t>
  </si>
  <si>
    <t>Repair to ROW Fence  CKE</t>
  </si>
  <si>
    <t>Bridge Maintenance (Expansion Joints  &amp; Corrosion on Steel Structures) CKE</t>
  </si>
  <si>
    <t>Rock netting of Risky slopes</t>
  </si>
  <si>
    <t>Fabrication of Km and 100m marker boards</t>
  </si>
  <si>
    <t>Surface asphalt correction from Kottawa - Dodangoda</t>
  </si>
  <si>
    <t>Repair to the fixed access</t>
  </si>
  <si>
    <t>Battery Charger (12V)</t>
  </si>
  <si>
    <t>Battery tester(Digital)</t>
  </si>
  <si>
    <t>Battery Gravity Tester</t>
  </si>
  <si>
    <t>Casement fastners</t>
  </si>
  <si>
    <t>Combination wrench set</t>
  </si>
  <si>
    <t>Tool kit</t>
  </si>
  <si>
    <t>150 mm borrel bolt</t>
  </si>
  <si>
    <t>300 mm borrel bolt</t>
  </si>
  <si>
    <t>Air compressor 40 l</t>
  </si>
  <si>
    <t>Air compressor with power tools</t>
  </si>
  <si>
    <t>Welding Plant with tools</t>
  </si>
  <si>
    <t>Portable High pressure water gun</t>
  </si>
  <si>
    <t>Water Jetting Machine</t>
  </si>
  <si>
    <t>ETC Antenna and ODU</t>
  </si>
  <si>
    <t>Serial to Eternet Converter</t>
  </si>
  <si>
    <t>Bench Grinder</t>
  </si>
  <si>
    <t>Hilti Drill</t>
  </si>
  <si>
    <t>Fiber Power Source Tool</t>
  </si>
  <si>
    <t>Hedge Trimmer</t>
  </si>
  <si>
    <t>Spary gun</t>
  </si>
  <si>
    <t>Megger Meter</t>
  </si>
  <si>
    <t>Tree Branch Cutter</t>
  </si>
  <si>
    <t>Push Mover</t>
  </si>
  <si>
    <t>Gas Cutter With Cylinders</t>
  </si>
  <si>
    <t>Concrete Breaker</t>
  </si>
  <si>
    <t>Pressure Pump</t>
  </si>
  <si>
    <t>Back Pack Blower</t>
  </si>
  <si>
    <t>Mist Blower</t>
  </si>
  <si>
    <t>Power Spray Machine</t>
  </si>
  <si>
    <t>Semi Auto 16L Hand Spray Machine</t>
  </si>
  <si>
    <t>Hand Operated back pack spayer</t>
  </si>
  <si>
    <t>Digital Level</t>
  </si>
  <si>
    <t>Garden Aluminium Secatiare</t>
  </si>
  <si>
    <t>Garden Hedge Clippers - 656</t>
  </si>
  <si>
    <t>Beacon lamp large</t>
  </si>
  <si>
    <t>Clear flot glass mirror</t>
  </si>
  <si>
    <t>Money Detector</t>
  </si>
  <si>
    <t>ETC /MTC Gate barriers</t>
  </si>
  <si>
    <t>Emergency vehicle lighting set</t>
  </si>
  <si>
    <t>Energizer Unit (Elephant Fence)</t>
  </si>
  <si>
    <t>Equipment Accessories for Energizer Room</t>
  </si>
  <si>
    <t>Flashing mechanism</t>
  </si>
  <si>
    <t>Installing Solar Panels on the roof of all toll plazas in each interchange ESEP</t>
  </si>
  <si>
    <t>Install fiber network(Mattala,Magampura)</t>
  </si>
  <si>
    <t>LED Road light fitting (Complete type)</t>
  </si>
  <si>
    <t>Mechanical Division improvements,Yatiyana</t>
  </si>
  <si>
    <t>Providing a Remote Monitoring System for Electrical Elephant Fence Maintenance System ESEP</t>
  </si>
  <si>
    <t>Repair to Metal Underpass Structures</t>
  </si>
  <si>
    <t>Restrict arm</t>
  </si>
  <si>
    <t>Safety Equipment for Maintenance Labourers (Jackets, Boots, Overall, Raincoat, Helmet, Gloves, Masks, goggles &amp;etc.)</t>
  </si>
  <si>
    <t>STATIONERY</t>
  </si>
  <si>
    <t>Tolling Plaza buildings improvements in ESEP</t>
  </si>
  <si>
    <t>Hybrid Solar System for toll plaza and Operational staff rooms</t>
  </si>
  <si>
    <t>Construction of Parking sheds at few locations</t>
  </si>
  <si>
    <t>tolling Keyboard, Card Reder, Mic, OSD</t>
  </si>
  <si>
    <t>ETC/MTC Display, Fog Lamp, Traffic Lane sign</t>
  </si>
  <si>
    <t>Variable Message Sign Board</t>
  </si>
  <si>
    <t>Monitors for 9 Big Screens</t>
  </si>
  <si>
    <t>Other Video Wall Monitors</t>
  </si>
  <si>
    <t>LED Modules for FCMS/CMS/VMS</t>
  </si>
  <si>
    <t>Power Supply for FCMS/CMS/VMS</t>
  </si>
  <si>
    <t>ETC Card Readers</t>
  </si>
  <si>
    <t>ETC Fair Display Controler Module</t>
  </si>
  <si>
    <t>MTC Fair Display Controler Modues</t>
  </si>
  <si>
    <t>ETC Fair Display LED Module</t>
  </si>
  <si>
    <t>MTC Fair Display LED Modues</t>
  </si>
  <si>
    <t>ETC Fair Display</t>
  </si>
  <si>
    <t>MTC Fair Display</t>
  </si>
  <si>
    <t>Active Network Equment</t>
  </si>
  <si>
    <t>Moveable Digital Sign Board</t>
  </si>
  <si>
    <t>Light Poles and Cobra Fitting</t>
  </si>
  <si>
    <t>Light Bulbs</t>
  </si>
  <si>
    <t>Electrical Distribution Panel With Accessories</t>
  </si>
  <si>
    <t>Power Cables</t>
  </si>
  <si>
    <t>Toll Lane Improvement at CKE</t>
  </si>
  <si>
    <t>CKE Office Building Roof Replacement</t>
  </si>
  <si>
    <t>Store Improvement in CKE</t>
  </si>
  <si>
    <t>Improvement to the fixed assets</t>
  </si>
  <si>
    <t>Fixing of Fence at K2 Yard</t>
  </si>
  <si>
    <t>Fabricating the stores at seeduwa office premisses (Placing the building alredy used in NKB Project)</t>
  </si>
  <si>
    <t>Purchasing of wiper blades</t>
  </si>
  <si>
    <t>Purchasing of Spare parts for accident repairs CKE</t>
  </si>
  <si>
    <t>Call Center Upgrade</t>
  </si>
  <si>
    <t>Surge Protection Devices for Network</t>
  </si>
  <si>
    <t>UTP Cable</t>
  </si>
  <si>
    <t>Installing Solar panels on the roof of all toll plazas in OCH</t>
  </si>
  <si>
    <t>Construction of tube wells</t>
  </si>
  <si>
    <t>Vehical Parking Canopy (31.6m* 12m)</t>
  </si>
  <si>
    <t>Vehical Parking Canopy (17.5m* 10m)</t>
  </si>
  <si>
    <t>Construction of Manual Barries for Offices</t>
  </si>
  <si>
    <t>Construction of Maintenance Yard</t>
  </si>
  <si>
    <t>G/S</t>
  </si>
  <si>
    <t>S/G</t>
  </si>
  <si>
    <t>G/S/W</t>
  </si>
  <si>
    <t>W/S</t>
  </si>
  <si>
    <t>G/W</t>
  </si>
  <si>
    <t>NCB/NS</t>
  </si>
  <si>
    <t>DPC/RPC</t>
  </si>
  <si>
    <t>In TEC</t>
  </si>
  <si>
    <t>Drawings</t>
  </si>
  <si>
    <t>2023 Mar</t>
  </si>
  <si>
    <t>2023 Apr</t>
  </si>
  <si>
    <t>2022 Dec</t>
  </si>
  <si>
    <t>2022 Sep</t>
  </si>
  <si>
    <t>2022 Aug</t>
  </si>
  <si>
    <t>2023 Feb</t>
  </si>
  <si>
    <t>2023 Jul</t>
  </si>
  <si>
    <t>2023 April</t>
  </si>
  <si>
    <t>2023 Jan</t>
  </si>
  <si>
    <t>2022 Nov</t>
  </si>
  <si>
    <t>2023 May</t>
  </si>
  <si>
    <t>Desktop Computers(15 Nos)</t>
  </si>
  <si>
    <t>UPS (25 Nos)</t>
  </si>
  <si>
    <t>Rewamping of RDA Website and Staff Portal</t>
  </si>
  <si>
    <t>Electronic Document Management System (EDMS)</t>
  </si>
  <si>
    <t>Core Network Switch of RDA Server Room</t>
  </si>
  <si>
    <t xml:space="preserve">Replacement of 15 Nos of Wireless Access points (with a controller) in RDA Head office </t>
  </si>
  <si>
    <t>Network Cable Tester (Fibre and Copper)</t>
  </si>
  <si>
    <t>Laptop Computers (02 Nos)</t>
  </si>
  <si>
    <t>GPS Devices (2 Nos)</t>
  </si>
  <si>
    <t>Safety equipment for traffic surveys
Safety Goggles (4 Nos)
Safety Gloves (5 Nos)
Safety Helmets (5 Nos)
Safety Jackets (20 Nos)
Knee Guards (40 nos)
 Traffic Battons (4 Nos)
Reflective Stickers for Cones
Rechargeable torches (4 Nos)
First aid kits (2 Nos)
 Stop sign boards (2 Nos)</t>
  </si>
  <si>
    <t>Repair and Maintenance of photocopy machines cum printers</t>
  </si>
  <si>
    <t>Colour Toner (10 Nos)</t>
  </si>
  <si>
    <t>Black Toner (12 Nos)</t>
  </si>
  <si>
    <t>Black Drum ( 01 Nos)</t>
  </si>
  <si>
    <t>Colour Drum (03 Nos)</t>
  </si>
  <si>
    <t>IS</t>
  </si>
  <si>
    <t>Under the preparation of bid documents</t>
  </si>
  <si>
    <t>Specifications are finalized, waiting for the funds</t>
  </si>
  <si>
    <t>DG's approval received</t>
  </si>
  <si>
    <t>Second Quarter</t>
  </si>
  <si>
    <t>Third Quarter</t>
  </si>
  <si>
    <t>To replace unserviceable/very low configuration capacity computers</t>
  </si>
  <si>
    <t xml:space="preserve"> New - 15, Replacement -10</t>
  </si>
  <si>
    <t>This is the final installment payment for the on-going project</t>
  </si>
  <si>
    <t>This is for 1st to 6th floors at Maganeguma Mahamedura</t>
  </si>
  <si>
    <t>for field and office works - to work with traffic counters</t>
  </si>
  <si>
    <t>To mark traffic counter fixing locations and to map taking over roads</t>
  </si>
  <si>
    <t>For field works/ traffic studies</t>
  </si>
  <si>
    <t>Safety equipment for field work/ traffic surveys</t>
  </si>
  <si>
    <t>Building Pest control</t>
  </si>
  <si>
    <t>Bulidind - Remove of Garbage</t>
  </si>
  <si>
    <t>PA SYSTEM</t>
  </si>
  <si>
    <t>Data &amp; Voice rack UPS</t>
  </si>
  <si>
    <t>Hiring labour</t>
  </si>
  <si>
    <t>Information Systems</t>
  </si>
  <si>
    <t>Ongoing</t>
  </si>
  <si>
    <t>Completed</t>
  </si>
  <si>
    <t>2022-09-31</t>
  </si>
  <si>
    <t>2022-june</t>
  </si>
  <si>
    <t>1 st Agreement</t>
  </si>
  <si>
    <t>2023 june</t>
  </si>
  <si>
    <t xml:space="preserve">Fuel ( Diesel ) Plant </t>
  </si>
  <si>
    <t>Transport Hire charges</t>
  </si>
  <si>
    <t xml:space="preserve">Fuel  (Diesel ) Maintanance vehilce </t>
  </si>
  <si>
    <t>Tipper rent for crusher</t>
  </si>
  <si>
    <t>Spare Parts for Plants</t>
  </si>
  <si>
    <t>19.27</t>
  </si>
  <si>
    <t>Desktop Computers 10 nos</t>
  </si>
  <si>
    <t xml:space="preserve">Security arrengement of Office for 12 months </t>
  </si>
  <si>
    <t>Partition Office area / Construction of Bridge</t>
  </si>
  <si>
    <t>Create the Web site of division / PABX system</t>
  </si>
  <si>
    <t xml:space="preserve">Land Acquisition &amp; Resettle </t>
  </si>
  <si>
    <t xml:space="preserve">G        </t>
  </si>
  <si>
    <t xml:space="preserve">S   </t>
  </si>
  <si>
    <t xml:space="preserve">W   </t>
  </si>
  <si>
    <t xml:space="preserve">CN </t>
  </si>
  <si>
    <t>RMTF</t>
  </si>
  <si>
    <t xml:space="preserve">RPC              </t>
  </si>
  <si>
    <t xml:space="preserve">RPC </t>
  </si>
  <si>
    <t>Year 2023</t>
  </si>
  <si>
    <t>PROCUREMENT PLAN FOR THE YEAR 2023</t>
  </si>
  <si>
    <t>Digital Cameras (2 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</si>
</sst>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_(&quot;$&quot;* \(#,##0.00\);_(&quot;$&quot;* &quot;-&quot;??_);_(@_)"/>
    <numFmt numFmtId="43" formatCode="_(* #,##0.00_);_(* \(#,##0.00\);_(* &quot;-&quot;??_);_(@_)"/>
    <numFmt numFmtId="164" formatCode="_(* #,##0_);_(* \(#,##0\);_(* &quot;-&quot;??_);_(@_)"/>
    <numFmt numFmtId="165" formatCode="_(* #,##0.0_);_(* \(#,##0.0\);_(* &quot;-&quot;??_);_(@_)"/>
    <numFmt numFmtId="166" formatCode="_(* #,##0.0_);_(* \(#,##0.0\);_(* &quot;-&quot;?_);_(@_)"/>
    <numFmt numFmtId="167" formatCode="[$-409]mmm\-yy;@"/>
    <numFmt numFmtId="168" formatCode="[$-F800]dddd\,\ mmmm\ dd\,\ yyyy"/>
    <numFmt numFmtId="169" formatCode="0.000"/>
    <numFmt numFmtId="170" formatCode="[$-409]d\-mmm\-yy;@"/>
    <numFmt numFmtId="171" formatCode="#,##0.000_);\(#,##0.000\)"/>
    <numFmt numFmtId="172" formatCode="mm/dd/yy;@"/>
    <numFmt numFmtId="173" formatCode="#,##0.000"/>
    <numFmt numFmtId="174" formatCode="yyyy\ mmm"/>
    <numFmt numFmtId="175" formatCode="yyyy\ mmmm"/>
    <numFmt numFmtId="176" formatCode="[$-409]dd\-mmm\-yy;@"/>
    <numFmt numFmtId="177" formatCode="[$-409]d\-mmm\-yyyy;@"/>
    <numFmt numFmtId="178" formatCode="dd/mm/yy;@"/>
    <numFmt numFmtId="179" formatCode="m/d/yy;@"/>
  </numFmts>
  <fonts count="41"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Times New Roman"/>
      <family val="1"/>
    </font>
    <font>
      <b/>
      <sz val="10"/>
      <name val="Times New Roman"/>
      <family val="1"/>
    </font>
    <font>
      <b/>
      <u/>
      <sz val="10"/>
      <name val="Times New Roman"/>
      <family val="1"/>
    </font>
    <font>
      <b/>
      <sz val="8"/>
      <name val="Times New Roman"/>
      <family val="1"/>
    </font>
    <font>
      <sz val="9"/>
      <name val="Times New Roman"/>
      <family val="1"/>
    </font>
    <font>
      <b/>
      <sz val="12"/>
      <name val="Times New Roman"/>
      <family val="1"/>
    </font>
    <font>
      <b/>
      <sz val="9"/>
      <name val="Times New Roman"/>
      <family val="1"/>
    </font>
    <font>
      <b/>
      <sz val="11"/>
      <name val="Times New Roman"/>
      <family val="1"/>
    </font>
    <font>
      <sz val="11"/>
      <name val="Times New Roman"/>
      <family val="1"/>
    </font>
    <font>
      <i/>
      <sz val="10"/>
      <name val="Times New Roman"/>
      <family val="1"/>
    </font>
    <font>
      <b/>
      <i/>
      <sz val="10"/>
      <name val="Times New Roman"/>
      <family val="1"/>
    </font>
    <font>
      <b/>
      <sz val="13"/>
      <name val="Times New Roman"/>
      <family val="1"/>
    </font>
    <font>
      <sz val="20"/>
      <name val="Times New Roman"/>
      <family val="1"/>
    </font>
    <font>
      <sz val="11"/>
      <color indexed="8"/>
      <name val="Calibri"/>
      <family val="2"/>
    </font>
    <font>
      <sz val="12"/>
      <name val="Arial"/>
      <family val="2"/>
    </font>
    <font>
      <sz val="8"/>
      <name val="Arial"/>
      <family val="2"/>
    </font>
    <font>
      <sz val="9"/>
      <color rgb="FF000000"/>
      <name val="Times New Roman"/>
      <family val="1"/>
    </font>
    <font>
      <sz val="11"/>
      <color theme="1"/>
      <name val="Calibri"/>
      <family val="2"/>
      <charset val="238"/>
      <scheme val="minor"/>
    </font>
    <font>
      <b/>
      <sz val="12"/>
      <color theme="1"/>
      <name val="Cambria"/>
      <family val="1"/>
      <scheme val="major"/>
    </font>
    <font>
      <sz val="12"/>
      <name val="Cambria"/>
      <family val="1"/>
      <scheme val="major"/>
    </font>
    <font>
      <b/>
      <sz val="11"/>
      <name val="Cambria"/>
      <family val="1"/>
      <scheme val="major"/>
    </font>
    <font>
      <sz val="11"/>
      <name val="Cambria"/>
      <family val="1"/>
      <scheme val="major"/>
    </font>
    <font>
      <b/>
      <sz val="11"/>
      <color theme="1"/>
      <name val="Cambria"/>
      <family val="1"/>
      <scheme val="major"/>
    </font>
    <font>
      <sz val="11"/>
      <color theme="1"/>
      <name val="Cambria"/>
      <family val="1"/>
      <scheme val="major"/>
    </font>
    <font>
      <sz val="10"/>
      <name val="Arial"/>
      <family val="2"/>
    </font>
    <font>
      <sz val="11"/>
      <name val="Arial"/>
      <family val="2"/>
    </font>
    <font>
      <sz val="10.5"/>
      <color theme="1"/>
      <name val="Cambria"/>
      <family val="1"/>
      <scheme val="major"/>
    </font>
    <font>
      <sz val="10.5"/>
      <name val="Cambria"/>
      <family val="1"/>
      <scheme val="major"/>
    </font>
    <font>
      <b/>
      <sz val="10.5"/>
      <color theme="1"/>
      <name val="Cambria"/>
      <family val="1"/>
      <scheme val="major"/>
    </font>
    <font>
      <sz val="10.5"/>
      <color rgb="FF000000"/>
      <name val="Cambria"/>
      <family val="1"/>
      <scheme val="major"/>
    </font>
    <font>
      <b/>
      <sz val="10.5"/>
      <name val="Cambria"/>
      <family val="1"/>
      <scheme val="major"/>
    </font>
    <font>
      <sz val="11"/>
      <color rgb="FF7030A0"/>
      <name val="Calibri"/>
      <family val="2"/>
      <scheme val="minor"/>
    </font>
    <font>
      <b/>
      <sz val="10"/>
      <color theme="1"/>
      <name val="Cambria"/>
      <family val="1"/>
      <scheme val="major"/>
    </font>
    <font>
      <sz val="12"/>
      <color theme="1"/>
      <name val="Cambria"/>
      <family val="1"/>
      <scheme val="major"/>
    </font>
    <font>
      <sz val="10.5"/>
      <color rgb="FFFF0000"/>
      <name val="Cambria"/>
      <family val="1"/>
      <scheme val="major"/>
    </font>
    <font>
      <sz val="10.5"/>
      <color rgb="FF7030A0"/>
      <name val="Cambria"/>
      <family val="1"/>
      <scheme val="maj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7" tint="0.59999389629810485"/>
        <bgColor indexed="64"/>
      </patternFill>
    </fill>
  </fills>
  <borders count="46">
    <border>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hair">
        <color indexed="64"/>
      </top>
      <bottom style="medium">
        <color indexed="64"/>
      </bottom>
      <diagonal/>
    </border>
    <border>
      <left/>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right/>
      <top style="thin">
        <color indexed="64"/>
      </top>
      <bottom style="hair">
        <color indexed="64"/>
      </bottom>
      <diagonal/>
    </border>
    <border>
      <left/>
      <right/>
      <top/>
      <bottom style="thin">
        <color auto="1"/>
      </bottom>
      <diagonal/>
    </border>
  </borders>
  <cellStyleXfs count="20">
    <xf numFmtId="0" fontId="0" fillId="0" borderId="0"/>
    <xf numFmtId="43" fontId="3"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2" fillId="0" borderId="0"/>
    <xf numFmtId="0" fontId="19" fillId="0" borderId="0"/>
    <xf numFmtId="0" fontId="29" fillId="0" borderId="0"/>
    <xf numFmtId="0" fontId="29" fillId="0" borderId="0"/>
    <xf numFmtId="0" fontId="29" fillId="0" borderId="0"/>
    <xf numFmtId="0" fontId="30" fillId="0" borderId="0"/>
    <xf numFmtId="0" fontId="2" fillId="0" borderId="0"/>
    <xf numFmtId="0" fontId="29" fillId="0" borderId="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0" fontId="29" fillId="0" borderId="0"/>
    <xf numFmtId="0" fontId="1" fillId="0" borderId="0"/>
    <xf numFmtId="43" fontId="1" fillId="0" borderId="0" applyFont="0" applyFill="0" applyBorder="0" applyAlignment="0" applyProtection="0"/>
  </cellStyleXfs>
  <cellXfs count="536">
    <xf numFmtId="0" fontId="0" fillId="0" borderId="0" xfId="0"/>
    <xf numFmtId="0" fontId="5" fillId="0" borderId="0" xfId="0" applyFont="1"/>
    <xf numFmtId="0" fontId="5" fillId="0" borderId="1" xfId="0" applyFont="1" applyBorder="1"/>
    <xf numFmtId="0" fontId="5" fillId="0" borderId="2" xfId="0" applyFont="1" applyBorder="1"/>
    <xf numFmtId="0" fontId="5" fillId="0" borderId="3" xfId="0" applyFont="1" applyBorder="1"/>
    <xf numFmtId="0" fontId="5" fillId="0" borderId="4" xfId="0" applyFont="1" applyBorder="1" applyAlignment="1">
      <alignment horizontal="center"/>
    </xf>
    <xf numFmtId="0" fontId="6" fillId="0" borderId="5" xfId="0" applyFont="1" applyBorder="1" applyAlignment="1">
      <alignment horizontal="center"/>
    </xf>
    <xf numFmtId="0" fontId="5" fillId="0" borderId="6" xfId="0" applyFont="1" applyBorder="1"/>
    <xf numFmtId="0" fontId="5" fillId="0" borderId="4" xfId="0" applyFont="1" applyBorder="1" applyAlignment="1">
      <alignment horizontal="left"/>
    </xf>
    <xf numFmtId="0" fontId="6" fillId="0" borderId="7" xfId="0" applyFont="1" applyBorder="1" applyAlignment="1">
      <alignment horizontal="center"/>
    </xf>
    <xf numFmtId="0" fontId="6" fillId="0" borderId="6" xfId="0" applyFont="1" applyBorder="1" applyAlignment="1">
      <alignment horizontal="center"/>
    </xf>
    <xf numFmtId="0" fontId="7" fillId="0" borderId="8" xfId="0" applyFont="1" applyBorder="1"/>
    <xf numFmtId="0" fontId="5" fillId="0" borderId="8" xfId="0" applyFont="1" applyBorder="1" applyAlignment="1">
      <alignment horizontal="left"/>
    </xf>
    <xf numFmtId="0" fontId="5" fillId="0" borderId="8" xfId="0" applyFont="1" applyBorder="1" applyAlignment="1">
      <alignment horizontal="center"/>
    </xf>
    <xf numFmtId="0" fontId="5" fillId="0" borderId="9" xfId="0" applyFont="1" applyBorder="1" applyAlignment="1">
      <alignment horizontal="center"/>
    </xf>
    <xf numFmtId="0" fontId="5" fillId="0" borderId="5" xfId="0" applyFont="1" applyBorder="1" applyAlignment="1">
      <alignment horizontal="center"/>
    </xf>
    <xf numFmtId="0" fontId="7" fillId="0" borderId="10" xfId="0" applyFont="1" applyBorder="1"/>
    <xf numFmtId="0" fontId="5" fillId="0" borderId="10" xfId="0" applyFont="1" applyBorder="1" applyAlignment="1">
      <alignment horizontal="left"/>
    </xf>
    <xf numFmtId="0" fontId="5" fillId="0" borderId="10" xfId="0" applyFont="1" applyBorder="1" applyAlignment="1">
      <alignment horizontal="center"/>
    </xf>
    <xf numFmtId="0" fontId="5" fillId="0" borderId="11" xfId="0" applyFont="1" applyBorder="1" applyAlignment="1">
      <alignment horizontal="center"/>
    </xf>
    <xf numFmtId="164" fontId="5" fillId="0" borderId="10" xfId="1" applyNumberFormat="1" applyFont="1" applyBorder="1" applyAlignment="1">
      <alignment horizontal="center"/>
    </xf>
    <xf numFmtId="164" fontId="5" fillId="0" borderId="11" xfId="0" applyNumberFormat="1" applyFont="1" applyBorder="1" applyAlignment="1">
      <alignment horizontal="center"/>
    </xf>
    <xf numFmtId="164" fontId="5" fillId="0" borderId="10" xfId="0" applyNumberFormat="1" applyFont="1" applyBorder="1" applyAlignment="1">
      <alignment horizontal="center"/>
    </xf>
    <xf numFmtId="164" fontId="5" fillId="0" borderId="10" xfId="1" applyNumberFormat="1" applyFont="1" applyBorder="1" applyAlignment="1">
      <alignment horizontal="right"/>
    </xf>
    <xf numFmtId="164" fontId="5" fillId="0" borderId="1" xfId="1" applyNumberFormat="1" applyFont="1" applyBorder="1" applyAlignment="1">
      <alignment horizontal="right"/>
    </xf>
    <xf numFmtId="165" fontId="5" fillId="0" borderId="12" xfId="0" applyNumberFormat="1" applyFont="1" applyBorder="1" applyAlignment="1">
      <alignment horizontal="center"/>
    </xf>
    <xf numFmtId="0" fontId="7" fillId="0" borderId="1" xfId="0" applyFont="1" applyBorder="1"/>
    <xf numFmtId="164" fontId="5" fillId="0" borderId="12" xfId="0" applyNumberFormat="1" applyFont="1" applyBorder="1" applyAlignment="1">
      <alignment horizontal="center"/>
    </xf>
    <xf numFmtId="0" fontId="5" fillId="0" borderId="0" xfId="0" applyFont="1" applyBorder="1"/>
    <xf numFmtId="164" fontId="5" fillId="0" borderId="13" xfId="0" applyNumberFormat="1" applyFont="1" applyBorder="1" applyAlignment="1">
      <alignment horizontal="center"/>
    </xf>
    <xf numFmtId="164" fontId="5" fillId="0" borderId="14" xfId="0" applyNumberFormat="1" applyFont="1" applyBorder="1" applyAlignment="1">
      <alignment horizontal="center"/>
    </xf>
    <xf numFmtId="164" fontId="5" fillId="0" borderId="1" xfId="0" applyNumberFormat="1" applyFont="1" applyBorder="1" applyAlignment="1">
      <alignment horizontal="center"/>
    </xf>
    <xf numFmtId="164" fontId="5" fillId="0" borderId="15" xfId="0" applyNumberFormat="1" applyFont="1" applyBorder="1" applyAlignment="1">
      <alignment horizontal="center"/>
    </xf>
    <xf numFmtId="164" fontId="5" fillId="0" borderId="0" xfId="0" applyNumberFormat="1" applyFont="1" applyBorder="1"/>
    <xf numFmtId="164" fontId="5" fillId="0" borderId="13" xfId="1" applyNumberFormat="1" applyFont="1" applyBorder="1" applyAlignment="1">
      <alignment horizontal="center"/>
    </xf>
    <xf numFmtId="164" fontId="6" fillId="0" borderId="14" xfId="0" applyNumberFormat="1" applyFont="1" applyBorder="1" applyAlignment="1">
      <alignment horizontal="center" vertical="center"/>
    </xf>
    <xf numFmtId="164" fontId="6" fillId="0" borderId="1" xfId="0" applyNumberFormat="1" applyFont="1" applyBorder="1" applyAlignment="1">
      <alignment horizontal="center" vertical="center"/>
    </xf>
    <xf numFmtId="164" fontId="6" fillId="0" borderId="6" xfId="0" applyNumberFormat="1" applyFont="1" applyBorder="1" applyAlignment="1">
      <alignment horizontal="center" vertical="center"/>
    </xf>
    <xf numFmtId="164" fontId="5" fillId="0" borderId="13" xfId="0" applyNumberFormat="1" applyFont="1" applyBorder="1" applyAlignment="1">
      <alignment horizontal="center" vertical="center"/>
    </xf>
    <xf numFmtId="164" fontId="5" fillId="0" borderId="12" xfId="0" applyNumberFormat="1" applyFont="1" applyBorder="1" applyAlignment="1"/>
    <xf numFmtId="164" fontId="5" fillId="0" borderId="16" xfId="0" applyNumberFormat="1" applyFont="1" applyBorder="1" applyAlignment="1">
      <alignment horizontal="center" vertical="center"/>
    </xf>
    <xf numFmtId="164" fontId="5" fillId="0" borderId="1" xfId="0" applyNumberFormat="1" applyFont="1" applyBorder="1" applyAlignment="1"/>
    <xf numFmtId="165" fontId="5" fillId="0" borderId="14" xfId="0" applyNumberFormat="1" applyFont="1" applyBorder="1" applyAlignment="1">
      <alignment horizontal="center"/>
    </xf>
    <xf numFmtId="0" fontId="6" fillId="0" borderId="17" xfId="0" applyFont="1" applyBorder="1" applyAlignment="1">
      <alignment horizontal="left"/>
    </xf>
    <xf numFmtId="0" fontId="6" fillId="0" borderId="2" xfId="0" applyFont="1" applyBorder="1" applyAlignment="1">
      <alignment horizontal="left"/>
    </xf>
    <xf numFmtId="164" fontId="5" fillId="0" borderId="13" xfId="1" applyNumberFormat="1" applyFont="1" applyBorder="1" applyAlignment="1">
      <alignment horizontal="right"/>
    </xf>
    <xf numFmtId="164" fontId="5" fillId="0" borderId="16" xfId="0" applyNumberFormat="1" applyFont="1" applyBorder="1" applyAlignment="1">
      <alignment horizontal="center"/>
    </xf>
    <xf numFmtId="164" fontId="5" fillId="0" borderId="18" xfId="0" applyNumberFormat="1" applyFont="1" applyBorder="1" applyAlignment="1">
      <alignment horizontal="center"/>
    </xf>
    <xf numFmtId="164" fontId="5" fillId="0" borderId="18" xfId="1" applyNumberFormat="1" applyFont="1" applyBorder="1" applyAlignment="1">
      <alignment horizontal="right"/>
    </xf>
    <xf numFmtId="164" fontId="9" fillId="0" borderId="15" xfId="0" applyNumberFormat="1" applyFont="1" applyBorder="1" applyAlignment="1">
      <alignment horizontal="center"/>
    </xf>
    <xf numFmtId="165" fontId="5" fillId="0" borderId="13" xfId="0" applyNumberFormat="1" applyFont="1" applyBorder="1" applyAlignment="1">
      <alignment horizontal="center"/>
    </xf>
    <xf numFmtId="0" fontId="5" fillId="0" borderId="1" xfId="0" applyFont="1" applyFill="1" applyBorder="1"/>
    <xf numFmtId="164" fontId="5" fillId="0" borderId="1" xfId="0" applyNumberFormat="1" applyFont="1" applyBorder="1" applyAlignment="1">
      <alignment horizontal="center" vertical="center"/>
    </xf>
    <xf numFmtId="164" fontId="5" fillId="0" borderId="18" xfId="0" applyNumberFormat="1" applyFont="1" applyFill="1" applyBorder="1" applyAlignment="1">
      <alignment horizontal="center"/>
    </xf>
    <xf numFmtId="164" fontId="9" fillId="0" borderId="0" xfId="0" applyNumberFormat="1" applyFont="1" applyBorder="1" applyAlignment="1">
      <alignment horizontal="center"/>
    </xf>
    <xf numFmtId="164" fontId="5" fillId="0" borderId="15" xfId="1" applyNumberFormat="1" applyFont="1" applyBorder="1" applyAlignment="1">
      <alignment horizontal="center"/>
    </xf>
    <xf numFmtId="164" fontId="5" fillId="0" borderId="19" xfId="1" applyNumberFormat="1" applyFont="1" applyBorder="1" applyAlignment="1">
      <alignment horizontal="center"/>
    </xf>
    <xf numFmtId="164" fontId="5" fillId="0" borderId="0" xfId="0" applyNumberFormat="1" applyFont="1" applyBorder="1" applyAlignment="1">
      <alignment horizontal="center"/>
    </xf>
    <xf numFmtId="166" fontId="5" fillId="0" borderId="0" xfId="0" applyNumberFormat="1" applyFont="1" applyBorder="1"/>
    <xf numFmtId="164" fontId="5" fillId="0" borderId="20" xfId="0" applyNumberFormat="1" applyFont="1" applyBorder="1" applyAlignment="1">
      <alignment horizontal="center"/>
    </xf>
    <xf numFmtId="0" fontId="5" fillId="0" borderId="21" xfId="0" applyFont="1" applyBorder="1"/>
    <xf numFmtId="164" fontId="5" fillId="0" borderId="4" xfId="0" applyNumberFormat="1" applyFont="1" applyBorder="1" applyAlignment="1">
      <alignment horizontal="center"/>
    </xf>
    <xf numFmtId="164" fontId="5" fillId="0" borderId="4" xfId="0" applyNumberFormat="1" applyFont="1" applyBorder="1" applyAlignment="1">
      <alignment horizontal="center" vertical="center"/>
    </xf>
    <xf numFmtId="0" fontId="5" fillId="0" borderId="2" xfId="0" applyFont="1" applyFill="1" applyBorder="1"/>
    <xf numFmtId="0" fontId="5" fillId="0" borderId="4" xfId="0" applyFont="1" applyFill="1" applyBorder="1" applyAlignment="1">
      <alignment horizontal="center"/>
    </xf>
    <xf numFmtId="0" fontId="5" fillId="0" borderId="8" xfId="0" applyFont="1" applyFill="1" applyBorder="1" applyAlignment="1">
      <alignment horizontal="center"/>
    </xf>
    <xf numFmtId="0" fontId="5" fillId="0" borderId="10" xfId="0" applyFont="1" applyFill="1" applyBorder="1" applyAlignment="1">
      <alignment horizontal="center"/>
    </xf>
    <xf numFmtId="164" fontId="5" fillId="0" borderId="10" xfId="0" applyNumberFormat="1" applyFont="1" applyFill="1" applyBorder="1" applyAlignment="1">
      <alignment horizontal="center"/>
    </xf>
    <xf numFmtId="164" fontId="5" fillId="0" borderId="13" xfId="0" applyNumberFormat="1" applyFont="1" applyFill="1" applyBorder="1" applyAlignment="1">
      <alignment horizontal="center"/>
    </xf>
    <xf numFmtId="164" fontId="5" fillId="0" borderId="14" xfId="0" applyNumberFormat="1" applyFont="1" applyFill="1" applyBorder="1" applyAlignment="1">
      <alignment horizontal="center"/>
    </xf>
    <xf numFmtId="164" fontId="5" fillId="0" borderId="1"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13" xfId="0" applyNumberFormat="1" applyFont="1" applyFill="1" applyBorder="1" applyAlignment="1">
      <alignment horizontal="center" vertical="justify"/>
    </xf>
    <xf numFmtId="164" fontId="5" fillId="0" borderId="12" xfId="0" applyNumberFormat="1" applyFont="1" applyFill="1" applyBorder="1" applyAlignment="1"/>
    <xf numFmtId="164" fontId="9" fillId="0" borderId="15" xfId="0" applyNumberFormat="1" applyFont="1" applyFill="1" applyBorder="1" applyAlignment="1">
      <alignment horizontal="center"/>
    </xf>
    <xf numFmtId="0" fontId="5" fillId="0" borderId="6" xfId="0" applyFont="1" applyFill="1" applyBorder="1"/>
    <xf numFmtId="0" fontId="5" fillId="0" borderId="0" xfId="0" applyFont="1" applyFill="1" applyBorder="1"/>
    <xf numFmtId="0" fontId="5" fillId="0" borderId="0" xfId="0" applyFont="1" applyFill="1"/>
    <xf numFmtId="164" fontId="5" fillId="0" borderId="22" xfId="0" applyNumberFormat="1" applyFont="1" applyBorder="1" applyAlignment="1">
      <alignment horizontal="center"/>
    </xf>
    <xf numFmtId="164" fontId="5" fillId="0" borderId="22" xfId="0" applyNumberFormat="1" applyFont="1" applyBorder="1" applyAlignment="1"/>
    <xf numFmtId="164" fontId="9" fillId="0" borderId="23" xfId="0" applyNumberFormat="1" applyFont="1" applyBorder="1" applyAlignment="1">
      <alignment horizontal="center"/>
    </xf>
    <xf numFmtId="0" fontId="5" fillId="0" borderId="7" xfId="0" applyFont="1" applyBorder="1"/>
    <xf numFmtId="0" fontId="6" fillId="0" borderId="0" xfId="0" applyFont="1" applyBorder="1"/>
    <xf numFmtId="0" fontId="6" fillId="0" borderId="4" xfId="0" applyFont="1" applyBorder="1" applyAlignment="1">
      <alignment horizontal="center"/>
    </xf>
    <xf numFmtId="0" fontId="5" fillId="0" borderId="24" xfId="0" applyFont="1" applyBorder="1" applyAlignment="1">
      <alignment horizontal="center"/>
    </xf>
    <xf numFmtId="0" fontId="5" fillId="0" borderId="25" xfId="0" applyFont="1" applyBorder="1"/>
    <xf numFmtId="0" fontId="5" fillId="0" borderId="26" xfId="0" applyFont="1" applyBorder="1" applyAlignment="1">
      <alignment horizontal="center"/>
    </xf>
    <xf numFmtId="164" fontId="5" fillId="0" borderId="26" xfId="0" applyNumberFormat="1" applyFont="1" applyBorder="1" applyAlignment="1">
      <alignment horizontal="center"/>
    </xf>
    <xf numFmtId="164" fontId="5" fillId="0" borderId="27" xfId="0" applyNumberFormat="1" applyFont="1" applyBorder="1" applyAlignment="1">
      <alignment horizontal="center"/>
    </xf>
    <xf numFmtId="164" fontId="5" fillId="0" borderId="27" xfId="0" applyNumberFormat="1" applyFont="1" applyBorder="1" applyAlignment="1"/>
    <xf numFmtId="164" fontId="9" fillId="0" borderId="28" xfId="0" applyNumberFormat="1" applyFont="1" applyBorder="1" applyAlignment="1">
      <alignment horizontal="center"/>
    </xf>
    <xf numFmtId="164" fontId="5" fillId="0" borderId="4" xfId="0" applyNumberFormat="1" applyFont="1" applyFill="1" applyBorder="1" applyAlignment="1">
      <alignment horizontal="center"/>
    </xf>
    <xf numFmtId="164" fontId="5" fillId="0" borderId="4" xfId="0" applyNumberFormat="1" applyFont="1" applyFill="1" applyBorder="1" applyAlignment="1">
      <alignment horizontal="center" vertical="center"/>
    </xf>
    <xf numFmtId="164" fontId="5" fillId="0" borderId="16" xfId="0" applyNumberFormat="1" applyFont="1" applyFill="1" applyBorder="1" applyAlignment="1">
      <alignment horizontal="center" vertical="center"/>
    </xf>
    <xf numFmtId="0" fontId="7" fillId="0" borderId="0" xfId="0" applyFont="1"/>
    <xf numFmtId="164" fontId="7" fillId="0" borderId="10" xfId="0" applyNumberFormat="1" applyFont="1" applyFill="1" applyBorder="1" applyAlignment="1">
      <alignment horizontal="center"/>
    </xf>
    <xf numFmtId="0" fontId="5" fillId="0" borderId="4" xfId="0" applyFont="1" applyFill="1" applyBorder="1"/>
    <xf numFmtId="164" fontId="6" fillId="0" borderId="10" xfId="0" applyNumberFormat="1" applyFont="1" applyBorder="1" applyAlignment="1">
      <alignment horizontal="center"/>
    </xf>
    <xf numFmtId="0" fontId="6" fillId="0" borderId="0" xfId="0" applyFont="1"/>
    <xf numFmtId="0" fontId="7" fillId="0" borderId="4" xfId="0" applyFont="1" applyFill="1" applyBorder="1"/>
    <xf numFmtId="164" fontId="5" fillId="0" borderId="4" xfId="0" applyNumberFormat="1" applyFont="1" applyFill="1" applyBorder="1" applyAlignment="1"/>
    <xf numFmtId="164" fontId="5" fillId="0" borderId="1" xfId="1" applyNumberFormat="1" applyFont="1" applyBorder="1" applyAlignment="1">
      <alignment horizontal="center"/>
    </xf>
    <xf numFmtId="0" fontId="13" fillId="0" borderId="0" xfId="0" applyFont="1"/>
    <xf numFmtId="164" fontId="14" fillId="0" borderId="13" xfId="0" applyNumberFormat="1" applyFont="1" applyFill="1" applyBorder="1" applyAlignment="1">
      <alignment horizontal="center"/>
    </xf>
    <xf numFmtId="0" fontId="15" fillId="0" borderId="4" xfId="0" applyFont="1" applyFill="1" applyBorder="1" applyAlignment="1">
      <alignment horizontal="center"/>
    </xf>
    <xf numFmtId="0" fontId="15" fillId="0" borderId="0" xfId="0" applyFont="1"/>
    <xf numFmtId="0" fontId="15" fillId="0" borderId="6" xfId="0" applyFont="1" applyFill="1" applyBorder="1" applyAlignment="1">
      <alignment horizontal="center"/>
    </xf>
    <xf numFmtId="43" fontId="5" fillId="0" borderId="0" xfId="1" applyFont="1"/>
    <xf numFmtId="43" fontId="6" fillId="0" borderId="0" xfId="0" applyNumberFormat="1" applyFont="1"/>
    <xf numFmtId="43" fontId="5" fillId="0" borderId="0" xfId="1" applyFont="1" applyBorder="1"/>
    <xf numFmtId="43" fontId="5" fillId="0" borderId="0" xfId="1" applyFont="1" applyFill="1" applyBorder="1"/>
    <xf numFmtId="43" fontId="6" fillId="0" borderId="0" xfId="1" applyFont="1" applyBorder="1"/>
    <xf numFmtId="43" fontId="9" fillId="0" borderId="0" xfId="1" applyFont="1" applyBorder="1" applyAlignment="1">
      <alignment horizontal="center"/>
    </xf>
    <xf numFmtId="164" fontId="11" fillId="0" borderId="29" xfId="0" applyNumberFormat="1" applyFont="1" applyBorder="1" applyAlignment="1">
      <alignment horizontal="center"/>
    </xf>
    <xf numFmtId="164" fontId="11" fillId="2" borderId="29" xfId="0" applyNumberFormat="1" applyFont="1" applyFill="1" applyBorder="1" applyAlignment="1">
      <alignment horizontal="center"/>
    </xf>
    <xf numFmtId="164" fontId="6" fillId="0" borderId="0" xfId="0" applyNumberFormat="1" applyFont="1" applyFill="1" applyBorder="1" applyAlignment="1">
      <alignment horizontal="center"/>
    </xf>
    <xf numFmtId="164" fontId="11" fillId="0" borderId="0" xfId="0" applyNumberFormat="1" applyFont="1" applyBorder="1" applyAlignment="1">
      <alignment horizontal="center"/>
    </xf>
    <xf numFmtId="164" fontId="11" fillId="2" borderId="0" xfId="0" applyNumberFormat="1" applyFont="1" applyFill="1" applyBorder="1" applyAlignment="1">
      <alignment horizontal="center"/>
    </xf>
    <xf numFmtId="164" fontId="6" fillId="0" borderId="0" xfId="0" applyNumberFormat="1" applyFont="1" applyBorder="1" applyAlignment="1">
      <alignment horizontal="center"/>
    </xf>
    <xf numFmtId="43" fontId="12" fillId="0" borderId="30" xfId="1" applyFont="1" applyBorder="1" applyAlignment="1">
      <alignment horizontal="center"/>
    </xf>
    <xf numFmtId="0" fontId="10" fillId="0" borderId="0" xfId="0" applyFont="1" applyFill="1"/>
    <xf numFmtId="164" fontId="6" fillId="0" borderId="1" xfId="0" applyNumberFormat="1" applyFont="1" applyBorder="1" applyAlignment="1">
      <alignment horizontal="center"/>
    </xf>
    <xf numFmtId="164" fontId="5" fillId="0" borderId="31" xfId="0" applyNumberFormat="1" applyFont="1" applyBorder="1" applyAlignment="1">
      <alignment horizontal="center"/>
    </xf>
    <xf numFmtId="164" fontId="6" fillId="0" borderId="32" xfId="0" applyNumberFormat="1" applyFont="1" applyBorder="1" applyAlignment="1">
      <alignment horizontal="center"/>
    </xf>
    <xf numFmtId="0" fontId="6" fillId="0" borderId="0" xfId="0" applyFont="1" applyFill="1"/>
    <xf numFmtId="0" fontId="12" fillId="0" borderId="2" xfId="0" applyFont="1" applyFill="1" applyBorder="1" applyAlignment="1">
      <alignment horizontal="center"/>
    </xf>
    <xf numFmtId="0" fontId="12" fillId="0" borderId="2" xfId="0" applyFont="1" applyFill="1" applyBorder="1" applyAlignment="1"/>
    <xf numFmtId="0" fontId="6" fillId="0" borderId="4" xfId="0" applyFont="1" applyFill="1" applyBorder="1" applyAlignment="1">
      <alignment horizontal="center" wrapText="1"/>
    </xf>
    <xf numFmtId="0" fontId="6" fillId="0" borderId="5" xfId="0" applyFont="1" applyFill="1" applyBorder="1" applyAlignment="1">
      <alignment horizontal="center"/>
    </xf>
    <xf numFmtId="0" fontId="15" fillId="0" borderId="4" xfId="0" applyFont="1" applyFill="1" applyBorder="1" applyAlignment="1">
      <alignment horizontal="left"/>
    </xf>
    <xf numFmtId="0" fontId="5" fillId="0" borderId="8" xfId="0" applyFont="1" applyFill="1" applyBorder="1" applyAlignment="1">
      <alignment horizontal="left"/>
    </xf>
    <xf numFmtId="0" fontId="5" fillId="0" borderId="9" xfId="0" applyFont="1" applyFill="1" applyBorder="1" applyAlignment="1">
      <alignment horizontal="center"/>
    </xf>
    <xf numFmtId="0" fontId="6" fillId="0" borderId="8" xfId="0" applyFont="1" applyFill="1" applyBorder="1" applyAlignment="1">
      <alignment horizontal="center"/>
    </xf>
    <xf numFmtId="43" fontId="5" fillId="0" borderId="1" xfId="1" applyFont="1" applyFill="1" applyBorder="1" applyAlignment="1">
      <alignment horizontal="center"/>
    </xf>
    <xf numFmtId="0" fontId="5" fillId="0" borderId="10" xfId="0" applyFont="1" applyFill="1" applyBorder="1" applyAlignment="1">
      <alignment horizontal="left"/>
    </xf>
    <xf numFmtId="164" fontId="5" fillId="0" borderId="11" xfId="0" applyNumberFormat="1" applyFont="1" applyFill="1" applyBorder="1" applyAlignment="1">
      <alignment horizontal="center"/>
    </xf>
    <xf numFmtId="0" fontId="5" fillId="0" borderId="11" xfId="0" applyFont="1" applyFill="1" applyBorder="1" applyAlignment="1">
      <alignment horizontal="center"/>
    </xf>
    <xf numFmtId="164" fontId="6" fillId="0" borderId="10" xfId="0" applyNumberFormat="1" applyFont="1" applyFill="1" applyBorder="1" applyAlignment="1">
      <alignment horizontal="center"/>
    </xf>
    <xf numFmtId="43" fontId="5" fillId="0" borderId="10" xfId="1" applyFont="1" applyFill="1" applyBorder="1" applyAlignment="1">
      <alignment horizontal="center"/>
    </xf>
    <xf numFmtId="164" fontId="5" fillId="0" borderId="10" xfId="1" applyNumberFormat="1" applyFont="1" applyFill="1" applyBorder="1" applyAlignment="1">
      <alignment horizontal="center"/>
    </xf>
    <xf numFmtId="164" fontId="5" fillId="0" borderId="10" xfId="1" applyNumberFormat="1" applyFont="1" applyFill="1" applyBorder="1" applyAlignment="1">
      <alignment horizontal="right"/>
    </xf>
    <xf numFmtId="164" fontId="5" fillId="0" borderId="1" xfId="1" applyNumberFormat="1" applyFont="1" applyFill="1" applyBorder="1" applyAlignment="1">
      <alignment horizontal="right"/>
    </xf>
    <xf numFmtId="164" fontId="5" fillId="0" borderId="16" xfId="0" applyNumberFormat="1" applyFont="1" applyFill="1" applyBorder="1" applyAlignment="1">
      <alignment horizontal="center"/>
    </xf>
    <xf numFmtId="164" fontId="6" fillId="0" borderId="1" xfId="0" applyNumberFormat="1" applyFont="1" applyFill="1" applyBorder="1" applyAlignment="1">
      <alignment horizontal="center"/>
    </xf>
    <xf numFmtId="164" fontId="5" fillId="0" borderId="22" xfId="0" applyNumberFormat="1" applyFont="1" applyFill="1" applyBorder="1" applyAlignment="1">
      <alignment horizontal="center"/>
    </xf>
    <xf numFmtId="164" fontId="6" fillId="0" borderId="12" xfId="0" applyNumberFormat="1" applyFont="1" applyFill="1" applyBorder="1" applyAlignment="1">
      <alignment horizontal="center"/>
    </xf>
    <xf numFmtId="164" fontId="5" fillId="0" borderId="13" xfId="1" applyNumberFormat="1" applyFont="1" applyFill="1" applyBorder="1" applyAlignment="1">
      <alignment horizontal="right"/>
    </xf>
    <xf numFmtId="164" fontId="5" fillId="0" borderId="13" xfId="1" applyNumberFormat="1" applyFont="1" applyFill="1" applyBorder="1" applyAlignment="1">
      <alignment horizontal="center"/>
    </xf>
    <xf numFmtId="164" fontId="5" fillId="0" borderId="18" xfId="1" applyNumberFormat="1" applyFont="1" applyFill="1" applyBorder="1" applyAlignment="1">
      <alignment horizontal="right"/>
    </xf>
    <xf numFmtId="164" fontId="5" fillId="0" borderId="18" xfId="1" applyNumberFormat="1" applyFont="1" applyFill="1" applyBorder="1" applyAlignment="1">
      <alignment horizontal="center"/>
    </xf>
    <xf numFmtId="164" fontId="5" fillId="0" borderId="1" xfId="1" applyNumberFormat="1" applyFont="1" applyFill="1" applyBorder="1" applyAlignment="1">
      <alignment horizontal="center"/>
    </xf>
    <xf numFmtId="164" fontId="7" fillId="0" borderId="10" xfId="1" applyNumberFormat="1" applyFont="1" applyFill="1" applyBorder="1" applyAlignment="1">
      <alignment horizontal="right"/>
    </xf>
    <xf numFmtId="164" fontId="7" fillId="0" borderId="10" xfId="1" applyNumberFormat="1" applyFont="1" applyFill="1" applyBorder="1" applyAlignment="1">
      <alignment horizontal="center"/>
    </xf>
    <xf numFmtId="43" fontId="5" fillId="0" borderId="0" xfId="0" applyNumberFormat="1" applyFont="1"/>
    <xf numFmtId="164" fontId="5" fillId="0" borderId="1" xfId="0" applyNumberFormat="1" applyFont="1" applyFill="1" applyBorder="1" applyAlignment="1">
      <alignment horizontal="center" vertical="center"/>
    </xf>
    <xf numFmtId="0" fontId="5" fillId="0" borderId="1" xfId="0" applyFont="1" applyFill="1" applyBorder="1" applyAlignment="1">
      <alignment horizontal="center"/>
    </xf>
    <xf numFmtId="164" fontId="7" fillId="0" borderId="11" xfId="0" applyNumberFormat="1" applyFont="1" applyFill="1" applyBorder="1" applyAlignment="1">
      <alignment horizontal="center"/>
    </xf>
    <xf numFmtId="164" fontId="5" fillId="0" borderId="22" xfId="0" applyNumberFormat="1" applyFont="1" applyFill="1" applyBorder="1" applyAlignment="1"/>
    <xf numFmtId="0" fontId="6" fillId="0" borderId="17" xfId="0" applyFont="1" applyFill="1" applyBorder="1" applyAlignment="1">
      <alignment horizontal="center"/>
    </xf>
    <xf numFmtId="49" fontId="15" fillId="0" borderId="4" xfId="0" applyNumberFormat="1" applyFont="1" applyFill="1" applyBorder="1" applyAlignment="1">
      <alignment horizontal="left" wrapText="1"/>
    </xf>
    <xf numFmtId="164" fontId="5" fillId="0" borderId="5" xfId="0" applyNumberFormat="1" applyFont="1" applyFill="1" applyBorder="1" applyAlignment="1">
      <alignment horizontal="center"/>
    </xf>
    <xf numFmtId="0" fontId="7" fillId="0" borderId="6" xfId="0" applyFont="1" applyFill="1" applyBorder="1"/>
    <xf numFmtId="164" fontId="5" fillId="0" borderId="33" xfId="0" applyNumberFormat="1" applyFont="1" applyFill="1" applyBorder="1" applyAlignment="1">
      <alignment horizontal="center"/>
    </xf>
    <xf numFmtId="164" fontId="16" fillId="0" borderId="33" xfId="0" applyNumberFormat="1" applyFont="1" applyFill="1" applyBorder="1" applyAlignment="1">
      <alignment horizontal="center"/>
    </xf>
    <xf numFmtId="164" fontId="6" fillId="0" borderId="33" xfId="0" applyNumberFormat="1" applyFont="1" applyFill="1" applyBorder="1" applyAlignment="1">
      <alignment horizontal="center"/>
    </xf>
    <xf numFmtId="164" fontId="16" fillId="0" borderId="29" xfId="0" applyNumberFormat="1" applyFont="1" applyBorder="1" applyAlignment="1">
      <alignment horizontal="center"/>
    </xf>
    <xf numFmtId="164" fontId="5" fillId="0" borderId="12" xfId="1" applyNumberFormat="1" applyFont="1" applyFill="1" applyBorder="1" applyAlignment="1">
      <alignment horizontal="center"/>
    </xf>
    <xf numFmtId="43" fontId="5" fillId="0" borderId="10" xfId="0" applyNumberFormat="1" applyFont="1" applyFill="1" applyBorder="1" applyAlignment="1">
      <alignment horizontal="center"/>
    </xf>
    <xf numFmtId="0" fontId="15" fillId="0" borderId="4" xfId="0" applyFont="1" applyFill="1" applyBorder="1" applyAlignment="1">
      <alignment horizontal="left" wrapText="1"/>
    </xf>
    <xf numFmtId="0" fontId="6" fillId="0" borderId="5" xfId="0" applyFont="1" applyFill="1" applyBorder="1" applyAlignment="1">
      <alignment vertical="center"/>
    </xf>
    <xf numFmtId="164" fontId="16" fillId="0" borderId="34" xfId="0" applyNumberFormat="1" applyFont="1" applyBorder="1" applyAlignment="1">
      <alignment horizontal="center"/>
    </xf>
    <xf numFmtId="0" fontId="15" fillId="0" borderId="17" xfId="0" applyFont="1" applyFill="1" applyBorder="1" applyAlignment="1">
      <alignment horizontal="center"/>
    </xf>
    <xf numFmtId="0" fontId="5" fillId="0" borderId="24" xfId="0" applyFont="1" applyFill="1" applyBorder="1" applyAlignment="1">
      <alignment horizontal="center"/>
    </xf>
    <xf numFmtId="164" fontId="16" fillId="0" borderId="35" xfId="0" applyNumberFormat="1" applyFont="1" applyFill="1" applyBorder="1" applyAlignment="1">
      <alignment horizontal="center"/>
    </xf>
    <xf numFmtId="164" fontId="5" fillId="0" borderId="11" xfId="1" applyNumberFormat="1" applyFont="1" applyFill="1" applyBorder="1" applyAlignment="1">
      <alignment horizontal="center"/>
    </xf>
    <xf numFmtId="164" fontId="5" fillId="0" borderId="16" xfId="1" applyNumberFormat="1" applyFont="1" applyFill="1" applyBorder="1" applyAlignment="1">
      <alignment horizontal="center"/>
    </xf>
    <xf numFmtId="164" fontId="5" fillId="0" borderId="36" xfId="1" applyNumberFormat="1" applyFont="1" applyFill="1" applyBorder="1" applyAlignment="1">
      <alignment horizontal="center"/>
    </xf>
    <xf numFmtId="164" fontId="5" fillId="0" borderId="37" xfId="1" applyNumberFormat="1" applyFont="1" applyFill="1" applyBorder="1" applyAlignment="1">
      <alignment horizontal="center"/>
    </xf>
    <xf numFmtId="164" fontId="12" fillId="0" borderId="22" xfId="1" applyNumberFormat="1" applyFont="1" applyFill="1" applyBorder="1" applyAlignment="1">
      <alignment horizontal="center"/>
    </xf>
    <xf numFmtId="0" fontId="5" fillId="0" borderId="13" xfId="0" applyFont="1" applyFill="1" applyBorder="1" applyAlignment="1">
      <alignment horizontal="center"/>
    </xf>
    <xf numFmtId="164" fontId="12" fillId="0" borderId="13" xfId="1" applyNumberFormat="1" applyFont="1" applyFill="1" applyBorder="1" applyAlignment="1">
      <alignment horizontal="center"/>
    </xf>
    <xf numFmtId="164" fontId="10" fillId="0" borderId="22" xfId="1" applyNumberFormat="1" applyFont="1" applyFill="1" applyBorder="1" applyAlignment="1">
      <alignment horizontal="center"/>
    </xf>
    <xf numFmtId="164" fontId="6" fillId="0" borderId="13" xfId="1" applyNumberFormat="1" applyFont="1" applyFill="1" applyBorder="1" applyAlignment="1">
      <alignment horizontal="center"/>
    </xf>
    <xf numFmtId="164" fontId="10" fillId="0" borderId="13" xfId="1" applyNumberFormat="1" applyFont="1" applyFill="1" applyBorder="1" applyAlignment="1">
      <alignment horizontal="center"/>
    </xf>
    <xf numFmtId="164" fontId="5" fillId="0" borderId="13" xfId="0" applyNumberFormat="1" applyFont="1" applyFill="1" applyBorder="1"/>
    <xf numFmtId="164" fontId="5" fillId="0" borderId="13" xfId="0" applyNumberFormat="1" applyFont="1" applyBorder="1"/>
    <xf numFmtId="164" fontId="10" fillId="0" borderId="13" xfId="1" applyNumberFormat="1" applyFont="1" applyBorder="1" applyAlignment="1">
      <alignment horizontal="center"/>
    </xf>
    <xf numFmtId="164" fontId="5" fillId="0" borderId="9" xfId="1" applyNumberFormat="1" applyFont="1" applyFill="1" applyBorder="1" applyAlignment="1">
      <alignment horizontal="center"/>
    </xf>
    <xf numFmtId="164" fontId="5" fillId="0" borderId="38" xfId="1" applyNumberFormat="1" applyFont="1" applyFill="1" applyBorder="1" applyAlignment="1">
      <alignment horizontal="center"/>
    </xf>
    <xf numFmtId="164" fontId="6" fillId="0" borderId="22" xfId="1" applyNumberFormat="1" applyFont="1" applyFill="1" applyBorder="1" applyAlignment="1">
      <alignment horizontal="center"/>
    </xf>
    <xf numFmtId="164" fontId="10" fillId="0" borderId="16" xfId="1" applyNumberFormat="1" applyFont="1" applyFill="1" applyBorder="1" applyAlignment="1">
      <alignment horizontal="center"/>
    </xf>
    <xf numFmtId="164" fontId="5" fillId="0" borderId="0" xfId="0" applyNumberFormat="1" applyFont="1" applyFill="1"/>
    <xf numFmtId="164" fontId="5" fillId="0" borderId="0" xfId="0" applyNumberFormat="1" applyFont="1"/>
    <xf numFmtId="164" fontId="5" fillId="0" borderId="11" xfId="1" applyNumberFormat="1" applyFont="1" applyBorder="1" applyAlignment="1">
      <alignment horizontal="center"/>
    </xf>
    <xf numFmtId="164" fontId="5" fillId="0" borderId="16" xfId="1" applyNumberFormat="1" applyFont="1" applyBorder="1" applyAlignment="1">
      <alignment horizontal="center"/>
    </xf>
    <xf numFmtId="164" fontId="10" fillId="0" borderId="24" xfId="1" applyNumberFormat="1" applyFont="1" applyBorder="1" applyAlignment="1">
      <alignment horizontal="center"/>
    </xf>
    <xf numFmtId="164" fontId="16" fillId="0" borderId="39" xfId="0" applyNumberFormat="1" applyFont="1" applyBorder="1" applyAlignment="1">
      <alignment horizontal="center"/>
    </xf>
    <xf numFmtId="164" fontId="5" fillId="0" borderId="8" xfId="0" applyNumberFormat="1" applyFont="1" applyFill="1" applyBorder="1" applyAlignment="1">
      <alignment horizontal="center"/>
    </xf>
    <xf numFmtId="0" fontId="24" fillId="0" borderId="0" xfId="0" applyFont="1" applyFill="1"/>
    <xf numFmtId="0" fontId="24" fillId="0" borderId="4" xfId="0" applyFont="1" applyFill="1" applyBorder="1" applyAlignment="1">
      <alignment horizontal="center" vertical="center"/>
    </xf>
    <xf numFmtId="0" fontId="24" fillId="0" borderId="4" xfId="0" applyFont="1" applyFill="1" applyBorder="1" applyAlignment="1">
      <alignment horizontal="left" vertical="center"/>
    </xf>
    <xf numFmtId="0" fontId="24" fillId="3" borderId="0" xfId="0" applyFont="1" applyFill="1"/>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 xfId="0" applyFont="1" applyFill="1" applyBorder="1" applyAlignment="1">
      <alignment vertical="center"/>
    </xf>
    <xf numFmtId="0" fontId="26" fillId="0" borderId="0" xfId="0" applyFont="1" applyFill="1" applyAlignment="1">
      <alignment vertical="center"/>
    </xf>
    <xf numFmtId="0" fontId="26" fillId="0" borderId="0" xfId="0" applyFont="1" applyFill="1" applyBorder="1" applyAlignment="1">
      <alignment vertical="center" textRotation="90"/>
    </xf>
    <xf numFmtId="0" fontId="32" fillId="0" borderId="0" xfId="0" applyFont="1" applyFill="1" applyBorder="1" applyAlignment="1">
      <alignment vertical="center"/>
    </xf>
    <xf numFmtId="0" fontId="0" fillId="2" borderId="0" xfId="0" applyFont="1" applyFill="1"/>
    <xf numFmtId="0" fontId="0" fillId="0" borderId="0" xfId="0" applyFont="1"/>
    <xf numFmtId="0" fontId="0" fillId="0" borderId="0" xfId="0" applyBorder="1"/>
    <xf numFmtId="0" fontId="0" fillId="2" borderId="0" xfId="0" applyFont="1" applyFill="1" applyBorder="1"/>
    <xf numFmtId="0" fontId="0" fillId="0" borderId="0" xfId="0" applyFont="1" applyBorder="1"/>
    <xf numFmtId="0" fontId="13" fillId="0" borderId="0" xfId="0" applyFont="1" applyFill="1"/>
    <xf numFmtId="0" fontId="13" fillId="0" borderId="0" xfId="0" applyFont="1" applyFill="1" applyBorder="1"/>
    <xf numFmtId="0" fontId="0" fillId="0" borderId="0" xfId="0" applyFill="1"/>
    <xf numFmtId="0" fontId="0" fillId="0" borderId="0" xfId="0" applyFill="1" applyBorder="1"/>
    <xf numFmtId="0" fontId="36" fillId="4" borderId="0" xfId="0" applyFont="1" applyFill="1"/>
    <xf numFmtId="0" fontId="36" fillId="0" borderId="0" xfId="0" applyFont="1" applyFill="1"/>
    <xf numFmtId="0" fontId="36" fillId="0" borderId="0" xfId="0" applyFont="1" applyFill="1" applyBorder="1"/>
    <xf numFmtId="169" fontId="26" fillId="0" borderId="0" xfId="0" applyNumberFormat="1" applyFont="1" applyFill="1" applyBorder="1" applyAlignment="1">
      <alignment vertical="center"/>
    </xf>
    <xf numFmtId="169" fontId="26" fillId="0" borderId="1" xfId="0" applyNumberFormat="1" applyFont="1" applyFill="1" applyBorder="1" applyAlignment="1">
      <alignment vertical="center"/>
    </xf>
    <xf numFmtId="0" fontId="32" fillId="0" borderId="0" xfId="0" applyFont="1" applyFill="1" applyBorder="1" applyAlignment="1">
      <alignment horizontal="left" vertical="center" wrapText="1"/>
    </xf>
    <xf numFmtId="0" fontId="31" fillId="0" borderId="0" xfId="0" applyFont="1" applyFill="1" applyBorder="1" applyAlignment="1">
      <alignment horizontal="center" vertical="center" wrapText="1"/>
    </xf>
    <xf numFmtId="167" fontId="31" fillId="0" borderId="0" xfId="0" applyNumberFormat="1" applyFont="1" applyFill="1" applyBorder="1" applyAlignment="1">
      <alignment horizontal="center" vertical="center" wrapText="1"/>
    </xf>
    <xf numFmtId="0" fontId="31" fillId="0" borderId="0"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17" fontId="31"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Border="1" applyAlignment="1">
      <alignment vertical="center" wrapText="1"/>
    </xf>
    <xf numFmtId="15" fontId="31" fillId="0" borderId="0" xfId="0" applyNumberFormat="1" applyFont="1" applyFill="1" applyBorder="1" applyAlignment="1">
      <alignment horizontal="center" vertical="center" wrapText="1"/>
    </xf>
    <xf numFmtId="0" fontId="31" fillId="0" borderId="0" xfId="0" applyFont="1" applyFill="1" applyBorder="1" applyAlignment="1">
      <alignment vertical="center" wrapText="1"/>
    </xf>
    <xf numFmtId="0" fontId="31" fillId="0" borderId="0" xfId="0" applyFont="1" applyFill="1" applyBorder="1" applyAlignment="1">
      <alignment horizontal="center" vertical="center"/>
    </xf>
    <xf numFmtId="0" fontId="33" fillId="0" borderId="0" xfId="0" quotePrefix="1" applyFont="1" applyFill="1" applyBorder="1" applyAlignment="1">
      <alignment horizontal="center" vertical="center" wrapText="1"/>
    </xf>
    <xf numFmtId="0" fontId="23" fillId="0" borderId="0" xfId="0" applyFont="1" applyFill="1" applyAlignment="1">
      <alignment horizontal="center" vertical="center"/>
    </xf>
    <xf numFmtId="0" fontId="27" fillId="0" borderId="4" xfId="0" applyFont="1" applyFill="1" applyBorder="1" applyAlignment="1">
      <alignment horizontal="center" vertical="center" textRotation="90" wrapText="1"/>
    </xf>
    <xf numFmtId="0" fontId="28"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vertical="center" wrapText="1"/>
    </xf>
    <xf numFmtId="0" fontId="28" fillId="0" borderId="0" xfId="0" applyFont="1" applyFill="1" applyBorder="1" applyAlignment="1">
      <alignment vertical="center" wrapText="1"/>
    </xf>
    <xf numFmtId="4" fontId="28" fillId="0" borderId="0" xfId="0" applyNumberFormat="1" applyFont="1" applyFill="1" applyBorder="1" applyAlignment="1">
      <alignment horizontal="center" vertical="center" wrapText="1"/>
    </xf>
    <xf numFmtId="0" fontId="37"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169" fontId="27" fillId="0" borderId="4" xfId="0" applyNumberFormat="1" applyFont="1" applyFill="1" applyBorder="1" applyAlignment="1">
      <alignment vertical="center" wrapText="1"/>
    </xf>
    <xf numFmtId="169" fontId="28" fillId="0" borderId="0" xfId="1" applyNumberFormat="1" applyFont="1" applyFill="1" applyBorder="1" applyAlignment="1">
      <alignment vertical="center" wrapText="1"/>
    </xf>
    <xf numFmtId="169" fontId="27" fillId="0" borderId="0" xfId="1" applyNumberFormat="1" applyFont="1" applyFill="1" applyBorder="1" applyAlignment="1">
      <alignment vertical="center" wrapText="1"/>
    </xf>
    <xf numFmtId="169" fontId="28" fillId="0" borderId="0" xfId="0" applyNumberFormat="1" applyFont="1" applyFill="1" applyBorder="1" applyAlignment="1">
      <alignment vertical="center" wrapText="1"/>
    </xf>
    <xf numFmtId="169" fontId="27" fillId="0" borderId="0" xfId="0" applyNumberFormat="1" applyFont="1" applyFill="1" applyBorder="1" applyAlignment="1">
      <alignment vertical="center" wrapText="1"/>
    </xf>
    <xf numFmtId="169" fontId="26" fillId="0" borderId="0" xfId="0" applyNumberFormat="1" applyFont="1" applyFill="1" applyBorder="1" applyAlignment="1">
      <alignment vertical="center" wrapText="1"/>
    </xf>
    <xf numFmtId="169" fontId="28" fillId="0" borderId="0" xfId="0" applyNumberFormat="1" applyFont="1" applyFill="1" applyBorder="1" applyAlignment="1">
      <alignment vertical="center"/>
    </xf>
    <xf numFmtId="169" fontId="25" fillId="0" borderId="0" xfId="0" applyNumberFormat="1" applyFont="1" applyFill="1" applyBorder="1" applyAlignment="1">
      <alignment vertical="center"/>
    </xf>
    <xf numFmtId="169" fontId="28" fillId="0" borderId="0" xfId="0" quotePrefix="1" applyNumberFormat="1" applyFont="1" applyFill="1" applyBorder="1" applyAlignment="1">
      <alignment vertical="center" wrapText="1"/>
    </xf>
    <xf numFmtId="169" fontId="27" fillId="0" borderId="0" xfId="0" quotePrefix="1" applyNumberFormat="1" applyFont="1" applyFill="1" applyBorder="1" applyAlignment="1">
      <alignment vertical="center" wrapText="1"/>
    </xf>
    <xf numFmtId="171" fontId="24" fillId="0" borderId="4" xfId="1" applyNumberFormat="1" applyFont="1" applyFill="1" applyBorder="1" applyAlignment="1">
      <alignment vertical="center"/>
    </xf>
    <xf numFmtId="169" fontId="24" fillId="0" borderId="4" xfId="1" applyNumberFormat="1" applyFont="1" applyFill="1" applyBorder="1" applyAlignment="1">
      <alignment horizontal="right" vertical="center"/>
    </xf>
    <xf numFmtId="171" fontId="23" fillId="3" borderId="4" xfId="1" applyNumberFormat="1" applyFont="1" applyFill="1" applyBorder="1" applyAlignment="1">
      <alignment vertical="center"/>
    </xf>
    <xf numFmtId="0" fontId="24" fillId="0" borderId="0" xfId="0" applyFont="1" applyFill="1" applyAlignment="1"/>
    <xf numFmtId="169" fontId="24" fillId="0" borderId="0" xfId="0" applyNumberFormat="1" applyFont="1" applyFill="1"/>
    <xf numFmtId="0" fontId="38" fillId="0" borderId="0" xfId="0" applyFont="1" applyFill="1" applyAlignment="1">
      <alignment horizontal="center" vertical="center"/>
    </xf>
    <xf numFmtId="169" fontId="24" fillId="0" borderId="0" xfId="1" applyNumberFormat="1" applyFont="1" applyFill="1" applyBorder="1" applyAlignment="1">
      <alignment horizontal="right" vertical="center"/>
    </xf>
    <xf numFmtId="169" fontId="23" fillId="3" borderId="0" xfId="1" applyNumberFormat="1" applyFont="1" applyFill="1" applyBorder="1" applyAlignment="1">
      <alignment horizontal="right" vertical="center"/>
    </xf>
    <xf numFmtId="0" fontId="24" fillId="0" borderId="0" xfId="0" applyFont="1" applyFill="1" applyBorder="1"/>
    <xf numFmtId="169" fontId="24" fillId="0" borderId="0" xfId="0" applyNumberFormat="1" applyFont="1" applyFill="1" applyBorder="1"/>
    <xf numFmtId="0" fontId="23" fillId="0" borderId="4" xfId="0" applyFont="1" applyFill="1" applyBorder="1" applyAlignment="1">
      <alignment horizontal="center" vertical="center" textRotation="90" wrapText="1"/>
    </xf>
    <xf numFmtId="0" fontId="23" fillId="0" borderId="4" xfId="0" applyFont="1" applyFill="1" applyBorder="1" applyAlignment="1">
      <alignment horizontal="center" vertical="center" textRotation="90"/>
    </xf>
    <xf numFmtId="0" fontId="23" fillId="0" borderId="0" xfId="0" applyFont="1" applyFill="1" applyBorder="1" applyAlignment="1">
      <alignment horizontal="center" vertical="center" wrapText="1"/>
    </xf>
    <xf numFmtId="0" fontId="38" fillId="0" borderId="0" xfId="0" applyFont="1" applyFill="1" applyBorder="1" applyAlignment="1">
      <alignment horizontal="center" wrapText="1"/>
    </xf>
    <xf numFmtId="0" fontId="32" fillId="0" borderId="13" xfId="0" applyFont="1" applyFill="1" applyBorder="1" applyAlignment="1">
      <alignment horizontal="left" vertical="center" wrapText="1"/>
    </xf>
    <xf numFmtId="0" fontId="37" fillId="0" borderId="4" xfId="0" applyNumberFormat="1" applyFont="1" applyFill="1" applyBorder="1" applyAlignment="1">
      <alignment horizontal="center" vertical="center" textRotation="90" wrapText="1"/>
    </xf>
    <xf numFmtId="0" fontId="26" fillId="0" borderId="0" xfId="0" applyNumberFormat="1" applyFont="1" applyFill="1" applyBorder="1" applyAlignment="1">
      <alignment horizontal="center" vertical="center"/>
    </xf>
    <xf numFmtId="0" fontId="26" fillId="0" borderId="1" xfId="0" applyNumberFormat="1" applyFont="1" applyFill="1" applyBorder="1" applyAlignment="1">
      <alignment horizontal="center" vertical="center"/>
    </xf>
    <xf numFmtId="0" fontId="24"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24" fillId="0" borderId="6" xfId="0" applyFont="1" applyFill="1" applyBorder="1" applyAlignment="1">
      <alignment horizontal="left" vertical="center"/>
    </xf>
    <xf numFmtId="0" fontId="32" fillId="0" borderId="43" xfId="0" applyFont="1" applyFill="1" applyBorder="1" applyAlignment="1">
      <alignment vertical="center"/>
    </xf>
    <xf numFmtId="0" fontId="32" fillId="0" borderId="44" xfId="0" applyFont="1" applyFill="1" applyBorder="1" applyAlignment="1">
      <alignment vertical="center"/>
    </xf>
    <xf numFmtId="0" fontId="32" fillId="0" borderId="40" xfId="0" applyFont="1" applyFill="1" applyBorder="1" applyAlignment="1">
      <alignment vertical="center"/>
    </xf>
    <xf numFmtId="0" fontId="31" fillId="0" borderId="13" xfId="0" applyNumberFormat="1"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13" xfId="0" applyFont="1" applyFill="1" applyBorder="1" applyAlignment="1">
      <alignment horizontal="center" vertical="center"/>
    </xf>
    <xf numFmtId="0" fontId="32" fillId="0" borderId="13"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1" fillId="0" borderId="0" xfId="0" applyFont="1" applyFill="1" applyBorder="1"/>
    <xf numFmtId="0" fontId="31" fillId="0" borderId="0" xfId="0" applyFont="1" applyFill="1"/>
    <xf numFmtId="0" fontId="32" fillId="0" borderId="0" xfId="0" applyFont="1" applyFill="1" applyBorder="1"/>
    <xf numFmtId="0" fontId="32" fillId="0" borderId="0" xfId="0" applyFont="1" applyFill="1"/>
    <xf numFmtId="0" fontId="32" fillId="0" borderId="13" xfId="0" applyFont="1" applyFill="1" applyBorder="1" applyAlignment="1">
      <alignment horizontal="left" vertical="center"/>
    </xf>
    <xf numFmtId="0" fontId="40" fillId="0" borderId="0" xfId="0" applyFont="1" applyFill="1" applyBorder="1"/>
    <xf numFmtId="0" fontId="40" fillId="0" borderId="0" xfId="0" applyFont="1" applyFill="1"/>
    <xf numFmtId="0" fontId="32" fillId="0" borderId="18" xfId="0" applyFont="1" applyFill="1" applyBorder="1" applyAlignment="1">
      <alignment horizontal="center"/>
    </xf>
    <xf numFmtId="0" fontId="31" fillId="0" borderId="8" xfId="0" applyNumberFormat="1" applyFont="1" applyFill="1" applyBorder="1" applyAlignment="1">
      <alignment horizontal="center" vertical="center" wrapText="1"/>
    </xf>
    <xf numFmtId="171" fontId="32" fillId="0" borderId="8" xfId="0" applyNumberFormat="1" applyFont="1" applyFill="1" applyBorder="1" applyAlignment="1">
      <alignment horizontal="right" vertical="center"/>
    </xf>
    <xf numFmtId="0" fontId="32" fillId="0" borderId="8" xfId="0" applyFont="1" applyFill="1" applyBorder="1" applyAlignment="1">
      <alignment horizontal="left" vertical="center" wrapText="1"/>
    </xf>
    <xf numFmtId="0" fontId="32" fillId="0" borderId="8" xfId="0" applyFont="1" applyFill="1" applyBorder="1" applyAlignment="1">
      <alignment horizontal="center" vertical="center"/>
    </xf>
    <xf numFmtId="171" fontId="32" fillId="0" borderId="13" xfId="0" applyNumberFormat="1" applyFont="1" applyFill="1" applyBorder="1" applyAlignment="1">
      <alignment horizontal="right" vertical="center"/>
    </xf>
    <xf numFmtId="0" fontId="31" fillId="0" borderId="18" xfId="0" applyNumberFormat="1" applyFont="1" applyFill="1" applyBorder="1" applyAlignment="1">
      <alignment horizontal="center" vertical="center" wrapText="1"/>
    </xf>
    <xf numFmtId="0" fontId="32" fillId="0" borderId="18" xfId="0" applyFont="1" applyFill="1" applyBorder="1" applyAlignment="1">
      <alignment horizontal="left" vertical="center" wrapText="1"/>
    </xf>
    <xf numFmtId="0" fontId="32" fillId="0" borderId="18" xfId="0" applyFont="1" applyFill="1" applyBorder="1" applyAlignment="1">
      <alignment horizontal="center" vertical="center"/>
    </xf>
    <xf numFmtId="171" fontId="32" fillId="0" borderId="18" xfId="0" applyNumberFormat="1" applyFont="1" applyFill="1" applyBorder="1" applyAlignment="1">
      <alignment horizontal="right" vertical="center"/>
    </xf>
    <xf numFmtId="0" fontId="31" fillId="0" borderId="8" xfId="0" applyFont="1" applyFill="1" applyBorder="1" applyAlignment="1">
      <alignment horizontal="left" vertical="center" wrapText="1"/>
    </xf>
    <xf numFmtId="0" fontId="31" fillId="0" borderId="8" xfId="0" applyFont="1" applyFill="1" applyBorder="1" applyAlignment="1">
      <alignment horizontal="center" vertical="center"/>
    </xf>
    <xf numFmtId="169" fontId="31" fillId="0" borderId="8" xfId="0" applyNumberFormat="1" applyFont="1" applyFill="1" applyBorder="1" applyAlignment="1">
      <alignment horizontal="center" vertical="center"/>
    </xf>
    <xf numFmtId="0" fontId="31" fillId="0" borderId="8" xfId="0" applyFont="1" applyFill="1" applyBorder="1" applyAlignment="1">
      <alignment horizontal="center" vertical="center" wrapText="1"/>
    </xf>
    <xf numFmtId="170" fontId="31" fillId="0" borderId="8" xfId="0" applyNumberFormat="1" applyFont="1" applyFill="1" applyBorder="1" applyAlignment="1">
      <alignment horizontal="center" vertical="center"/>
    </xf>
    <xf numFmtId="177" fontId="31" fillId="0" borderId="8" xfId="0" applyNumberFormat="1" applyFont="1" applyFill="1" applyBorder="1" applyAlignment="1">
      <alignment vertical="center"/>
    </xf>
    <xf numFmtId="0" fontId="31" fillId="0" borderId="13" xfId="0" applyFont="1" applyFill="1" applyBorder="1" applyAlignment="1">
      <alignment vertical="center" wrapText="1"/>
    </xf>
    <xf numFmtId="0" fontId="31" fillId="0" borderId="13" xfId="0" applyFont="1" applyFill="1" applyBorder="1" applyAlignment="1">
      <alignment horizontal="center" vertical="center"/>
    </xf>
    <xf numFmtId="169" fontId="31" fillId="0" borderId="13" xfId="0" applyNumberFormat="1" applyFont="1" applyFill="1" applyBorder="1" applyAlignment="1">
      <alignment horizontal="center" vertical="center"/>
    </xf>
    <xf numFmtId="0" fontId="31" fillId="0" borderId="13" xfId="0" applyFont="1" applyFill="1" applyBorder="1" applyAlignment="1">
      <alignment horizontal="center" vertical="center" wrapText="1"/>
    </xf>
    <xf numFmtId="0" fontId="31" fillId="0" borderId="13" xfId="0" applyFont="1" applyFill="1" applyBorder="1" applyAlignment="1">
      <alignment horizontal="center"/>
    </xf>
    <xf numFmtId="170" fontId="31" fillId="0" borderId="13" xfId="0" applyNumberFormat="1" applyFont="1" applyFill="1" applyBorder="1" applyAlignment="1">
      <alignment horizontal="center" vertical="center"/>
    </xf>
    <xf numFmtId="177" fontId="31" fillId="0" borderId="13" xfId="0" applyNumberFormat="1" applyFont="1" applyFill="1" applyBorder="1"/>
    <xf numFmtId="0" fontId="31" fillId="0" borderId="13" xfId="0" applyFont="1" applyFill="1" applyBorder="1" applyAlignment="1">
      <alignment horizontal="left" vertical="center" wrapText="1"/>
    </xf>
    <xf numFmtId="177" fontId="31" fillId="0" borderId="13" xfId="0" applyNumberFormat="1" applyFont="1" applyFill="1" applyBorder="1" applyAlignment="1">
      <alignment vertical="center"/>
    </xf>
    <xf numFmtId="0" fontId="31" fillId="0" borderId="13" xfId="0" applyFont="1" applyFill="1" applyBorder="1" applyAlignment="1">
      <alignment vertical="center"/>
    </xf>
    <xf numFmtId="0" fontId="31" fillId="0" borderId="18" xfId="0" applyFont="1" applyFill="1" applyBorder="1" applyAlignment="1">
      <alignment horizontal="center" vertical="center"/>
    </xf>
    <xf numFmtId="0" fontId="31" fillId="0" borderId="18" xfId="0" applyFont="1" applyFill="1" applyBorder="1" applyAlignment="1">
      <alignment horizontal="center" vertical="center" wrapText="1"/>
    </xf>
    <xf numFmtId="0" fontId="31" fillId="0" borderId="18" xfId="0" applyFont="1" applyFill="1" applyBorder="1" applyAlignment="1">
      <alignment horizontal="center"/>
    </xf>
    <xf numFmtId="170" fontId="31" fillId="0" borderId="18" xfId="0" applyNumberFormat="1" applyFont="1" applyFill="1" applyBorder="1" applyAlignment="1">
      <alignment horizontal="center" vertical="center"/>
    </xf>
    <xf numFmtId="177" fontId="31" fillId="0" borderId="18" xfId="0" applyNumberFormat="1" applyFont="1" applyFill="1" applyBorder="1"/>
    <xf numFmtId="0" fontId="31" fillId="0" borderId="18" xfId="0" applyFont="1" applyFill="1" applyBorder="1" applyAlignment="1">
      <alignment horizontal="left" vertical="center" wrapText="1"/>
    </xf>
    <xf numFmtId="0" fontId="31" fillId="0" borderId="8" xfId="0" applyFont="1" applyFill="1" applyBorder="1" applyAlignment="1">
      <alignment horizontal="center"/>
    </xf>
    <xf numFmtId="0" fontId="31" fillId="0" borderId="13" xfId="0" applyFont="1" applyFill="1" applyBorder="1"/>
    <xf numFmtId="0" fontId="32" fillId="0" borderId="8" xfId="0" applyNumberFormat="1" applyFont="1" applyFill="1" applyBorder="1" applyAlignment="1">
      <alignment horizontal="center" vertical="center"/>
    </xf>
    <xf numFmtId="169" fontId="32" fillId="0" borderId="8" xfId="0" applyNumberFormat="1" applyFont="1" applyFill="1" applyBorder="1" applyAlignment="1">
      <alignment horizontal="center" vertical="center"/>
    </xf>
    <xf numFmtId="0" fontId="32" fillId="0" borderId="8" xfId="0" applyFont="1" applyFill="1" applyBorder="1" applyAlignment="1">
      <alignment horizontal="center"/>
    </xf>
    <xf numFmtId="0" fontId="32" fillId="0" borderId="13" xfId="0" applyNumberFormat="1" applyFont="1" applyFill="1" applyBorder="1" applyAlignment="1">
      <alignment horizontal="center" vertical="center"/>
    </xf>
    <xf numFmtId="169" fontId="32" fillId="0" borderId="13" xfId="0" applyNumberFormat="1" applyFont="1" applyFill="1" applyBorder="1" applyAlignment="1">
      <alignment horizontal="center" vertical="center"/>
    </xf>
    <xf numFmtId="0" fontId="32" fillId="0" borderId="13" xfId="0" applyFont="1" applyFill="1" applyBorder="1" applyAlignment="1">
      <alignment horizontal="center"/>
    </xf>
    <xf numFmtId="2" fontId="32" fillId="0" borderId="13" xfId="0" applyNumberFormat="1" applyFont="1" applyFill="1" applyBorder="1" applyAlignment="1">
      <alignment horizontal="center" vertical="center"/>
    </xf>
    <xf numFmtId="0" fontId="32" fillId="0" borderId="13" xfId="0" applyFont="1" applyFill="1" applyBorder="1" applyAlignment="1">
      <alignment wrapText="1"/>
    </xf>
    <xf numFmtId="0" fontId="32" fillId="0" borderId="18" xfId="0" applyNumberFormat="1" applyFont="1" applyFill="1" applyBorder="1" applyAlignment="1">
      <alignment horizontal="center" vertical="center"/>
    </xf>
    <xf numFmtId="169" fontId="31" fillId="0" borderId="8" xfId="0" applyNumberFormat="1" applyFont="1" applyFill="1" applyBorder="1" applyAlignment="1">
      <alignment horizontal="center" vertical="center" wrapText="1"/>
    </xf>
    <xf numFmtId="176" fontId="31" fillId="0" borderId="8" xfId="0" applyNumberFormat="1" applyFont="1" applyFill="1" applyBorder="1" applyAlignment="1">
      <alignment horizontal="center" vertical="center" wrapText="1"/>
    </xf>
    <xf numFmtId="170" fontId="31" fillId="0" borderId="8" xfId="0" applyNumberFormat="1" applyFont="1" applyFill="1" applyBorder="1" applyAlignment="1">
      <alignment horizontal="center" vertical="center" wrapText="1"/>
    </xf>
    <xf numFmtId="169" fontId="31" fillId="0" borderId="13" xfId="0" applyNumberFormat="1" applyFont="1" applyFill="1" applyBorder="1" applyAlignment="1">
      <alignment horizontal="center" vertical="center" wrapText="1"/>
    </xf>
    <xf numFmtId="170" fontId="31" fillId="0" borderId="13" xfId="0" applyNumberFormat="1" applyFont="1" applyFill="1" applyBorder="1" applyAlignment="1">
      <alignment horizontal="center" vertical="center" wrapText="1"/>
    </xf>
    <xf numFmtId="176" fontId="31" fillId="0" borderId="13" xfId="0" applyNumberFormat="1" applyFont="1" applyFill="1" applyBorder="1" applyAlignment="1">
      <alignment horizontal="center" vertical="center" wrapText="1"/>
    </xf>
    <xf numFmtId="169" fontId="31" fillId="0" borderId="8" xfId="0" applyNumberFormat="1" applyFont="1" applyFill="1" applyBorder="1" applyAlignment="1">
      <alignment vertical="center"/>
    </xf>
    <xf numFmtId="167" fontId="31" fillId="0" borderId="8" xfId="0" applyNumberFormat="1" applyFont="1" applyFill="1" applyBorder="1" applyAlignment="1">
      <alignment horizontal="center" vertical="center"/>
    </xf>
    <xf numFmtId="169" fontId="31" fillId="0" borderId="13" xfId="0" applyNumberFormat="1" applyFont="1" applyFill="1" applyBorder="1" applyAlignment="1">
      <alignment vertical="center"/>
    </xf>
    <xf numFmtId="167" fontId="31" fillId="0" borderId="13" xfId="0" applyNumberFormat="1" applyFont="1" applyFill="1" applyBorder="1" applyAlignment="1">
      <alignment horizontal="center" vertical="center"/>
    </xf>
    <xf numFmtId="0" fontId="32" fillId="0" borderId="8" xfId="0" applyFont="1" applyFill="1" applyBorder="1" applyAlignment="1">
      <alignment vertical="top" wrapText="1"/>
    </xf>
    <xf numFmtId="169" fontId="32" fillId="0" borderId="8" xfId="0" applyNumberFormat="1" applyFont="1" applyFill="1" applyBorder="1" applyAlignment="1">
      <alignment vertical="center"/>
    </xf>
    <xf numFmtId="17" fontId="32" fillId="0" borderId="8" xfId="0" applyNumberFormat="1" applyFont="1" applyFill="1" applyBorder="1" applyAlignment="1">
      <alignment horizontal="center" vertical="center" wrapText="1"/>
    </xf>
    <xf numFmtId="17" fontId="32" fillId="0" borderId="8" xfId="0" applyNumberFormat="1" applyFont="1" applyFill="1" applyBorder="1" applyAlignment="1">
      <alignment horizontal="center" vertical="center"/>
    </xf>
    <xf numFmtId="168" fontId="34" fillId="0" borderId="8" xfId="0" applyNumberFormat="1" applyFont="1" applyFill="1" applyBorder="1" applyAlignment="1">
      <alignment horizontal="center" vertical="center" wrapText="1"/>
    </xf>
    <xf numFmtId="17" fontId="32" fillId="0" borderId="13" xfId="0" applyNumberFormat="1" applyFont="1" applyFill="1" applyBorder="1" applyAlignment="1">
      <alignment horizontal="center" vertical="center"/>
    </xf>
    <xf numFmtId="0" fontId="31" fillId="0" borderId="8" xfId="0" applyFont="1" applyFill="1" applyBorder="1" applyAlignment="1">
      <alignment horizontal="left" wrapText="1"/>
    </xf>
    <xf numFmtId="169" fontId="31" fillId="0" borderId="8" xfId="0" applyNumberFormat="1" applyFont="1" applyFill="1" applyBorder="1" applyAlignment="1">
      <alignment horizontal="right" vertical="center"/>
    </xf>
    <xf numFmtId="4" fontId="32" fillId="0" borderId="8" xfId="0" applyNumberFormat="1" applyFont="1" applyFill="1" applyBorder="1" applyAlignment="1">
      <alignment horizontal="center" vertical="center" wrapText="1"/>
    </xf>
    <xf numFmtId="0" fontId="31" fillId="0" borderId="13" xfId="0" applyFont="1" applyFill="1" applyBorder="1" applyAlignment="1">
      <alignment horizontal="left" wrapText="1"/>
    </xf>
    <xf numFmtId="169" fontId="31" fillId="0" borderId="13" xfId="0" applyNumberFormat="1" applyFont="1" applyFill="1" applyBorder="1" applyAlignment="1">
      <alignment horizontal="right" vertical="center"/>
    </xf>
    <xf numFmtId="4" fontId="32" fillId="0" borderId="13" xfId="0" applyNumberFormat="1" applyFont="1" applyFill="1" applyBorder="1" applyAlignment="1">
      <alignment horizontal="center" vertical="center" wrapText="1"/>
    </xf>
    <xf numFmtId="0" fontId="32" fillId="0" borderId="13" xfId="0" applyFont="1" applyFill="1" applyBorder="1" applyAlignment="1">
      <alignment horizontal="left" wrapText="1"/>
    </xf>
    <xf numFmtId="0" fontId="31" fillId="0" borderId="18" xfId="0" applyFont="1" applyFill="1" applyBorder="1" applyAlignment="1">
      <alignment horizontal="left" wrapText="1"/>
    </xf>
    <xf numFmtId="169" fontId="31" fillId="0" borderId="18" xfId="0" applyNumberFormat="1" applyFont="1" applyFill="1" applyBorder="1" applyAlignment="1">
      <alignment horizontal="right" vertical="center"/>
    </xf>
    <xf numFmtId="4" fontId="32" fillId="0" borderId="18" xfId="0" applyNumberFormat="1" applyFont="1" applyFill="1" applyBorder="1" applyAlignment="1">
      <alignment horizontal="center" vertical="center" wrapText="1"/>
    </xf>
    <xf numFmtId="0" fontId="31" fillId="0" borderId="8" xfId="0" applyFont="1" applyFill="1" applyBorder="1"/>
    <xf numFmtId="169" fontId="32" fillId="0" borderId="8" xfId="0" applyNumberFormat="1" applyFont="1" applyFill="1" applyBorder="1" applyAlignment="1">
      <alignment horizontal="right"/>
    </xf>
    <xf numFmtId="0" fontId="32" fillId="0" borderId="8" xfId="0" applyFont="1" applyFill="1" applyBorder="1" applyAlignment="1">
      <alignment horizontal="center" wrapText="1"/>
    </xf>
    <xf numFmtId="169" fontId="32" fillId="0" borderId="13" xfId="0" applyNumberFormat="1" applyFont="1" applyFill="1" applyBorder="1" applyAlignment="1">
      <alignment horizontal="right"/>
    </xf>
    <xf numFmtId="0" fontId="32" fillId="0" borderId="13" xfId="0" applyFont="1" applyFill="1" applyBorder="1" applyAlignment="1">
      <alignment horizontal="center" wrapText="1"/>
    </xf>
    <xf numFmtId="0" fontId="31" fillId="0" borderId="13" xfId="0" applyFont="1" applyFill="1" applyBorder="1" applyAlignment="1">
      <alignment wrapText="1"/>
    </xf>
    <xf numFmtId="169" fontId="32" fillId="0" borderId="13" xfId="0" quotePrefix="1" applyNumberFormat="1" applyFont="1" applyFill="1" applyBorder="1" applyAlignment="1">
      <alignment horizontal="right"/>
    </xf>
    <xf numFmtId="169" fontId="32" fillId="0" borderId="13" xfId="1" quotePrefix="1" applyNumberFormat="1" applyFont="1" applyFill="1" applyBorder="1" applyAlignment="1">
      <alignment horizontal="right" vertical="center"/>
    </xf>
    <xf numFmtId="0" fontId="32" fillId="0" borderId="18" xfId="0" applyFont="1" applyFill="1" applyBorder="1" applyAlignment="1">
      <alignment wrapText="1"/>
    </xf>
    <xf numFmtId="169" fontId="31" fillId="0" borderId="18" xfId="0" applyNumberFormat="1" applyFont="1" applyFill="1" applyBorder="1" applyAlignment="1">
      <alignment vertical="center"/>
    </xf>
    <xf numFmtId="0" fontId="33" fillId="0" borderId="8" xfId="0" applyFont="1" applyFill="1" applyBorder="1" applyAlignment="1">
      <alignment horizontal="left" vertical="top" wrapText="1"/>
    </xf>
    <xf numFmtId="169" fontId="32" fillId="0" borderId="8" xfId="1" applyNumberFormat="1" applyFont="1" applyFill="1" applyBorder="1" applyAlignment="1">
      <alignment vertical="center"/>
    </xf>
    <xf numFmtId="16" fontId="31" fillId="0" borderId="8" xfId="0" quotePrefix="1" applyNumberFormat="1" applyFont="1" applyFill="1" applyBorder="1" applyAlignment="1">
      <alignment horizontal="center" vertical="center"/>
    </xf>
    <xf numFmtId="16" fontId="31" fillId="0" borderId="13" xfId="0" quotePrefix="1" applyNumberFormat="1" applyFont="1" applyFill="1" applyBorder="1" applyAlignment="1">
      <alignment horizontal="center" vertical="center"/>
    </xf>
    <xf numFmtId="173" fontId="31" fillId="0" borderId="8" xfId="0" applyNumberFormat="1" applyFont="1" applyFill="1" applyBorder="1" applyAlignment="1">
      <alignment vertical="center"/>
    </xf>
    <xf numFmtId="173" fontId="31" fillId="0" borderId="13" xfId="0" applyNumberFormat="1" applyFont="1" applyFill="1" applyBorder="1" applyAlignment="1">
      <alignment vertical="center"/>
    </xf>
    <xf numFmtId="0" fontId="32" fillId="0" borderId="8" xfId="5" applyFont="1" applyFill="1" applyBorder="1" applyAlignment="1">
      <alignment horizontal="left" vertical="center" wrapText="1"/>
    </xf>
    <xf numFmtId="0" fontId="32" fillId="0" borderId="8" xfId="5" applyFont="1" applyFill="1" applyBorder="1" applyAlignment="1">
      <alignment horizontal="center" vertical="center" wrapText="1"/>
    </xf>
    <xf numFmtId="169" fontId="32" fillId="0" borderId="8" xfId="1" applyNumberFormat="1" applyFont="1" applyFill="1" applyBorder="1" applyAlignment="1">
      <alignment horizontal="right" vertical="center" wrapText="1"/>
    </xf>
    <xf numFmtId="0" fontId="32" fillId="0" borderId="8" xfId="0" applyFont="1" applyFill="1" applyBorder="1" applyAlignment="1">
      <alignment vertical="center" wrapText="1"/>
    </xf>
    <xf numFmtId="0" fontId="33" fillId="0" borderId="8" xfId="0" applyFont="1" applyFill="1" applyBorder="1" applyAlignment="1">
      <alignment horizontal="center" vertical="center" wrapText="1"/>
    </xf>
    <xf numFmtId="0" fontId="32" fillId="0" borderId="13" xfId="5" applyFont="1" applyFill="1" applyBorder="1" applyAlignment="1">
      <alignment horizontal="left" vertical="center" wrapText="1"/>
    </xf>
    <xf numFmtId="0" fontId="32" fillId="0" borderId="13" xfId="5" applyFont="1" applyFill="1" applyBorder="1" applyAlignment="1">
      <alignment horizontal="center" vertical="center" wrapText="1"/>
    </xf>
    <xf numFmtId="169" fontId="32" fillId="0" borderId="13" xfId="1" applyNumberFormat="1" applyFont="1" applyFill="1" applyBorder="1" applyAlignment="1">
      <alignment horizontal="right" vertical="center" wrapText="1"/>
    </xf>
    <xf numFmtId="0" fontId="32" fillId="0" borderId="13" xfId="0" applyFont="1" applyFill="1" applyBorder="1" applyAlignment="1">
      <alignment vertical="center" wrapText="1"/>
    </xf>
    <xf numFmtId="0" fontId="32" fillId="0" borderId="18" xfId="5" applyFont="1" applyFill="1" applyBorder="1" applyAlignment="1">
      <alignment horizontal="left" vertical="center" wrapText="1"/>
    </xf>
    <xf numFmtId="0" fontId="32" fillId="0" borderId="18" xfId="5" applyFont="1" applyFill="1" applyBorder="1" applyAlignment="1">
      <alignment horizontal="center" vertical="center" wrapText="1"/>
    </xf>
    <xf numFmtId="169" fontId="32" fillId="0" borderId="18" xfId="1" applyNumberFormat="1" applyFont="1" applyFill="1" applyBorder="1" applyAlignment="1">
      <alignment horizontal="right" vertical="center" wrapText="1"/>
    </xf>
    <xf numFmtId="0" fontId="32" fillId="0" borderId="18" xfId="0" applyFont="1" applyFill="1" applyBorder="1" applyAlignment="1">
      <alignment vertical="center" wrapText="1"/>
    </xf>
    <xf numFmtId="17" fontId="32" fillId="0" borderId="18" xfId="0" applyNumberFormat="1" applyFont="1" applyFill="1" applyBorder="1" applyAlignment="1">
      <alignment horizontal="center" vertical="center"/>
    </xf>
    <xf numFmtId="169" fontId="31" fillId="0" borderId="13" xfId="16" quotePrefix="1" applyNumberFormat="1" applyFont="1" applyFill="1" applyBorder="1" applyAlignment="1">
      <alignment vertical="center"/>
    </xf>
    <xf numFmtId="169" fontId="31" fillId="0" borderId="13" xfId="0" quotePrefix="1" applyNumberFormat="1" applyFont="1" applyFill="1" applyBorder="1" applyAlignment="1">
      <alignment vertical="center" wrapText="1"/>
    </xf>
    <xf numFmtId="169" fontId="31" fillId="0" borderId="13" xfId="0" quotePrefix="1" applyNumberFormat="1" applyFont="1" applyFill="1" applyBorder="1" applyAlignment="1">
      <alignment vertical="center"/>
    </xf>
    <xf numFmtId="0" fontId="32" fillId="0" borderId="8" xfId="0" applyFont="1" applyFill="1" applyBorder="1" applyAlignment="1">
      <alignment horizontal="left"/>
    </xf>
    <xf numFmtId="174" fontId="32" fillId="0" borderId="8" xfId="0" applyNumberFormat="1" applyFont="1" applyFill="1" applyBorder="1" applyAlignment="1">
      <alignment horizontal="center"/>
    </xf>
    <xf numFmtId="0" fontId="35" fillId="0" borderId="8" xfId="0" applyFont="1" applyFill="1" applyBorder="1" applyAlignment="1">
      <alignment wrapText="1"/>
    </xf>
    <xf numFmtId="0" fontId="32" fillId="0" borderId="13" xfId="0" applyFont="1" applyFill="1" applyBorder="1" applyAlignment="1">
      <alignment horizontal="left"/>
    </xf>
    <xf numFmtId="174" fontId="32" fillId="0" borderId="13" xfId="0" applyNumberFormat="1" applyFont="1" applyFill="1" applyBorder="1" applyAlignment="1">
      <alignment horizontal="center"/>
    </xf>
    <xf numFmtId="0" fontId="35" fillId="0" borderId="13" xfId="0" applyFont="1" applyFill="1" applyBorder="1" applyAlignment="1">
      <alignment wrapText="1"/>
    </xf>
    <xf numFmtId="0" fontId="39" fillId="0" borderId="0" xfId="0" applyFont="1" applyFill="1" applyBorder="1"/>
    <xf numFmtId="0" fontId="39" fillId="0" borderId="0" xfId="0" applyFont="1" applyFill="1"/>
    <xf numFmtId="169" fontId="32" fillId="0" borderId="13" xfId="0" applyNumberFormat="1" applyFont="1" applyFill="1" applyBorder="1" applyAlignment="1">
      <alignment horizontal="right" vertical="center"/>
    </xf>
    <xf numFmtId="0" fontId="32" fillId="0" borderId="13" xfId="0" applyFont="1" applyFill="1" applyBorder="1" applyAlignment="1"/>
    <xf numFmtId="174" fontId="32" fillId="0" borderId="13" xfId="0" applyNumberFormat="1" applyFont="1" applyFill="1" applyBorder="1" applyAlignment="1">
      <alignment horizontal="left"/>
    </xf>
    <xf numFmtId="175" fontId="32" fillId="0" borderId="13" xfId="0" applyNumberFormat="1" applyFont="1" applyFill="1" applyBorder="1" applyAlignment="1">
      <alignment horizontal="center"/>
    </xf>
    <xf numFmtId="4" fontId="32" fillId="0" borderId="13" xfId="0" applyNumberFormat="1" applyFont="1" applyFill="1" applyBorder="1" applyAlignment="1">
      <alignment horizontal="left" wrapText="1"/>
    </xf>
    <xf numFmtId="4" fontId="32" fillId="0" borderId="13" xfId="0" applyNumberFormat="1" applyFont="1" applyFill="1" applyBorder="1" applyAlignment="1">
      <alignment horizontal="center" vertical="center"/>
    </xf>
    <xf numFmtId="14" fontId="32" fillId="0" borderId="13" xfId="0" applyNumberFormat="1" applyFont="1" applyFill="1" applyBorder="1" applyAlignment="1">
      <alignment horizontal="center"/>
    </xf>
    <xf numFmtId="169" fontId="31" fillId="0" borderId="8" xfId="0" applyNumberFormat="1" applyFont="1" applyFill="1" applyBorder="1" applyAlignment="1">
      <alignment horizontal="right" vertical="center" wrapText="1"/>
    </xf>
    <xf numFmtId="17" fontId="31" fillId="0" borderId="8" xfId="0" applyNumberFormat="1" applyFont="1" applyFill="1" applyBorder="1" applyAlignment="1">
      <alignment horizontal="center" vertical="center" wrapText="1"/>
    </xf>
    <xf numFmtId="169" fontId="31" fillId="0" borderId="13" xfId="0" applyNumberFormat="1" applyFont="1" applyFill="1" applyBorder="1" applyAlignment="1">
      <alignment horizontal="right" vertical="center" wrapText="1"/>
    </xf>
    <xf numFmtId="17" fontId="31" fillId="0" borderId="13" xfId="0" applyNumberFormat="1" applyFont="1" applyFill="1" applyBorder="1" applyAlignment="1">
      <alignment horizontal="center" vertical="center" wrapText="1"/>
    </xf>
    <xf numFmtId="2" fontId="31" fillId="0" borderId="13" xfId="0" applyNumberFormat="1" applyFont="1" applyFill="1" applyBorder="1" applyAlignment="1">
      <alignment horizontal="left" vertical="center" wrapText="1"/>
    </xf>
    <xf numFmtId="0" fontId="31" fillId="0" borderId="8" xfId="0" applyFont="1" applyFill="1" applyBorder="1" applyAlignment="1">
      <alignment vertical="center" wrapText="1"/>
    </xf>
    <xf numFmtId="178" fontId="31" fillId="0" borderId="8" xfId="0" applyNumberFormat="1" applyFont="1" applyFill="1" applyBorder="1" applyAlignment="1">
      <alignment horizontal="right"/>
    </xf>
    <xf numFmtId="178" fontId="31" fillId="0" borderId="13" xfId="0" applyNumberFormat="1" applyFont="1" applyFill="1" applyBorder="1" applyAlignment="1">
      <alignment horizontal="right"/>
    </xf>
    <xf numFmtId="0" fontId="31" fillId="0" borderId="13" xfId="0" applyFont="1" applyFill="1" applyBorder="1" applyAlignment="1">
      <alignment horizontal="center" wrapText="1"/>
    </xf>
    <xf numFmtId="178" fontId="31" fillId="0" borderId="13" xfId="0" applyNumberFormat="1" applyFont="1" applyFill="1" applyBorder="1" applyAlignment="1">
      <alignment horizontal="right" vertical="center"/>
    </xf>
    <xf numFmtId="178" fontId="31" fillId="0" borderId="13" xfId="0" applyNumberFormat="1" applyFont="1" applyFill="1" applyBorder="1" applyAlignment="1">
      <alignment horizontal="center" vertical="center"/>
    </xf>
    <xf numFmtId="178" fontId="31" fillId="0" borderId="13" xfId="0" applyNumberFormat="1" applyFont="1" applyFill="1" applyBorder="1" applyAlignment="1">
      <alignment horizontal="center"/>
    </xf>
    <xf numFmtId="0" fontId="35" fillId="0" borderId="8" xfId="0" applyFont="1" applyFill="1" applyBorder="1" applyAlignment="1">
      <alignment horizontal="center" vertical="center" wrapText="1"/>
    </xf>
    <xf numFmtId="179" fontId="32" fillId="0" borderId="8" xfId="0" applyNumberFormat="1" applyFont="1" applyFill="1" applyBorder="1" applyAlignment="1">
      <alignment horizontal="center" wrapText="1"/>
    </xf>
    <xf numFmtId="170" fontId="32" fillId="0" borderId="8" xfId="0" applyNumberFormat="1" applyFont="1" applyFill="1" applyBorder="1" applyAlignment="1">
      <alignment horizontal="center" wrapText="1"/>
    </xf>
    <xf numFmtId="0" fontId="32" fillId="0" borderId="8" xfId="0" applyFont="1" applyFill="1" applyBorder="1" applyAlignment="1">
      <alignment wrapText="1"/>
    </xf>
    <xf numFmtId="0" fontId="35" fillId="0" borderId="13" xfId="0" applyFont="1" applyFill="1" applyBorder="1" applyAlignment="1">
      <alignment horizontal="center" vertical="center" wrapText="1"/>
    </xf>
    <xf numFmtId="179" fontId="32" fillId="0" borderId="13" xfId="0" applyNumberFormat="1" applyFont="1" applyFill="1" applyBorder="1" applyAlignment="1">
      <alignment horizontal="center" vertical="center" wrapText="1"/>
    </xf>
    <xf numFmtId="179" fontId="32" fillId="0" borderId="13" xfId="0" applyNumberFormat="1" applyFont="1" applyFill="1" applyBorder="1" applyAlignment="1">
      <alignment horizontal="center" wrapText="1"/>
    </xf>
    <xf numFmtId="170" fontId="32" fillId="0" borderId="13" xfId="0" applyNumberFormat="1" applyFont="1" applyFill="1" applyBorder="1" applyAlignment="1">
      <alignment horizontal="center" wrapText="1"/>
    </xf>
    <xf numFmtId="179" fontId="31" fillId="0" borderId="8" xfId="0" applyNumberFormat="1" applyFont="1" applyFill="1" applyBorder="1" applyAlignment="1">
      <alignment horizontal="center"/>
    </xf>
    <xf numFmtId="169" fontId="31" fillId="0" borderId="13" xfId="0" applyNumberFormat="1" applyFont="1" applyFill="1" applyBorder="1" applyAlignment="1">
      <alignment horizontal="right"/>
    </xf>
    <xf numFmtId="179" fontId="31" fillId="0" borderId="13" xfId="0" applyNumberFormat="1" applyFont="1" applyFill="1" applyBorder="1" applyAlignment="1">
      <alignment horizontal="center"/>
    </xf>
    <xf numFmtId="0" fontId="31" fillId="0" borderId="18" xfId="0" applyFont="1" applyFill="1" applyBorder="1"/>
    <xf numFmtId="169" fontId="31" fillId="0" borderId="18" xfId="0" applyNumberFormat="1" applyFont="1" applyFill="1" applyBorder="1" applyAlignment="1">
      <alignment horizontal="right"/>
    </xf>
    <xf numFmtId="167" fontId="31" fillId="0" borderId="18" xfId="0" applyNumberFormat="1" applyFont="1" applyFill="1" applyBorder="1" applyAlignment="1">
      <alignment horizontal="center" vertical="center"/>
    </xf>
    <xf numFmtId="179" fontId="31" fillId="0" borderId="18" xfId="0" applyNumberFormat="1" applyFont="1" applyFill="1" applyBorder="1" applyAlignment="1">
      <alignment horizontal="center"/>
    </xf>
    <xf numFmtId="169" fontId="31" fillId="0" borderId="18" xfId="0" applyNumberFormat="1" applyFont="1" applyFill="1" applyBorder="1" applyAlignment="1">
      <alignment horizontal="center" vertical="center"/>
    </xf>
    <xf numFmtId="177" fontId="31" fillId="0" borderId="8" xfId="0" applyNumberFormat="1" applyFont="1" applyFill="1" applyBorder="1"/>
    <xf numFmtId="169" fontId="32" fillId="0" borderId="18" xfId="0" applyNumberFormat="1" applyFont="1" applyFill="1" applyBorder="1" applyAlignment="1">
      <alignment horizontal="center" vertical="center"/>
    </xf>
    <xf numFmtId="169" fontId="31" fillId="0" borderId="18" xfId="0" applyNumberFormat="1" applyFont="1" applyFill="1" applyBorder="1" applyAlignment="1">
      <alignment horizontal="center" vertical="center" wrapText="1"/>
    </xf>
    <xf numFmtId="176" fontId="31" fillId="0" borderId="18" xfId="0" applyNumberFormat="1" applyFont="1" applyFill="1" applyBorder="1" applyAlignment="1">
      <alignment horizontal="center" vertical="center" wrapText="1"/>
    </xf>
    <xf numFmtId="170" fontId="31" fillId="0" borderId="18" xfId="0" applyNumberFormat="1" applyFont="1" applyFill="1" applyBorder="1" applyAlignment="1">
      <alignment horizontal="center" vertical="center" wrapText="1"/>
    </xf>
    <xf numFmtId="169" fontId="32" fillId="0" borderId="18" xfId="0" applyNumberFormat="1" applyFont="1" applyFill="1" applyBorder="1" applyAlignment="1">
      <alignment vertical="center"/>
    </xf>
    <xf numFmtId="17" fontId="32" fillId="0" borderId="18" xfId="0" applyNumberFormat="1" applyFont="1" applyFill="1" applyBorder="1" applyAlignment="1">
      <alignment horizontal="center" vertical="center" wrapText="1"/>
    </xf>
    <xf numFmtId="168" fontId="34" fillId="0" borderId="18" xfId="0" applyNumberFormat="1" applyFont="1" applyFill="1" applyBorder="1" applyAlignment="1">
      <alignment horizontal="center" vertical="center" wrapText="1"/>
    </xf>
    <xf numFmtId="2" fontId="31" fillId="0" borderId="13" xfId="0" applyNumberFormat="1" applyFont="1" applyFill="1" applyBorder="1" applyAlignment="1">
      <alignment horizontal="center" vertical="center" wrapText="1"/>
    </xf>
    <xf numFmtId="0" fontId="31" fillId="0" borderId="18" xfId="0" applyFont="1" applyFill="1" applyBorder="1" applyAlignment="1">
      <alignment wrapText="1"/>
    </xf>
    <xf numFmtId="169" fontId="32" fillId="0" borderId="18" xfId="0" applyNumberFormat="1" applyFont="1" applyFill="1" applyBorder="1" applyAlignment="1">
      <alignment horizontal="right"/>
    </xf>
    <xf numFmtId="0" fontId="32" fillId="0" borderId="18" xfId="0" applyFont="1" applyFill="1" applyBorder="1" applyAlignment="1">
      <alignment horizontal="center" wrapText="1"/>
    </xf>
    <xf numFmtId="0" fontId="33" fillId="0" borderId="18" xfId="0" applyFont="1" applyFill="1" applyBorder="1" applyAlignment="1">
      <alignment horizontal="left" vertical="top" wrapText="1"/>
    </xf>
    <xf numFmtId="169" fontId="32" fillId="0" borderId="18" xfId="1" applyNumberFormat="1" applyFont="1" applyFill="1" applyBorder="1" applyAlignment="1">
      <alignment vertical="center" wrapText="1"/>
    </xf>
    <xf numFmtId="172" fontId="32" fillId="0" borderId="18" xfId="0" applyNumberFormat="1" applyFont="1" applyFill="1" applyBorder="1" applyAlignment="1">
      <alignment horizontal="center" vertical="center"/>
    </xf>
    <xf numFmtId="14" fontId="28" fillId="0" borderId="18" xfId="0" applyNumberFormat="1" applyFont="1" applyFill="1" applyBorder="1" applyAlignment="1">
      <alignment horizontal="center" vertical="center"/>
    </xf>
    <xf numFmtId="16" fontId="31" fillId="0" borderId="18" xfId="0" quotePrefix="1" applyNumberFormat="1" applyFont="1" applyFill="1" applyBorder="1" applyAlignment="1">
      <alignment horizontal="center" vertical="center"/>
    </xf>
    <xf numFmtId="173" fontId="31" fillId="0" borderId="18" xfId="0" applyNumberFormat="1" applyFont="1" applyFill="1" applyBorder="1" applyAlignment="1">
      <alignment vertical="center"/>
    </xf>
    <xf numFmtId="0" fontId="33" fillId="0" borderId="13" xfId="0" applyFont="1" applyFill="1" applyBorder="1" applyAlignment="1">
      <alignment horizontal="center" vertical="center" wrapText="1"/>
    </xf>
    <xf numFmtId="0" fontId="33" fillId="0" borderId="18" xfId="0" applyFont="1" applyFill="1" applyBorder="1" applyAlignment="1">
      <alignment horizontal="center" vertical="center" wrapText="1"/>
    </xf>
    <xf numFmtId="169" fontId="31" fillId="0" borderId="18" xfId="0" quotePrefix="1" applyNumberFormat="1" applyFont="1" applyFill="1" applyBorder="1" applyAlignment="1">
      <alignment vertical="center"/>
    </xf>
    <xf numFmtId="0" fontId="32" fillId="0" borderId="18" xfId="0" applyFont="1" applyFill="1" applyBorder="1" applyAlignment="1">
      <alignment horizontal="left"/>
    </xf>
    <xf numFmtId="174" fontId="32" fillId="0" borderId="18" xfId="0" applyNumberFormat="1" applyFont="1" applyFill="1" applyBorder="1" applyAlignment="1">
      <alignment horizontal="center"/>
    </xf>
    <xf numFmtId="0" fontId="35" fillId="0" borderId="18" xfId="0" applyFont="1" applyFill="1" applyBorder="1" applyAlignment="1">
      <alignment wrapText="1"/>
    </xf>
    <xf numFmtId="169" fontId="31" fillId="0" borderId="18" xfId="0" applyNumberFormat="1" applyFont="1" applyFill="1" applyBorder="1" applyAlignment="1">
      <alignment horizontal="right" vertical="center" wrapText="1"/>
    </xf>
    <xf numFmtId="17" fontId="31" fillId="0" borderId="18" xfId="0" applyNumberFormat="1" applyFont="1" applyFill="1" applyBorder="1" applyAlignment="1">
      <alignment horizontal="center" vertical="center" wrapText="1"/>
    </xf>
    <xf numFmtId="178" fontId="31" fillId="0" borderId="18" xfId="0" applyNumberFormat="1" applyFont="1" applyFill="1" applyBorder="1" applyAlignment="1">
      <alignment horizontal="right"/>
    </xf>
    <xf numFmtId="0" fontId="35" fillId="0" borderId="18" xfId="0" applyFont="1" applyFill="1" applyBorder="1" applyAlignment="1">
      <alignment horizontal="center" vertical="center" wrapText="1"/>
    </xf>
    <xf numFmtId="179" fontId="32" fillId="0" borderId="18" xfId="0" applyNumberFormat="1" applyFont="1" applyFill="1" applyBorder="1" applyAlignment="1">
      <alignment horizontal="center" vertical="center" wrapText="1"/>
    </xf>
    <xf numFmtId="0" fontId="31" fillId="0" borderId="8" xfId="0" applyFont="1" applyFill="1" applyBorder="1" applyAlignment="1">
      <alignment wrapText="1"/>
    </xf>
    <xf numFmtId="0" fontId="31" fillId="0" borderId="8" xfId="18" applyFont="1" applyFill="1" applyBorder="1" applyAlignment="1">
      <alignment horizontal="left" vertical="center" wrapText="1"/>
    </xf>
    <xf numFmtId="0" fontId="31" fillId="0" borderId="13" xfId="18" applyFont="1" applyFill="1" applyBorder="1" applyAlignment="1">
      <alignment horizontal="left" vertical="center" wrapText="1"/>
    </xf>
    <xf numFmtId="0" fontId="31" fillId="0" borderId="18" xfId="18" applyFont="1" applyFill="1" applyBorder="1" applyAlignment="1">
      <alignment horizontal="left" vertical="center" wrapText="1"/>
    </xf>
    <xf numFmtId="0" fontId="31" fillId="0" borderId="18" xfId="0" applyFont="1" applyFill="1" applyBorder="1" applyAlignment="1">
      <alignment vertical="center" wrapText="1"/>
    </xf>
    <xf numFmtId="0" fontId="32" fillId="0" borderId="8" xfId="0" applyFont="1" applyFill="1" applyBorder="1" applyAlignment="1">
      <alignment horizontal="left" wrapText="1"/>
    </xf>
    <xf numFmtId="0" fontId="32" fillId="0" borderId="18" xfId="0" applyFont="1" applyFill="1" applyBorder="1" applyAlignment="1">
      <alignment horizontal="left" wrapText="1"/>
    </xf>
    <xf numFmtId="0" fontId="26" fillId="0" borderId="0" xfId="0" applyFont="1" applyFill="1" applyBorder="1" applyAlignment="1">
      <alignment horizontal="left" vertical="center" wrapText="1"/>
    </xf>
    <xf numFmtId="0" fontId="26" fillId="0" borderId="16" xfId="0" applyFont="1" applyFill="1" applyBorder="1" applyAlignment="1">
      <alignment horizontal="left" vertical="center" wrapText="1"/>
    </xf>
    <xf numFmtId="4" fontId="32" fillId="0" borderId="13" xfId="0" applyNumberFormat="1" applyFont="1" applyFill="1" applyBorder="1" applyAlignment="1">
      <alignment horizontal="left" vertical="center" wrapText="1"/>
    </xf>
    <xf numFmtId="4" fontId="32" fillId="0" borderId="18" xfId="0" applyNumberFormat="1" applyFont="1" applyFill="1" applyBorder="1" applyAlignment="1">
      <alignment horizontal="left" vertical="center" wrapText="1"/>
    </xf>
    <xf numFmtId="0" fontId="8" fillId="0" borderId="17" xfId="0" applyFont="1" applyBorder="1" applyAlignment="1">
      <alignment horizontal="center"/>
    </xf>
    <xf numFmtId="0" fontId="8" fillId="0" borderId="3" xfId="0" applyFont="1" applyBorder="1" applyAlignment="1">
      <alignment horizontal="center"/>
    </xf>
    <xf numFmtId="0" fontId="6" fillId="0" borderId="17" xfId="0" applyFont="1" applyBorder="1" applyAlignment="1">
      <alignment horizontal="center"/>
    </xf>
    <xf numFmtId="0" fontId="6" fillId="0" borderId="3" xfId="0" applyFont="1" applyBorder="1" applyAlignment="1">
      <alignment horizont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xf>
    <xf numFmtId="44" fontId="6" fillId="0" borderId="17" xfId="0" applyNumberFormat="1" applyFont="1" applyBorder="1" applyAlignment="1">
      <alignment horizontal="center" vertical="center"/>
    </xf>
    <xf numFmtId="44" fontId="6" fillId="0" borderId="3" xfId="0" applyNumberFormat="1" applyFont="1" applyBorder="1" applyAlignment="1">
      <alignment horizontal="center" vertical="center"/>
    </xf>
    <xf numFmtId="44" fontId="8" fillId="0" borderId="17" xfId="0" applyNumberFormat="1" applyFont="1" applyBorder="1" applyAlignment="1">
      <alignment horizontal="center" vertical="center"/>
    </xf>
    <xf numFmtId="44" fontId="8" fillId="0" borderId="3" xfId="0" applyNumberFormat="1" applyFont="1" applyBorder="1" applyAlignment="1">
      <alignment horizontal="center" vertical="center"/>
    </xf>
    <xf numFmtId="0" fontId="8" fillId="0" borderId="17" xfId="0" applyFont="1" applyBorder="1" applyAlignment="1">
      <alignment horizontal="center" wrapText="1"/>
    </xf>
    <xf numFmtId="0" fontId="8" fillId="0" borderId="3" xfId="0" applyFont="1" applyBorder="1" applyAlignment="1">
      <alignment horizontal="center" wrapText="1"/>
    </xf>
    <xf numFmtId="0" fontId="6" fillId="0" borderId="24" xfId="0" applyFont="1" applyBorder="1" applyAlignment="1">
      <alignment horizontal="center"/>
    </xf>
    <xf numFmtId="0" fontId="6" fillId="0" borderId="41" xfId="0" applyFont="1" applyBorder="1" applyAlignment="1">
      <alignment horizontal="center"/>
    </xf>
    <xf numFmtId="0" fontId="6" fillId="0" borderId="42" xfId="0" applyFont="1" applyBorder="1" applyAlignment="1">
      <alignment horizontal="center"/>
    </xf>
    <xf numFmtId="44" fontId="6" fillId="0" borderId="17" xfId="0" applyNumberFormat="1" applyFont="1" applyBorder="1" applyAlignment="1">
      <alignment horizontal="center"/>
    </xf>
    <xf numFmtId="44" fontId="6" fillId="0" borderId="3" xfId="0" applyNumberFormat="1" applyFont="1" applyBorder="1" applyAlignment="1">
      <alignment horizontal="center"/>
    </xf>
    <xf numFmtId="0" fontId="6" fillId="0" borderId="17"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17" xfId="0"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1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2" fillId="0" borderId="17" xfId="0" applyFont="1" applyFill="1" applyBorder="1" applyAlignment="1">
      <alignment horizontal="center"/>
    </xf>
    <xf numFmtId="0" fontId="12" fillId="0" borderId="2" xfId="0" applyFont="1" applyFill="1" applyBorder="1" applyAlignment="1">
      <alignment horizontal="center"/>
    </xf>
    <xf numFmtId="0" fontId="12" fillId="0" borderId="3" xfId="0" applyFont="1" applyFill="1" applyBorder="1" applyAlignment="1">
      <alignment horizontal="center"/>
    </xf>
    <xf numFmtId="44" fontId="6" fillId="0" borderId="17" xfId="0" applyNumberFormat="1" applyFont="1" applyFill="1" applyBorder="1" applyAlignment="1">
      <alignment horizontal="center"/>
    </xf>
    <xf numFmtId="44" fontId="6" fillId="0" borderId="2" xfId="0" applyNumberFormat="1" applyFont="1" applyFill="1" applyBorder="1" applyAlignment="1">
      <alignment horizontal="center"/>
    </xf>
    <xf numFmtId="44" fontId="6" fillId="0" borderId="3" xfId="0" applyNumberFormat="1" applyFont="1" applyFill="1" applyBorder="1" applyAlignment="1">
      <alignment horizont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164" fontId="17" fillId="0" borderId="14" xfId="1" applyNumberFormat="1" applyFont="1" applyFill="1" applyBorder="1" applyAlignment="1">
      <alignment horizontal="center" vertical="center" textRotation="90"/>
    </xf>
    <xf numFmtId="164" fontId="17" fillId="0" borderId="1" xfId="1" applyNumberFormat="1" applyFont="1" applyFill="1" applyBorder="1" applyAlignment="1">
      <alignment horizontal="center" vertical="center" textRotation="90"/>
    </xf>
    <xf numFmtId="164" fontId="17" fillId="0" borderId="10" xfId="1" applyNumberFormat="1" applyFont="1" applyFill="1" applyBorder="1" applyAlignment="1">
      <alignment horizontal="center" vertical="center" textRotation="90"/>
    </xf>
    <xf numFmtId="0" fontId="35" fillId="0" borderId="8" xfId="0" applyFont="1" applyFill="1" applyBorder="1" applyAlignment="1">
      <alignment horizontal="left" vertical="top" wrapText="1"/>
    </xf>
    <xf numFmtId="0" fontId="35" fillId="0" borderId="13" xfId="0" applyFont="1" applyFill="1" applyBorder="1" applyAlignment="1">
      <alignment horizontal="left" vertical="top" wrapText="1"/>
    </xf>
    <xf numFmtId="0" fontId="35" fillId="0" borderId="18" xfId="0" applyFont="1" applyFill="1" applyBorder="1" applyAlignment="1">
      <alignment horizontal="left" vertical="top" wrapText="1"/>
    </xf>
    <xf numFmtId="0" fontId="33" fillId="0" borderId="8" xfId="0" applyFont="1" applyFill="1" applyBorder="1" applyAlignment="1">
      <alignment horizontal="left" vertical="top" wrapText="1"/>
    </xf>
    <xf numFmtId="0" fontId="33" fillId="0" borderId="13" xfId="0" applyFont="1" applyFill="1" applyBorder="1" applyAlignment="1">
      <alignment horizontal="left" vertical="top" wrapText="1"/>
    </xf>
    <xf numFmtId="0" fontId="33" fillId="0" borderId="18" xfId="0" applyFont="1" applyFill="1" applyBorder="1" applyAlignment="1">
      <alignment horizontal="left" vertical="top" wrapText="1"/>
    </xf>
    <xf numFmtId="0" fontId="33" fillId="0" borderId="8" xfId="0" applyFont="1" applyFill="1" applyBorder="1" applyAlignment="1">
      <alignment horizontal="center" vertical="top" wrapText="1"/>
    </xf>
    <xf numFmtId="0" fontId="33" fillId="0" borderId="13" xfId="0" applyFont="1" applyFill="1" applyBorder="1" applyAlignment="1">
      <alignment horizontal="center" vertical="top" wrapText="1"/>
    </xf>
    <xf numFmtId="0" fontId="33" fillId="0" borderId="18" xfId="0" applyFont="1" applyFill="1" applyBorder="1" applyAlignment="1">
      <alignment horizontal="center" vertical="top" wrapText="1"/>
    </xf>
    <xf numFmtId="0" fontId="35" fillId="0" borderId="5" xfId="0" applyFont="1" applyFill="1" applyBorder="1" applyAlignment="1">
      <alignment horizontal="left" vertical="top" wrapText="1"/>
    </xf>
    <xf numFmtId="0" fontId="35" fillId="0" borderId="1" xfId="0" applyFont="1" applyFill="1" applyBorder="1" applyAlignment="1">
      <alignment horizontal="left" vertical="top" wrapText="1"/>
    </xf>
    <xf numFmtId="0" fontId="35" fillId="0" borderId="6" xfId="0" applyFont="1" applyFill="1" applyBorder="1" applyAlignment="1">
      <alignment horizontal="left" vertical="top" wrapText="1"/>
    </xf>
    <xf numFmtId="49" fontId="25" fillId="0" borderId="0" xfId="0" applyNumberFormat="1" applyFont="1" applyFill="1" applyBorder="1" applyAlignment="1">
      <alignment horizontal="center" vertical="center"/>
    </xf>
    <xf numFmtId="49" fontId="25" fillId="0" borderId="45" xfId="0" applyNumberFormat="1" applyFont="1" applyFill="1" applyBorder="1" applyAlignment="1">
      <alignment horizontal="center" vertical="center"/>
    </xf>
    <xf numFmtId="0" fontId="23" fillId="3" borderId="4"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0" xfId="0" applyFont="1" applyFill="1" applyAlignment="1">
      <alignment horizontal="center" vertical="center"/>
    </xf>
    <xf numFmtId="0" fontId="38" fillId="0" borderId="0" xfId="0" applyFont="1" applyFill="1" applyAlignment="1">
      <alignment horizontal="center" vertical="center"/>
    </xf>
    <xf numFmtId="0" fontId="23" fillId="0" borderId="4" xfId="0" applyFont="1" applyFill="1" applyBorder="1" applyAlignment="1">
      <alignment horizontal="center" vertical="center" textRotation="90" wrapText="1"/>
    </xf>
    <xf numFmtId="0" fontId="23" fillId="0" borderId="4" xfId="0" applyFont="1" applyFill="1" applyBorder="1" applyAlignment="1">
      <alignment horizontal="center" vertical="center" wrapText="1"/>
    </xf>
  </cellXfs>
  <cellStyles count="20">
    <cellStyle name="Comma" xfId="1" builtinId="3"/>
    <cellStyle name="Comma 10" xfId="2"/>
    <cellStyle name="Comma 2" xfId="3"/>
    <cellStyle name="Comma 3" xfId="15"/>
    <cellStyle name="Comma 4" xfId="16"/>
    <cellStyle name="Comma 5" xfId="19"/>
    <cellStyle name="Comma 6" xfId="14"/>
    <cellStyle name="Normal" xfId="0" builtinId="0"/>
    <cellStyle name="Normal 10" xfId="10"/>
    <cellStyle name="Normal 16" xfId="8"/>
    <cellStyle name="Normal 18" xfId="9"/>
    <cellStyle name="Normal 2" xfId="4"/>
    <cellStyle name="Normal 2 2" xfId="11"/>
    <cellStyle name="Normal 2 30" xfId="5"/>
    <cellStyle name="Normal 3" xfId="17"/>
    <cellStyle name="Normal 4" xfId="18"/>
    <cellStyle name="Normal 5" xfId="13"/>
    <cellStyle name="Normal 5 2 2" xfId="6"/>
    <cellStyle name="Normal 6" xfId="12"/>
    <cellStyle name="Normal 8" xfId="7"/>
  </cellStyles>
  <dxfs count="1">
    <dxf>
      <fill>
        <patternFill patternType="solid">
          <fgColor rgb="FFFFFFFF"/>
          <bgColor rgb="FFFF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19050</xdr:colOff>
      <xdr:row>272</xdr:row>
      <xdr:rowOff>95250</xdr:rowOff>
    </xdr:from>
    <xdr:to>
      <xdr:col>4</xdr:col>
      <xdr:colOff>171449</xdr:colOff>
      <xdr:row>274</xdr:row>
      <xdr:rowOff>219074</xdr:rowOff>
    </xdr:to>
    <xdr:sp macro="" textlink="">
      <xdr:nvSpPr>
        <xdr:cNvPr id="6" name="Right Brace 5"/>
        <xdr:cNvSpPr/>
      </xdr:nvSpPr>
      <xdr:spPr>
        <a:xfrm>
          <a:off x="4695825" y="125596650"/>
          <a:ext cx="152399" cy="61912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solidFill>
              <a:schemeClr val="tx1"/>
            </a:solidFill>
          </a:endParaRPr>
        </a:p>
      </xdr:txBody>
    </xdr:sp>
    <xdr:clientData/>
  </xdr:twoCellAnchor>
  <xdr:twoCellAnchor>
    <xdr:from>
      <xdr:col>4</xdr:col>
      <xdr:colOff>19050</xdr:colOff>
      <xdr:row>275</xdr:row>
      <xdr:rowOff>0</xdr:rowOff>
    </xdr:from>
    <xdr:to>
      <xdr:col>4</xdr:col>
      <xdr:colOff>123825</xdr:colOff>
      <xdr:row>278</xdr:row>
      <xdr:rowOff>0</xdr:rowOff>
    </xdr:to>
    <xdr:sp macro="" textlink="">
      <xdr:nvSpPr>
        <xdr:cNvPr id="4" name="Right Brace 3"/>
        <xdr:cNvSpPr/>
      </xdr:nvSpPr>
      <xdr:spPr>
        <a:xfrm>
          <a:off x="4876800" y="88030050"/>
          <a:ext cx="104775" cy="742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solidFill>
              <a:schemeClr val="tx1"/>
            </a:solidFill>
          </a:endParaRPr>
        </a:p>
      </xdr:txBody>
    </xdr:sp>
    <xdr:clientData/>
  </xdr:twoCellAnchor>
  <xdr:twoCellAnchor>
    <xdr:from>
      <xdr:col>4</xdr:col>
      <xdr:colOff>19051</xdr:colOff>
      <xdr:row>278</xdr:row>
      <xdr:rowOff>19049</xdr:rowOff>
    </xdr:from>
    <xdr:to>
      <xdr:col>4</xdr:col>
      <xdr:colOff>114301</xdr:colOff>
      <xdr:row>282</xdr:row>
      <xdr:rowOff>9524</xdr:rowOff>
    </xdr:to>
    <xdr:sp macro="" textlink="">
      <xdr:nvSpPr>
        <xdr:cNvPr id="5" name="Right Brace 4"/>
        <xdr:cNvSpPr/>
      </xdr:nvSpPr>
      <xdr:spPr>
        <a:xfrm>
          <a:off x="4876801" y="88792049"/>
          <a:ext cx="95250" cy="11906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380"/>
  <sheetViews>
    <sheetView topLeftCell="A18" workbookViewId="0">
      <selection activeCell="A53" sqref="A53"/>
    </sheetView>
  </sheetViews>
  <sheetFormatPr defaultRowHeight="12.75" x14ac:dyDescent="0.2"/>
  <cols>
    <col min="1" max="1" width="0.5703125" style="1" customWidth="1"/>
    <col min="2" max="2" width="36.7109375" style="1" bestFit="1" customWidth="1"/>
    <col min="3" max="3" width="5.140625" style="1" customWidth="1"/>
    <col min="4" max="4" width="5.28515625" style="1" customWidth="1"/>
    <col min="5" max="5" width="5.140625" style="1" customWidth="1"/>
    <col min="6" max="6" width="5.28515625" style="1" customWidth="1"/>
    <col min="7" max="7" width="5.140625" style="1" customWidth="1"/>
    <col min="8" max="8" width="6.42578125" style="1" customWidth="1"/>
    <col min="9" max="9" width="6.5703125" style="77" customWidth="1"/>
    <col min="10" max="10" width="5.28515625" style="1" customWidth="1"/>
    <col min="11" max="11" width="6.140625" style="1" customWidth="1"/>
    <col min="12" max="12" width="5.28515625" style="1" customWidth="1"/>
    <col min="13" max="13" width="5.140625" style="1" customWidth="1"/>
    <col min="14" max="14" width="6" style="1" customWidth="1"/>
    <col min="15" max="15" width="5.140625" style="1" customWidth="1"/>
    <col min="16" max="17" width="6" style="1" customWidth="1"/>
    <col min="18" max="18" width="6.5703125" style="1" customWidth="1"/>
    <col min="19" max="19" width="6" style="1" customWidth="1"/>
    <col min="20" max="20" width="5.28515625" style="1" customWidth="1"/>
    <col min="21" max="21" width="6" style="1" customWidth="1"/>
    <col min="22" max="22" width="8.28515625" style="1" customWidth="1"/>
    <col min="23" max="23" width="5.85546875" style="1" customWidth="1"/>
    <col min="24" max="24" width="6.140625" style="1" customWidth="1"/>
    <col min="25" max="25" width="5.140625" style="1" customWidth="1"/>
    <col min="26" max="26" width="5.28515625" style="1" customWidth="1"/>
    <col min="27" max="27" width="7.42578125" style="1" customWidth="1"/>
    <col min="28" max="28" width="6" style="1" customWidth="1"/>
    <col min="29" max="29" width="8.28515625" style="1" customWidth="1"/>
    <col min="30" max="30" width="5.28515625" style="1" customWidth="1"/>
    <col min="31" max="31" width="5.140625" style="1" customWidth="1"/>
    <col min="32" max="32" width="6" style="1" customWidth="1"/>
    <col min="33" max="33" width="7.140625" style="1" customWidth="1"/>
    <col min="34" max="34" width="5.28515625" style="1" customWidth="1"/>
    <col min="35" max="35" width="5.85546875" style="1" customWidth="1"/>
    <col min="36" max="36" width="6" style="1" customWidth="1"/>
    <col min="37" max="37" width="7.7109375" style="1" customWidth="1"/>
    <col min="38" max="38" width="5.28515625" style="1" customWidth="1"/>
    <col min="39" max="39" width="6.42578125" style="1" customWidth="1"/>
    <col min="40" max="40" width="5.85546875" style="1" customWidth="1"/>
    <col min="41" max="41" width="6.140625" style="1" customWidth="1"/>
    <col min="42" max="43" width="7.5703125" style="1" customWidth="1"/>
    <col min="44" max="44" width="5.28515625" style="1" customWidth="1"/>
    <col min="45" max="45" width="5.140625" style="1" customWidth="1"/>
    <col min="46" max="46" width="5.28515625" style="1" customWidth="1"/>
    <col min="47" max="47" width="5.140625" style="1" customWidth="1"/>
    <col min="48" max="48" width="5.28515625" style="1" customWidth="1"/>
    <col min="49" max="49" width="5.140625" style="1" customWidth="1"/>
    <col min="50" max="50" width="6" style="1" customWidth="1"/>
    <col min="51" max="51" width="5.140625" style="1" customWidth="1"/>
    <col min="52" max="52" width="6" style="1" customWidth="1"/>
    <col min="53" max="53" width="5.140625" style="1" customWidth="1"/>
    <col min="54" max="54" width="6" style="1" customWidth="1"/>
    <col min="55" max="55" width="5.140625" style="1" customWidth="1"/>
    <col min="56" max="56" width="7.140625" style="1" customWidth="1"/>
    <col min="57" max="57" width="8.85546875" style="1" customWidth="1"/>
    <col min="58" max="58" width="6.28515625" style="1" customWidth="1"/>
    <col min="59" max="60" width="6" style="1" customWidth="1"/>
    <col min="61" max="61" width="6.28515625" style="1" customWidth="1"/>
    <col min="62" max="62" width="5.85546875" style="1" customWidth="1"/>
    <col min="63" max="63" width="6" style="1" customWidth="1"/>
    <col min="64" max="64" width="6.42578125" style="1" customWidth="1"/>
    <col min="65" max="65" width="5.140625" style="1" customWidth="1"/>
    <col min="66" max="66" width="5.28515625" style="1" customWidth="1"/>
    <col min="67" max="67" width="5.140625" style="1" customWidth="1"/>
    <col min="68" max="68" width="6.7109375" style="1" customWidth="1"/>
    <col min="69" max="69" width="6.28515625" style="1" customWidth="1"/>
    <col min="70" max="70" width="6.42578125" style="1" customWidth="1"/>
    <col min="71" max="71" width="6" style="1" customWidth="1"/>
    <col min="72" max="72" width="9.140625" style="1" customWidth="1"/>
    <col min="73" max="73" width="7.85546875" style="1" customWidth="1"/>
    <col min="74" max="74" width="8.42578125" style="1" customWidth="1"/>
    <col min="75" max="75" width="9" style="1" customWidth="1"/>
    <col min="76" max="76" width="7.42578125" style="1" customWidth="1"/>
    <col min="77" max="77" width="8.42578125" style="1" customWidth="1"/>
    <col min="78" max="78" width="9.85546875" style="28" bestFit="1" customWidth="1"/>
    <col min="79" max="16384" width="9.140625" style="1"/>
  </cols>
  <sheetData>
    <row r="1" spans="2:78" x14ac:dyDescent="0.2">
      <c r="B1" s="481" t="s">
        <v>257</v>
      </c>
      <c r="C1" s="479" t="s">
        <v>5</v>
      </c>
      <c r="D1" s="484"/>
      <c r="E1" s="3"/>
      <c r="F1" s="3"/>
      <c r="G1" s="3"/>
      <c r="H1" s="3"/>
      <c r="I1" s="63"/>
      <c r="J1" s="3"/>
      <c r="K1" s="3"/>
      <c r="L1" s="3"/>
      <c r="M1" s="3"/>
      <c r="N1" s="3"/>
      <c r="O1" s="3"/>
      <c r="P1" s="3"/>
      <c r="Q1" s="3"/>
      <c r="R1" s="3"/>
      <c r="S1" s="3"/>
      <c r="T1" s="3"/>
      <c r="U1" s="3"/>
      <c r="V1" s="3"/>
      <c r="W1" s="3"/>
      <c r="X1" s="3"/>
      <c r="Y1" s="3"/>
      <c r="Z1" s="3"/>
      <c r="AA1" s="3"/>
      <c r="AB1" s="3"/>
      <c r="AC1" s="3"/>
      <c r="AD1" s="3"/>
      <c r="AE1" s="3"/>
      <c r="AF1" s="3"/>
      <c r="AG1" s="3"/>
      <c r="AH1" s="3"/>
      <c r="AI1" s="3"/>
      <c r="AJ1" s="3"/>
      <c r="AK1" s="3"/>
      <c r="AL1" s="4"/>
      <c r="AM1" s="43" t="s">
        <v>6</v>
      </c>
      <c r="AN1" s="44"/>
      <c r="AO1" s="44"/>
      <c r="AP1" s="44"/>
      <c r="AQ1" s="44"/>
      <c r="AR1" s="3"/>
      <c r="AS1" s="3"/>
      <c r="AT1" s="3"/>
      <c r="AU1" s="3"/>
      <c r="AV1" s="4"/>
      <c r="AW1" s="479" t="s">
        <v>7</v>
      </c>
      <c r="AX1" s="484"/>
      <c r="AY1" s="484"/>
      <c r="AZ1" s="484"/>
      <c r="BA1" s="484"/>
      <c r="BB1" s="3"/>
      <c r="BC1" s="3"/>
      <c r="BD1" s="3"/>
      <c r="BE1" s="3"/>
      <c r="BF1" s="3"/>
      <c r="BG1" s="3"/>
      <c r="BH1" s="3"/>
      <c r="BI1" s="3"/>
      <c r="BJ1" s="3"/>
      <c r="BK1" s="3"/>
      <c r="BL1" s="3"/>
      <c r="BM1" s="3"/>
      <c r="BN1" s="3"/>
      <c r="BO1" s="3"/>
      <c r="BP1" s="3"/>
      <c r="BQ1" s="479" t="s">
        <v>223</v>
      </c>
      <c r="BR1" s="484"/>
      <c r="BS1" s="484"/>
      <c r="BT1" s="484"/>
      <c r="BU1" s="484"/>
      <c r="BV1" s="484"/>
      <c r="BW1" s="484"/>
      <c r="BX1" s="484"/>
      <c r="BY1" s="480"/>
    </row>
    <row r="2" spans="2:78" ht="23.25" customHeight="1" x14ac:dyDescent="0.2">
      <c r="B2" s="482"/>
      <c r="C2" s="485" t="s">
        <v>240</v>
      </c>
      <c r="D2" s="486"/>
      <c r="E2" s="485" t="s">
        <v>248</v>
      </c>
      <c r="F2" s="486"/>
      <c r="G2" s="487" t="s">
        <v>8</v>
      </c>
      <c r="H2" s="488"/>
      <c r="I2" s="477" t="s">
        <v>9</v>
      </c>
      <c r="J2" s="478"/>
      <c r="K2" s="477" t="s">
        <v>10</v>
      </c>
      <c r="L2" s="478"/>
      <c r="M2" s="477" t="s">
        <v>192</v>
      </c>
      <c r="N2" s="478"/>
      <c r="O2" s="477" t="s">
        <v>11</v>
      </c>
      <c r="P2" s="478"/>
      <c r="Q2" s="477" t="s">
        <v>12</v>
      </c>
      <c r="R2" s="478"/>
      <c r="S2" s="477" t="s">
        <v>13</v>
      </c>
      <c r="T2" s="478"/>
      <c r="U2" s="477" t="s">
        <v>14</v>
      </c>
      <c r="V2" s="478"/>
      <c r="W2" s="477" t="s">
        <v>15</v>
      </c>
      <c r="X2" s="478"/>
      <c r="Y2" s="477" t="s">
        <v>249</v>
      </c>
      <c r="Z2" s="478"/>
      <c r="AA2" s="477" t="s">
        <v>255</v>
      </c>
      <c r="AB2" s="478"/>
      <c r="AC2" s="489" t="s">
        <v>256</v>
      </c>
      <c r="AD2" s="490"/>
      <c r="AE2" s="477" t="s">
        <v>16</v>
      </c>
      <c r="AF2" s="478"/>
      <c r="AG2" s="477" t="s">
        <v>17</v>
      </c>
      <c r="AH2" s="478"/>
      <c r="AI2" s="477" t="s">
        <v>254</v>
      </c>
      <c r="AJ2" s="478"/>
      <c r="AK2" s="477" t="s">
        <v>246</v>
      </c>
      <c r="AL2" s="478"/>
      <c r="AM2" s="477" t="s">
        <v>364</v>
      </c>
      <c r="AN2" s="478"/>
      <c r="AO2" s="477" t="s">
        <v>18</v>
      </c>
      <c r="AP2" s="478"/>
      <c r="AQ2" s="477" t="s">
        <v>326</v>
      </c>
      <c r="AR2" s="478"/>
      <c r="AS2" s="479" t="s">
        <v>19</v>
      </c>
      <c r="AT2" s="480"/>
      <c r="AU2" s="479" t="s">
        <v>20</v>
      </c>
      <c r="AV2" s="480"/>
      <c r="AW2" s="479" t="s">
        <v>21</v>
      </c>
      <c r="AX2" s="480"/>
      <c r="AY2" s="479" t="s">
        <v>22</v>
      </c>
      <c r="AZ2" s="480"/>
      <c r="BA2" s="479" t="s">
        <v>23</v>
      </c>
      <c r="BB2" s="480"/>
      <c r="BC2" s="479" t="s">
        <v>24</v>
      </c>
      <c r="BD2" s="480"/>
      <c r="BE2" s="479" t="s">
        <v>25</v>
      </c>
      <c r="BF2" s="480"/>
      <c r="BG2" s="479" t="s">
        <v>339</v>
      </c>
      <c r="BH2" s="480"/>
      <c r="BI2" s="479" t="s">
        <v>26</v>
      </c>
      <c r="BJ2" s="480"/>
      <c r="BK2" s="479" t="s">
        <v>27</v>
      </c>
      <c r="BL2" s="480"/>
      <c r="BM2" s="494" t="s">
        <v>28</v>
      </c>
      <c r="BN2" s="495"/>
      <c r="BO2" s="479" t="s">
        <v>29</v>
      </c>
      <c r="BP2" s="480"/>
      <c r="BQ2" s="496" t="s">
        <v>331</v>
      </c>
      <c r="BR2" s="497"/>
      <c r="BS2" s="497"/>
      <c r="BT2" s="497"/>
      <c r="BU2" s="498"/>
      <c r="BV2" s="6" t="s">
        <v>329</v>
      </c>
      <c r="BW2" s="491" t="s">
        <v>332</v>
      </c>
      <c r="BX2" s="492"/>
      <c r="BY2" s="493"/>
      <c r="BZ2" s="82"/>
    </row>
    <row r="3" spans="2:78" ht="13.5" thickBot="1" x14ac:dyDescent="0.25">
      <c r="B3" s="483"/>
      <c r="C3" s="8" t="s">
        <v>30</v>
      </c>
      <c r="D3" s="5" t="s">
        <v>31</v>
      </c>
      <c r="E3" s="8" t="s">
        <v>30</v>
      </c>
      <c r="F3" s="5" t="s">
        <v>31</v>
      </c>
      <c r="G3" s="8" t="s">
        <v>30</v>
      </c>
      <c r="H3" s="5" t="s">
        <v>31</v>
      </c>
      <c r="I3" s="64" t="s">
        <v>30</v>
      </c>
      <c r="J3" s="5" t="s">
        <v>31</v>
      </c>
      <c r="K3" s="5" t="s">
        <v>30</v>
      </c>
      <c r="L3" s="5" t="s">
        <v>31</v>
      </c>
      <c r="M3" s="5" t="s">
        <v>30</v>
      </c>
      <c r="N3" s="5" t="s">
        <v>31</v>
      </c>
      <c r="O3" s="5" t="s">
        <v>30</v>
      </c>
      <c r="P3" s="5" t="s">
        <v>31</v>
      </c>
      <c r="Q3" s="5" t="s">
        <v>30</v>
      </c>
      <c r="R3" s="5" t="s">
        <v>31</v>
      </c>
      <c r="S3" s="5" t="s">
        <v>30</v>
      </c>
      <c r="T3" s="5" t="s">
        <v>31</v>
      </c>
      <c r="U3" s="5" t="s">
        <v>30</v>
      </c>
      <c r="V3" s="5" t="s">
        <v>31</v>
      </c>
      <c r="W3" s="5" t="s">
        <v>30</v>
      </c>
      <c r="X3" s="5" t="s">
        <v>31</v>
      </c>
      <c r="Y3" s="5" t="s">
        <v>30</v>
      </c>
      <c r="Z3" s="5" t="s">
        <v>31</v>
      </c>
      <c r="AA3" s="5" t="s">
        <v>30</v>
      </c>
      <c r="AB3" s="5" t="s">
        <v>31</v>
      </c>
      <c r="AC3" s="5" t="s">
        <v>30</v>
      </c>
      <c r="AD3" s="5" t="s">
        <v>31</v>
      </c>
      <c r="AE3" s="5" t="s">
        <v>30</v>
      </c>
      <c r="AF3" s="5" t="s">
        <v>31</v>
      </c>
      <c r="AG3" s="5" t="s">
        <v>30</v>
      </c>
      <c r="AH3" s="5" t="s">
        <v>31</v>
      </c>
      <c r="AI3" s="5" t="s">
        <v>30</v>
      </c>
      <c r="AJ3" s="5" t="s">
        <v>31</v>
      </c>
      <c r="AK3" s="5" t="s">
        <v>30</v>
      </c>
      <c r="AL3" s="5" t="s">
        <v>31</v>
      </c>
      <c r="AM3" s="5" t="s">
        <v>30</v>
      </c>
      <c r="AN3" s="5" t="s">
        <v>31</v>
      </c>
      <c r="AO3" s="5" t="s">
        <v>30</v>
      </c>
      <c r="AP3" s="5" t="s">
        <v>31</v>
      </c>
      <c r="AQ3" s="5" t="s">
        <v>30</v>
      </c>
      <c r="AR3" s="5" t="s">
        <v>31</v>
      </c>
      <c r="AS3" s="5" t="s">
        <v>30</v>
      </c>
      <c r="AT3" s="5" t="s">
        <v>31</v>
      </c>
      <c r="AU3" s="5" t="s">
        <v>30</v>
      </c>
      <c r="AV3" s="5" t="s">
        <v>31</v>
      </c>
      <c r="AW3" s="5" t="s">
        <v>30</v>
      </c>
      <c r="AX3" s="5" t="s">
        <v>31</v>
      </c>
      <c r="AY3" s="5" t="s">
        <v>30</v>
      </c>
      <c r="AZ3" s="5" t="s">
        <v>31</v>
      </c>
      <c r="BA3" s="5" t="s">
        <v>30</v>
      </c>
      <c r="BB3" s="5" t="s">
        <v>31</v>
      </c>
      <c r="BC3" s="5" t="s">
        <v>30</v>
      </c>
      <c r="BD3" s="5" t="s">
        <v>31</v>
      </c>
      <c r="BE3" s="5" t="s">
        <v>30</v>
      </c>
      <c r="BF3" s="5" t="s">
        <v>31</v>
      </c>
      <c r="BG3" s="5" t="s">
        <v>30</v>
      </c>
      <c r="BH3" s="5" t="s">
        <v>31</v>
      </c>
      <c r="BI3" s="5" t="s">
        <v>30</v>
      </c>
      <c r="BJ3" s="5" t="s">
        <v>31</v>
      </c>
      <c r="BK3" s="5" t="s">
        <v>30</v>
      </c>
      <c r="BL3" s="5" t="s">
        <v>31</v>
      </c>
      <c r="BM3" s="5" t="s">
        <v>30</v>
      </c>
      <c r="BN3" s="5" t="s">
        <v>31</v>
      </c>
      <c r="BO3" s="5" t="s">
        <v>30</v>
      </c>
      <c r="BP3" s="5" t="s">
        <v>31</v>
      </c>
      <c r="BQ3" s="10" t="s">
        <v>327</v>
      </c>
      <c r="BR3" s="10" t="s">
        <v>328</v>
      </c>
      <c r="BS3" s="10" t="s">
        <v>30</v>
      </c>
      <c r="BT3" s="10" t="s">
        <v>31</v>
      </c>
      <c r="BU3" s="9" t="s">
        <v>223</v>
      </c>
      <c r="BV3" s="10" t="s">
        <v>330</v>
      </c>
      <c r="BW3" s="83" t="s">
        <v>327</v>
      </c>
      <c r="BX3" s="83" t="s">
        <v>328</v>
      </c>
      <c r="BY3" s="6" t="s">
        <v>224</v>
      </c>
    </row>
    <row r="4" spans="2:78" x14ac:dyDescent="0.2">
      <c r="B4" s="11" t="s">
        <v>32</v>
      </c>
      <c r="C4" s="12"/>
      <c r="D4" s="13"/>
      <c r="E4" s="13"/>
      <c r="F4" s="13"/>
      <c r="G4" s="13"/>
      <c r="H4" s="13"/>
      <c r="I4" s="65"/>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4"/>
      <c r="BR4" s="14"/>
      <c r="BS4" s="14"/>
      <c r="BT4" s="13"/>
      <c r="BU4" s="15"/>
      <c r="BV4" s="15"/>
      <c r="BW4" s="15"/>
      <c r="BX4" s="84"/>
      <c r="BY4" s="85"/>
    </row>
    <row r="5" spans="2:78" x14ac:dyDescent="0.2">
      <c r="B5" s="16" t="s">
        <v>1</v>
      </c>
      <c r="C5" s="17"/>
      <c r="D5" s="18"/>
      <c r="E5" s="18"/>
      <c r="F5" s="18"/>
      <c r="G5" s="18"/>
      <c r="H5" s="18"/>
      <c r="I5" s="66"/>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9"/>
      <c r="BR5" s="19"/>
      <c r="BS5" s="19"/>
      <c r="BT5" s="18"/>
      <c r="BU5" s="18"/>
      <c r="BV5" s="18"/>
      <c r="BW5" s="18"/>
      <c r="BX5" s="19"/>
      <c r="BY5" s="86"/>
    </row>
    <row r="6" spans="2:78" x14ac:dyDescent="0.2">
      <c r="B6" s="2" t="s">
        <v>33</v>
      </c>
      <c r="C6" s="22"/>
      <c r="D6" s="22"/>
      <c r="E6" s="22"/>
      <c r="F6" s="22"/>
      <c r="G6" s="22"/>
      <c r="H6" s="22"/>
      <c r="I6" s="67"/>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0"/>
      <c r="BF6" s="20"/>
      <c r="BG6" s="20"/>
      <c r="BH6" s="20"/>
      <c r="BI6" s="22"/>
      <c r="BJ6" s="22"/>
      <c r="BK6" s="22"/>
      <c r="BL6" s="22"/>
      <c r="BM6" s="22"/>
      <c r="BN6" s="22"/>
      <c r="BO6" s="22"/>
      <c r="BP6" s="22"/>
      <c r="BQ6" s="21"/>
      <c r="BR6" s="21"/>
      <c r="BS6" s="21"/>
      <c r="BT6" s="21"/>
      <c r="BU6" s="22"/>
      <c r="BV6" s="22"/>
      <c r="BW6" s="22"/>
      <c r="BX6" s="21"/>
      <c r="BY6" s="87"/>
      <c r="BZ6" s="58"/>
    </row>
    <row r="7" spans="2:78" x14ac:dyDescent="0.2">
      <c r="B7" s="2" t="s">
        <v>235</v>
      </c>
      <c r="C7" s="22"/>
      <c r="D7" s="22"/>
      <c r="E7" s="22"/>
      <c r="F7" s="22"/>
      <c r="G7" s="22"/>
      <c r="H7" s="22"/>
      <c r="I7" s="67"/>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0"/>
      <c r="BF7" s="20"/>
      <c r="BG7" s="20"/>
      <c r="BH7" s="20"/>
      <c r="BI7" s="22"/>
      <c r="BJ7" s="22"/>
      <c r="BK7" s="22"/>
      <c r="BL7" s="22"/>
      <c r="BM7" s="22"/>
      <c r="BN7" s="22"/>
      <c r="BO7" s="22"/>
      <c r="BP7" s="22"/>
      <c r="BQ7" s="21"/>
      <c r="BR7" s="21"/>
      <c r="BS7" s="21"/>
      <c r="BT7" s="21"/>
      <c r="BU7" s="22"/>
      <c r="BV7" s="22"/>
      <c r="BW7" s="22"/>
      <c r="BX7" s="21"/>
      <c r="BY7" s="87"/>
      <c r="BZ7" s="58"/>
    </row>
    <row r="8" spans="2:78" x14ac:dyDescent="0.2">
      <c r="B8" s="2" t="s">
        <v>34</v>
      </c>
      <c r="C8" s="29"/>
      <c r="D8" s="29"/>
      <c r="E8" s="29"/>
      <c r="F8" s="29"/>
      <c r="G8" s="29"/>
      <c r="H8" s="29"/>
      <c r="I8" s="68"/>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3"/>
      <c r="BF8" s="23"/>
      <c r="BG8" s="20"/>
      <c r="BH8" s="20"/>
      <c r="BI8" s="22"/>
      <c r="BJ8" s="22"/>
      <c r="BK8" s="22"/>
      <c r="BL8" s="22"/>
      <c r="BM8" s="22"/>
      <c r="BN8" s="22"/>
      <c r="BO8" s="29"/>
      <c r="BP8" s="29"/>
      <c r="BQ8" s="21"/>
      <c r="BR8" s="21"/>
      <c r="BS8" s="21"/>
      <c r="BT8" s="21"/>
      <c r="BU8" s="22"/>
      <c r="BV8" s="29"/>
      <c r="BW8" s="22"/>
      <c r="BX8" s="21"/>
      <c r="BY8" s="87"/>
      <c r="BZ8" s="76"/>
    </row>
    <row r="9" spans="2:78" x14ac:dyDescent="0.2">
      <c r="B9" s="2" t="s">
        <v>35</v>
      </c>
      <c r="C9" s="29"/>
      <c r="D9" s="29"/>
      <c r="E9" s="29"/>
      <c r="F9" s="29"/>
      <c r="G9" s="29"/>
      <c r="H9" s="29"/>
      <c r="I9" s="68"/>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3"/>
      <c r="BF9" s="23"/>
      <c r="BG9" s="20"/>
      <c r="BH9" s="20"/>
      <c r="BI9" s="22"/>
      <c r="BJ9" s="22"/>
      <c r="BK9" s="22"/>
      <c r="BL9" s="22"/>
      <c r="BM9" s="22"/>
      <c r="BN9" s="22"/>
      <c r="BO9" s="29"/>
      <c r="BP9" s="29"/>
      <c r="BQ9" s="21"/>
      <c r="BR9" s="21"/>
      <c r="BS9" s="21"/>
      <c r="BT9" s="21"/>
      <c r="BU9" s="22"/>
      <c r="BV9" s="29"/>
      <c r="BW9" s="22"/>
      <c r="BX9" s="21"/>
      <c r="BY9" s="87"/>
    </row>
    <row r="10" spans="2:78" x14ac:dyDescent="0.2">
      <c r="B10" s="2" t="s">
        <v>194</v>
      </c>
      <c r="C10" s="29"/>
      <c r="D10" s="29"/>
      <c r="E10" s="29"/>
      <c r="F10" s="29"/>
      <c r="G10" s="29"/>
      <c r="H10" s="29"/>
      <c r="I10" s="68"/>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3"/>
      <c r="BF10" s="23"/>
      <c r="BG10" s="20"/>
      <c r="BH10" s="20"/>
      <c r="BI10" s="22"/>
      <c r="BJ10" s="22"/>
      <c r="BK10" s="22"/>
      <c r="BL10" s="22"/>
      <c r="BM10" s="22"/>
      <c r="BN10" s="22"/>
      <c r="BO10" s="29"/>
      <c r="BP10" s="29"/>
      <c r="BQ10" s="21"/>
      <c r="BR10" s="21"/>
      <c r="BS10" s="21"/>
      <c r="BT10" s="21"/>
      <c r="BU10" s="22"/>
      <c r="BV10" s="29"/>
      <c r="BW10" s="22"/>
      <c r="BX10" s="21"/>
      <c r="BY10" s="87"/>
    </row>
    <row r="11" spans="2:78" x14ac:dyDescent="0.2">
      <c r="B11" s="2" t="s">
        <v>230</v>
      </c>
      <c r="C11" s="29"/>
      <c r="D11" s="29"/>
      <c r="E11" s="29"/>
      <c r="F11" s="29"/>
      <c r="G11" s="29"/>
      <c r="H11" s="29"/>
      <c r="I11" s="68"/>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3"/>
      <c r="BF11" s="23"/>
      <c r="BG11" s="20"/>
      <c r="BH11" s="20"/>
      <c r="BI11" s="22"/>
      <c r="BJ11" s="22"/>
      <c r="BK11" s="22"/>
      <c r="BL11" s="22"/>
      <c r="BM11" s="22"/>
      <c r="BN11" s="22"/>
      <c r="BO11" s="29"/>
      <c r="BP11" s="29"/>
      <c r="BQ11" s="21"/>
      <c r="BR11" s="21"/>
      <c r="BS11" s="21"/>
      <c r="BT11" s="21"/>
      <c r="BU11" s="22"/>
      <c r="BV11" s="29"/>
      <c r="BW11" s="22"/>
      <c r="BX11" s="21"/>
      <c r="BY11" s="87"/>
    </row>
    <row r="12" spans="2:78" x14ac:dyDescent="0.2">
      <c r="B12" s="2" t="s">
        <v>36</v>
      </c>
      <c r="C12" s="29"/>
      <c r="D12" s="29"/>
      <c r="E12" s="29"/>
      <c r="F12" s="29"/>
      <c r="G12" s="29"/>
      <c r="H12" s="29"/>
      <c r="I12" s="68"/>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3"/>
      <c r="BF12" s="23"/>
      <c r="BG12" s="20"/>
      <c r="BH12" s="20"/>
      <c r="BI12" s="22"/>
      <c r="BJ12" s="22"/>
      <c r="BK12" s="22"/>
      <c r="BL12" s="22"/>
      <c r="BM12" s="22"/>
      <c r="BN12" s="22"/>
      <c r="BO12" s="29"/>
      <c r="BP12" s="29"/>
      <c r="BQ12" s="21"/>
      <c r="BR12" s="21"/>
      <c r="BS12" s="21"/>
      <c r="BT12" s="21"/>
      <c r="BU12" s="22"/>
      <c r="BV12" s="29"/>
      <c r="BW12" s="22"/>
      <c r="BX12" s="21"/>
      <c r="BY12" s="87"/>
    </row>
    <row r="13" spans="2:78" x14ac:dyDescent="0.2">
      <c r="B13" s="2" t="s">
        <v>251</v>
      </c>
      <c r="C13" s="29"/>
      <c r="D13" s="29"/>
      <c r="E13" s="29"/>
      <c r="F13" s="29"/>
      <c r="G13" s="29"/>
      <c r="H13" s="29"/>
      <c r="I13" s="68"/>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3"/>
      <c r="BF13" s="23"/>
      <c r="BG13" s="20"/>
      <c r="BH13" s="20"/>
      <c r="BI13" s="22"/>
      <c r="BJ13" s="22"/>
      <c r="BK13" s="22"/>
      <c r="BL13" s="22"/>
      <c r="BM13" s="22"/>
      <c r="BN13" s="22"/>
      <c r="BO13" s="29"/>
      <c r="BP13" s="29"/>
      <c r="BQ13" s="21"/>
      <c r="BR13" s="21"/>
      <c r="BS13" s="21"/>
      <c r="BT13" s="21"/>
      <c r="BU13" s="22"/>
      <c r="BV13" s="29"/>
      <c r="BW13" s="22"/>
      <c r="BX13" s="21"/>
      <c r="BY13" s="87"/>
    </row>
    <row r="14" spans="2:78" x14ac:dyDescent="0.2">
      <c r="B14" s="2" t="s">
        <v>193</v>
      </c>
      <c r="C14" s="29"/>
      <c r="D14" s="29"/>
      <c r="E14" s="29"/>
      <c r="F14" s="29"/>
      <c r="G14" s="29"/>
      <c r="H14" s="29"/>
      <c r="I14" s="68"/>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3"/>
      <c r="BF14" s="23"/>
      <c r="BG14" s="20"/>
      <c r="BH14" s="20"/>
      <c r="BI14" s="22"/>
      <c r="BJ14" s="22"/>
      <c r="BK14" s="22"/>
      <c r="BL14" s="22"/>
      <c r="BM14" s="22"/>
      <c r="BN14" s="22"/>
      <c r="BO14" s="29"/>
      <c r="BP14" s="29"/>
      <c r="BQ14" s="21"/>
      <c r="BR14" s="21"/>
      <c r="BS14" s="21"/>
      <c r="BT14" s="21"/>
      <c r="BU14" s="22"/>
      <c r="BV14" s="29"/>
      <c r="BW14" s="22"/>
      <c r="BX14" s="21"/>
      <c r="BY14" s="87"/>
    </row>
    <row r="15" spans="2:78" x14ac:dyDescent="0.2">
      <c r="B15" s="2" t="s">
        <v>37</v>
      </c>
      <c r="C15" s="29"/>
      <c r="D15" s="29"/>
      <c r="E15" s="29"/>
      <c r="F15" s="29"/>
      <c r="G15" s="29"/>
      <c r="H15" s="29"/>
      <c r="I15" s="68"/>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3"/>
      <c r="BF15" s="23"/>
      <c r="BG15" s="20"/>
      <c r="BH15" s="20"/>
      <c r="BI15" s="22"/>
      <c r="BJ15" s="22"/>
      <c r="BK15" s="22"/>
      <c r="BL15" s="22"/>
      <c r="BM15" s="22"/>
      <c r="BN15" s="22"/>
      <c r="BO15" s="29"/>
      <c r="BP15" s="29"/>
      <c r="BQ15" s="21"/>
      <c r="BR15" s="21"/>
      <c r="BS15" s="21"/>
      <c r="BT15" s="21"/>
      <c r="BU15" s="22"/>
      <c r="BV15" s="29"/>
      <c r="BW15" s="22"/>
      <c r="BX15" s="21"/>
      <c r="BY15" s="87"/>
    </row>
    <row r="16" spans="2:78" x14ac:dyDescent="0.2">
      <c r="B16" s="2" t="s">
        <v>237</v>
      </c>
      <c r="C16" s="29"/>
      <c r="D16" s="29"/>
      <c r="E16" s="29"/>
      <c r="F16" s="29"/>
      <c r="G16" s="29"/>
      <c r="H16" s="29"/>
      <c r="I16" s="68"/>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3"/>
      <c r="BF16" s="23"/>
      <c r="BG16" s="20"/>
      <c r="BH16" s="20"/>
      <c r="BI16" s="22"/>
      <c r="BJ16" s="22"/>
      <c r="BK16" s="22"/>
      <c r="BL16" s="22"/>
      <c r="BM16" s="22"/>
      <c r="BN16" s="22"/>
      <c r="BO16" s="29"/>
      <c r="BP16" s="29"/>
      <c r="BQ16" s="21"/>
      <c r="BR16" s="21"/>
      <c r="BS16" s="21"/>
      <c r="BT16" s="21"/>
      <c r="BU16" s="22"/>
      <c r="BV16" s="29"/>
      <c r="BW16" s="22"/>
      <c r="BX16" s="21"/>
      <c r="BY16" s="87"/>
      <c r="BZ16" s="76"/>
    </row>
    <row r="17" spans="2:78" x14ac:dyDescent="0.2">
      <c r="B17" s="2" t="s">
        <v>38</v>
      </c>
      <c r="C17" s="29"/>
      <c r="D17" s="29"/>
      <c r="E17" s="29"/>
      <c r="F17" s="29"/>
      <c r="G17" s="29"/>
      <c r="H17" s="29"/>
      <c r="I17" s="68"/>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3"/>
      <c r="BF17" s="23"/>
      <c r="BG17" s="20"/>
      <c r="BH17" s="20"/>
      <c r="BI17" s="22"/>
      <c r="BJ17" s="22"/>
      <c r="BK17" s="22"/>
      <c r="BL17" s="22"/>
      <c r="BM17" s="22"/>
      <c r="BN17" s="22"/>
      <c r="BO17" s="29"/>
      <c r="BP17" s="29"/>
      <c r="BQ17" s="21"/>
      <c r="BR17" s="21"/>
      <c r="BS17" s="21"/>
      <c r="BT17" s="21"/>
      <c r="BU17" s="22"/>
      <c r="BV17" s="29"/>
      <c r="BW17" s="22"/>
      <c r="BX17" s="21"/>
      <c r="BY17" s="87"/>
      <c r="BZ17" s="76"/>
    </row>
    <row r="18" spans="2:78" x14ac:dyDescent="0.2">
      <c r="B18" s="2" t="s">
        <v>252</v>
      </c>
      <c r="C18" s="29"/>
      <c r="D18" s="29"/>
      <c r="E18" s="29"/>
      <c r="F18" s="29"/>
      <c r="G18" s="29"/>
      <c r="H18" s="29"/>
      <c r="I18" s="68"/>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3"/>
      <c r="BF18" s="23"/>
      <c r="BG18" s="20"/>
      <c r="BH18" s="20"/>
      <c r="BI18" s="22"/>
      <c r="BJ18" s="22"/>
      <c r="BK18" s="22"/>
      <c r="BL18" s="22"/>
      <c r="BM18" s="22"/>
      <c r="BN18" s="22"/>
      <c r="BO18" s="29"/>
      <c r="BP18" s="29"/>
      <c r="BQ18" s="21"/>
      <c r="BR18" s="21"/>
      <c r="BS18" s="21"/>
      <c r="BT18" s="21"/>
      <c r="BU18" s="22"/>
      <c r="BV18" s="29"/>
      <c r="BW18" s="22"/>
      <c r="BX18" s="21"/>
      <c r="BY18" s="87"/>
    </row>
    <row r="19" spans="2:78" x14ac:dyDescent="0.2">
      <c r="B19" s="2" t="s">
        <v>39</v>
      </c>
      <c r="C19" s="29"/>
      <c r="D19" s="29"/>
      <c r="E19" s="29"/>
      <c r="F19" s="29"/>
      <c r="G19" s="29"/>
      <c r="H19" s="29"/>
      <c r="I19" s="68"/>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3"/>
      <c r="BF19" s="23"/>
      <c r="BG19" s="20"/>
      <c r="BH19" s="20"/>
      <c r="BI19" s="22"/>
      <c r="BJ19" s="22"/>
      <c r="BK19" s="22"/>
      <c r="BL19" s="22"/>
      <c r="BM19" s="22"/>
      <c r="BN19" s="22"/>
      <c r="BO19" s="29"/>
      <c r="BP19" s="29"/>
      <c r="BQ19" s="21"/>
      <c r="BR19" s="21"/>
      <c r="BS19" s="21"/>
      <c r="BT19" s="21"/>
      <c r="BU19" s="22"/>
      <c r="BV19" s="29"/>
      <c r="BW19" s="22"/>
      <c r="BX19" s="21"/>
      <c r="BY19" s="87"/>
    </row>
    <row r="20" spans="2:78" x14ac:dyDescent="0.2">
      <c r="B20" s="2" t="s">
        <v>40</v>
      </c>
      <c r="C20" s="29"/>
      <c r="D20" s="29"/>
      <c r="E20" s="29"/>
      <c r="F20" s="29"/>
      <c r="G20" s="29"/>
      <c r="H20" s="29"/>
      <c r="I20" s="68"/>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3"/>
      <c r="BF20" s="23"/>
      <c r="BG20" s="20"/>
      <c r="BH20" s="20"/>
      <c r="BI20" s="22"/>
      <c r="BJ20" s="22"/>
      <c r="BK20" s="22"/>
      <c r="BL20" s="22"/>
      <c r="BM20" s="22"/>
      <c r="BN20" s="22"/>
      <c r="BO20" s="29"/>
      <c r="BP20" s="29"/>
      <c r="BQ20" s="21"/>
      <c r="BR20" s="21"/>
      <c r="BS20" s="21"/>
      <c r="BT20" s="21"/>
      <c r="BU20" s="22"/>
      <c r="BV20" s="29"/>
      <c r="BW20" s="22"/>
      <c r="BX20" s="21"/>
      <c r="BY20" s="87"/>
    </row>
    <row r="21" spans="2:78" x14ac:dyDescent="0.2">
      <c r="B21" s="2" t="s">
        <v>342</v>
      </c>
      <c r="C21" s="29"/>
      <c r="D21" s="29"/>
      <c r="E21" s="29"/>
      <c r="F21" s="29"/>
      <c r="G21" s="29"/>
      <c r="H21" s="29"/>
      <c r="I21" s="68"/>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3"/>
      <c r="BF21" s="23"/>
      <c r="BG21" s="20"/>
      <c r="BH21" s="20"/>
      <c r="BI21" s="22"/>
      <c r="BJ21" s="22"/>
      <c r="BK21" s="22"/>
      <c r="BL21" s="22"/>
      <c r="BM21" s="22"/>
      <c r="BN21" s="22"/>
      <c r="BO21" s="29"/>
      <c r="BP21" s="29"/>
      <c r="BQ21" s="21"/>
      <c r="BR21" s="21"/>
      <c r="BS21" s="21"/>
      <c r="BT21" s="21"/>
      <c r="BU21" s="22"/>
      <c r="BV21" s="29"/>
      <c r="BW21" s="22"/>
      <c r="BX21" s="21"/>
      <c r="BY21" s="87"/>
      <c r="BZ21" s="76"/>
    </row>
    <row r="22" spans="2:78" x14ac:dyDescent="0.2">
      <c r="B22" s="2" t="s">
        <v>41</v>
      </c>
      <c r="C22" s="29"/>
      <c r="D22" s="29"/>
      <c r="E22" s="29"/>
      <c r="F22" s="29"/>
      <c r="G22" s="29"/>
      <c r="H22" s="29"/>
      <c r="I22" s="68"/>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3"/>
      <c r="BF22" s="23"/>
      <c r="BG22" s="20"/>
      <c r="BH22" s="20"/>
      <c r="BI22" s="22"/>
      <c r="BJ22" s="22"/>
      <c r="BK22" s="22"/>
      <c r="BL22" s="22"/>
      <c r="BM22" s="22"/>
      <c r="BN22" s="22"/>
      <c r="BO22" s="29"/>
      <c r="BP22" s="29"/>
      <c r="BQ22" s="21"/>
      <c r="BR22" s="21"/>
      <c r="BS22" s="21"/>
      <c r="BT22" s="21"/>
      <c r="BU22" s="22"/>
      <c r="BV22" s="29"/>
      <c r="BW22" s="22"/>
      <c r="BX22" s="21"/>
      <c r="BY22" s="87"/>
      <c r="BZ22" s="76"/>
    </row>
    <row r="23" spans="2:78" x14ac:dyDescent="0.2">
      <c r="B23" s="2" t="s">
        <v>225</v>
      </c>
      <c r="C23" s="29"/>
      <c r="D23" s="29"/>
      <c r="E23" s="29"/>
      <c r="F23" s="29"/>
      <c r="G23" s="29"/>
      <c r="H23" s="29"/>
      <c r="I23" s="68"/>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3"/>
      <c r="BF23" s="23"/>
      <c r="BG23" s="20"/>
      <c r="BH23" s="20"/>
      <c r="BI23" s="22"/>
      <c r="BJ23" s="22"/>
      <c r="BK23" s="22"/>
      <c r="BL23" s="22"/>
      <c r="BM23" s="22"/>
      <c r="BN23" s="22"/>
      <c r="BO23" s="29"/>
      <c r="BP23" s="29"/>
      <c r="BQ23" s="21"/>
      <c r="BR23" s="21"/>
      <c r="BS23" s="21"/>
      <c r="BT23" s="21"/>
      <c r="BU23" s="22"/>
      <c r="BV23" s="29"/>
      <c r="BW23" s="22"/>
      <c r="BX23" s="21"/>
      <c r="BY23" s="87"/>
    </row>
    <row r="24" spans="2:78" x14ac:dyDescent="0.2">
      <c r="B24" s="2" t="s">
        <v>239</v>
      </c>
      <c r="C24" s="29"/>
      <c r="D24" s="29"/>
      <c r="E24" s="29"/>
      <c r="F24" s="29"/>
      <c r="G24" s="29"/>
      <c r="H24" s="29"/>
      <c r="I24" s="68"/>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3"/>
      <c r="BF24" s="23"/>
      <c r="BG24" s="20"/>
      <c r="BH24" s="20"/>
      <c r="BI24" s="22"/>
      <c r="BJ24" s="22"/>
      <c r="BK24" s="22"/>
      <c r="BL24" s="22"/>
      <c r="BM24" s="22"/>
      <c r="BN24" s="22"/>
      <c r="BO24" s="29"/>
      <c r="BP24" s="29"/>
      <c r="BQ24" s="21"/>
      <c r="BR24" s="21"/>
      <c r="BS24" s="21"/>
      <c r="BT24" s="21"/>
      <c r="BU24" s="22"/>
      <c r="BV24" s="29"/>
      <c r="BW24" s="22"/>
      <c r="BX24" s="21"/>
      <c r="BY24" s="87"/>
    </row>
    <row r="25" spans="2:78" x14ac:dyDescent="0.2">
      <c r="B25" s="2" t="s">
        <v>42</v>
      </c>
      <c r="C25" s="29"/>
      <c r="D25" s="29"/>
      <c r="E25" s="29"/>
      <c r="F25" s="29"/>
      <c r="G25" s="29"/>
      <c r="H25" s="29"/>
      <c r="I25" s="68"/>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3"/>
      <c r="BF25" s="23"/>
      <c r="BG25" s="20"/>
      <c r="BH25" s="20"/>
      <c r="BI25" s="22"/>
      <c r="BJ25" s="22"/>
      <c r="BK25" s="22"/>
      <c r="BL25" s="22"/>
      <c r="BM25" s="22"/>
      <c r="BN25" s="22"/>
      <c r="BO25" s="29"/>
      <c r="BP25" s="29"/>
      <c r="BQ25" s="21"/>
      <c r="BR25" s="21"/>
      <c r="BS25" s="21"/>
      <c r="BT25" s="21"/>
      <c r="BU25" s="22"/>
      <c r="BV25" s="29"/>
      <c r="BW25" s="22"/>
      <c r="BX25" s="21"/>
      <c r="BY25" s="87"/>
    </row>
    <row r="26" spans="2:78" x14ac:dyDescent="0.2">
      <c r="B26" s="2" t="s">
        <v>43</v>
      </c>
      <c r="C26" s="30"/>
      <c r="D26" s="30"/>
      <c r="E26" s="30"/>
      <c r="F26" s="30"/>
      <c r="G26" s="30"/>
      <c r="H26" s="30"/>
      <c r="I26" s="69"/>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23"/>
      <c r="BF26" s="23"/>
      <c r="BG26" s="20"/>
      <c r="BH26" s="20"/>
      <c r="BI26" s="22"/>
      <c r="BJ26" s="22"/>
      <c r="BK26" s="22"/>
      <c r="BL26" s="22"/>
      <c r="BM26" s="22"/>
      <c r="BN26" s="22"/>
      <c r="BO26" s="30"/>
      <c r="BP26" s="30"/>
      <c r="BQ26" s="21"/>
      <c r="BR26" s="21"/>
      <c r="BS26" s="21"/>
      <c r="BT26" s="21"/>
      <c r="BU26" s="22"/>
      <c r="BV26" s="30"/>
      <c r="BW26" s="22"/>
      <c r="BX26" s="21"/>
      <c r="BY26" s="87"/>
    </row>
    <row r="27" spans="2:78" x14ac:dyDescent="0.2">
      <c r="B27" s="2" t="s">
        <v>236</v>
      </c>
      <c r="C27" s="30"/>
      <c r="D27" s="30"/>
      <c r="E27" s="30"/>
      <c r="F27" s="30"/>
      <c r="G27" s="30"/>
      <c r="H27" s="30"/>
      <c r="I27" s="69"/>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24"/>
      <c r="BF27" s="24"/>
      <c r="BG27" s="20"/>
      <c r="BH27" s="20"/>
      <c r="BI27" s="22"/>
      <c r="BJ27" s="22"/>
      <c r="BK27" s="22"/>
      <c r="BL27" s="22"/>
      <c r="BM27" s="22"/>
      <c r="BN27" s="22"/>
      <c r="BO27" s="30"/>
      <c r="BP27" s="30"/>
      <c r="BQ27" s="21"/>
      <c r="BR27" s="21"/>
      <c r="BS27" s="21"/>
      <c r="BT27" s="21"/>
      <c r="BU27" s="22"/>
      <c r="BV27" s="30"/>
      <c r="BW27" s="22"/>
      <c r="BX27" s="21"/>
      <c r="BY27" s="87"/>
    </row>
    <row r="28" spans="2:78" x14ac:dyDescent="0.2">
      <c r="B28" s="2" t="s">
        <v>349</v>
      </c>
      <c r="C28" s="30"/>
      <c r="D28" s="30"/>
      <c r="E28" s="30"/>
      <c r="F28" s="30"/>
      <c r="G28" s="30"/>
      <c r="H28" s="30"/>
      <c r="I28" s="69"/>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24"/>
      <c r="BF28" s="24"/>
      <c r="BG28" s="20"/>
      <c r="BH28" s="20"/>
      <c r="BI28" s="22"/>
      <c r="BJ28" s="22"/>
      <c r="BK28" s="22"/>
      <c r="BL28" s="22"/>
      <c r="BM28" s="22"/>
      <c r="BN28" s="22"/>
      <c r="BO28" s="30"/>
      <c r="BP28" s="30"/>
      <c r="BQ28" s="46"/>
      <c r="BR28" s="21"/>
      <c r="BS28" s="21"/>
      <c r="BT28" s="21"/>
      <c r="BU28" s="31"/>
      <c r="BV28" s="30"/>
      <c r="BW28" s="22"/>
      <c r="BX28" s="21"/>
      <c r="BY28" s="87"/>
    </row>
    <row r="29" spans="2:78" x14ac:dyDescent="0.2">
      <c r="B29" s="2" t="s">
        <v>44</v>
      </c>
      <c r="C29" s="30"/>
      <c r="D29" s="30"/>
      <c r="E29" s="30"/>
      <c r="F29" s="30"/>
      <c r="G29" s="30"/>
      <c r="H29" s="30"/>
      <c r="I29" s="69"/>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24"/>
      <c r="BF29" s="24"/>
      <c r="BG29" s="20"/>
      <c r="BH29" s="20"/>
      <c r="BI29" s="22"/>
      <c r="BJ29" s="22"/>
      <c r="BK29" s="22"/>
      <c r="BL29" s="22"/>
      <c r="BM29" s="22"/>
      <c r="BN29" s="22"/>
      <c r="BO29" s="30"/>
      <c r="BP29" s="30"/>
      <c r="BQ29" s="46"/>
      <c r="BR29" s="21"/>
      <c r="BS29" s="21"/>
      <c r="BT29" s="21"/>
      <c r="BU29" s="31"/>
      <c r="BV29" s="30"/>
      <c r="BW29" s="22"/>
      <c r="BX29" s="21"/>
      <c r="BY29" s="87"/>
    </row>
    <row r="30" spans="2:78" x14ac:dyDescent="0.2">
      <c r="B30" s="2" t="s">
        <v>334</v>
      </c>
      <c r="C30" s="31"/>
      <c r="D30" s="31"/>
      <c r="E30" s="31"/>
      <c r="F30" s="31"/>
      <c r="G30" s="31"/>
      <c r="H30" s="31"/>
      <c r="I30" s="70"/>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24"/>
      <c r="BF30" s="24"/>
      <c r="BG30" s="20"/>
      <c r="BH30" s="20"/>
      <c r="BI30" s="31"/>
      <c r="BJ30" s="31"/>
      <c r="BK30" s="31"/>
      <c r="BL30" s="31"/>
      <c r="BM30" s="31"/>
      <c r="BN30" s="31"/>
      <c r="BO30" s="31"/>
      <c r="BP30" s="31"/>
      <c r="BQ30" s="46"/>
      <c r="BR30" s="21"/>
      <c r="BS30" s="21"/>
      <c r="BT30" s="21"/>
      <c r="BU30" s="31"/>
      <c r="BV30" s="30"/>
      <c r="BW30" s="31"/>
      <c r="BX30" s="46"/>
      <c r="BY30" s="87"/>
    </row>
    <row r="31" spans="2:78" ht="13.5" thickBot="1" x14ac:dyDescent="0.25">
      <c r="B31" s="31"/>
      <c r="C31" s="27">
        <f>SUM(C6:C29)</f>
        <v>0</v>
      </c>
      <c r="D31" s="27">
        <f>SUM(D6:D29)</f>
        <v>0</v>
      </c>
      <c r="E31" s="27">
        <f>SUM(E6:E29)</f>
        <v>0</v>
      </c>
      <c r="F31" s="27">
        <f>SUM(F6:F29)</f>
        <v>0</v>
      </c>
      <c r="G31" s="27"/>
      <c r="H31" s="27"/>
      <c r="I31" s="71"/>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0"/>
      <c r="BH31" s="20"/>
      <c r="BI31" s="27"/>
      <c r="BJ31" s="27"/>
      <c r="BK31" s="27"/>
      <c r="BL31" s="27"/>
      <c r="BM31" s="27"/>
      <c r="BN31" s="27"/>
      <c r="BO31" s="27"/>
      <c r="BP31" s="27"/>
      <c r="BQ31" s="46"/>
      <c r="BR31" s="27"/>
      <c r="BS31" s="27"/>
      <c r="BT31" s="27"/>
      <c r="BU31" s="27"/>
      <c r="BV31" s="27"/>
      <c r="BW31" s="27"/>
      <c r="BX31" s="78"/>
      <c r="BY31" s="88"/>
    </row>
    <row r="32" spans="2:78" ht="13.5" thickTop="1" x14ac:dyDescent="0.2">
      <c r="B32" s="26" t="s">
        <v>2</v>
      </c>
      <c r="C32" s="22"/>
      <c r="D32" s="22"/>
      <c r="E32" s="22"/>
      <c r="F32" s="22"/>
      <c r="G32" s="22"/>
      <c r="H32" s="22"/>
      <c r="I32" s="67"/>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3"/>
      <c r="BF32" s="23"/>
      <c r="BG32" s="20"/>
      <c r="BH32" s="20"/>
      <c r="BI32" s="22"/>
      <c r="BJ32" s="22"/>
      <c r="BK32" s="22"/>
      <c r="BL32" s="22"/>
      <c r="BM32" s="22"/>
      <c r="BN32" s="22"/>
      <c r="BO32" s="22"/>
      <c r="BP32" s="22"/>
      <c r="BQ32" s="21"/>
      <c r="BR32" s="21"/>
      <c r="BS32" s="21"/>
      <c r="BT32" s="22"/>
      <c r="BU32" s="22"/>
      <c r="BV32" s="22"/>
      <c r="BW32" s="22"/>
      <c r="BX32" s="21"/>
      <c r="BY32" s="87"/>
    </row>
    <row r="33" spans="1:78" x14ac:dyDescent="0.2">
      <c r="B33" s="2" t="s">
        <v>45</v>
      </c>
      <c r="C33" s="29"/>
      <c r="D33" s="29"/>
      <c r="E33" s="29"/>
      <c r="F33" s="29"/>
      <c r="G33" s="29"/>
      <c r="H33" s="29"/>
      <c r="I33" s="72"/>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3"/>
      <c r="BF33" s="23"/>
      <c r="BG33" s="20"/>
      <c r="BH33" s="20"/>
      <c r="BI33" s="22"/>
      <c r="BJ33" s="22"/>
      <c r="BK33" s="22"/>
      <c r="BL33" s="22"/>
      <c r="BM33" s="22"/>
      <c r="BN33" s="22"/>
      <c r="BO33" s="29"/>
      <c r="BP33" s="29"/>
      <c r="BQ33" s="21"/>
      <c r="BR33" s="21"/>
      <c r="BS33" s="21"/>
      <c r="BT33" s="21"/>
      <c r="BU33" s="22"/>
      <c r="BV33" s="29"/>
      <c r="BW33" s="22"/>
      <c r="BX33" s="21"/>
      <c r="BY33" s="87"/>
    </row>
    <row r="34" spans="1:78" x14ac:dyDescent="0.2">
      <c r="B34" s="2" t="s">
        <v>46</v>
      </c>
      <c r="C34" s="29"/>
      <c r="D34" s="29"/>
      <c r="E34" s="29"/>
      <c r="F34" s="29"/>
      <c r="G34" s="29"/>
      <c r="H34" s="29"/>
      <c r="I34" s="68"/>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3"/>
      <c r="BF34" s="23"/>
      <c r="BG34" s="20"/>
      <c r="BH34" s="20"/>
      <c r="BI34" s="22"/>
      <c r="BJ34" s="22"/>
      <c r="BK34" s="22"/>
      <c r="BL34" s="22"/>
      <c r="BM34" s="22"/>
      <c r="BN34" s="22"/>
      <c r="BO34" s="29"/>
      <c r="BP34" s="29"/>
      <c r="BQ34" s="21"/>
      <c r="BR34" s="21"/>
      <c r="BS34" s="21"/>
      <c r="BT34" s="21"/>
      <c r="BU34" s="22"/>
      <c r="BV34" s="34"/>
      <c r="BW34" s="22"/>
      <c r="BX34" s="21"/>
      <c r="BY34" s="87"/>
    </row>
    <row r="35" spans="1:78" x14ac:dyDescent="0.2">
      <c r="B35" s="2" t="s">
        <v>47</v>
      </c>
      <c r="C35" s="30"/>
      <c r="D35" s="30"/>
      <c r="E35" s="30"/>
      <c r="F35" s="30"/>
      <c r="G35" s="30"/>
      <c r="H35" s="30"/>
      <c r="I35" s="69"/>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24"/>
      <c r="BF35" s="24"/>
      <c r="BG35" s="20"/>
      <c r="BH35" s="20"/>
      <c r="BI35" s="22"/>
      <c r="BJ35" s="22"/>
      <c r="BK35" s="22"/>
      <c r="BL35" s="22"/>
      <c r="BM35" s="22"/>
      <c r="BN35" s="22"/>
      <c r="BO35" s="29"/>
      <c r="BP35" s="29"/>
      <c r="BQ35" s="21"/>
      <c r="BR35" s="21"/>
      <c r="BS35" s="21"/>
      <c r="BT35" s="21"/>
      <c r="BU35" s="22"/>
      <c r="BV35" s="29"/>
      <c r="BW35" s="22"/>
      <c r="BX35" s="21"/>
      <c r="BY35" s="87"/>
    </row>
    <row r="36" spans="1:78" x14ac:dyDescent="0.2">
      <c r="B36" s="2" t="s">
        <v>187</v>
      </c>
      <c r="C36" s="31"/>
      <c r="D36" s="31"/>
      <c r="E36" s="31"/>
      <c r="F36" s="31"/>
      <c r="G36" s="31"/>
      <c r="H36" s="31"/>
      <c r="I36" s="70"/>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24"/>
      <c r="BF36" s="24"/>
      <c r="BG36" s="20"/>
      <c r="BH36" s="20"/>
      <c r="BI36" s="22"/>
      <c r="BJ36" s="22"/>
      <c r="BK36" s="22"/>
      <c r="BL36" s="22"/>
      <c r="BM36" s="22"/>
      <c r="BN36" s="22"/>
      <c r="BO36" s="31"/>
      <c r="BP36" s="31"/>
      <c r="BQ36" s="46"/>
      <c r="BR36" s="21"/>
      <c r="BS36" s="21"/>
      <c r="BT36" s="21"/>
      <c r="BU36" s="31"/>
      <c r="BV36" s="31"/>
      <c r="BW36" s="22"/>
      <c r="BX36" s="21"/>
      <c r="BY36" s="87"/>
    </row>
    <row r="37" spans="1:78" ht="13.5" thickBot="1" x14ac:dyDescent="0.25">
      <c r="A37" s="25">
        <f>SUM(A33:A36)</f>
        <v>0</v>
      </c>
      <c r="B37" s="31"/>
      <c r="C37" s="27">
        <f>SUM(C33:C36)</f>
        <v>0</v>
      </c>
      <c r="D37" s="27">
        <f>SUM(D33:D36)</f>
        <v>0</v>
      </c>
      <c r="E37" s="27">
        <f>SUM(E33:E36)</f>
        <v>0</v>
      </c>
      <c r="F37" s="27">
        <f>SUM(F33:F36)</f>
        <v>0</v>
      </c>
      <c r="G37" s="27"/>
      <c r="H37" s="27"/>
      <c r="I37" s="71"/>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0"/>
      <c r="BH37" s="20"/>
      <c r="BI37" s="27"/>
      <c r="BJ37" s="27"/>
      <c r="BK37" s="27"/>
      <c r="BL37" s="27"/>
      <c r="BM37" s="27"/>
      <c r="BN37" s="27"/>
      <c r="BO37" s="27"/>
      <c r="BP37" s="27"/>
      <c r="BQ37" s="27"/>
      <c r="BR37" s="27"/>
      <c r="BS37" s="27"/>
      <c r="BT37" s="27"/>
      <c r="BU37" s="27"/>
      <c r="BV37" s="27"/>
      <c r="BW37" s="27"/>
      <c r="BX37" s="78"/>
      <c r="BY37" s="88"/>
    </row>
    <row r="38" spans="1:78" ht="13.5" thickTop="1" x14ac:dyDescent="0.2">
      <c r="B38" s="26" t="s">
        <v>48</v>
      </c>
      <c r="C38" s="22"/>
      <c r="D38" s="22"/>
      <c r="E38" s="22"/>
      <c r="F38" s="22"/>
      <c r="G38" s="22"/>
      <c r="H38" s="22"/>
      <c r="I38" s="67"/>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3"/>
      <c r="BF38" s="23"/>
      <c r="BG38" s="20"/>
      <c r="BH38" s="20"/>
      <c r="BI38" s="22"/>
      <c r="BJ38" s="22"/>
      <c r="BK38" s="22"/>
      <c r="BL38" s="22"/>
      <c r="BM38" s="22"/>
      <c r="BN38" s="22"/>
      <c r="BO38" s="22"/>
      <c r="BP38" s="22"/>
      <c r="BQ38" s="21"/>
      <c r="BR38" s="21"/>
      <c r="BS38" s="21"/>
      <c r="BT38" s="21"/>
      <c r="BU38" s="22"/>
      <c r="BV38" s="22"/>
      <c r="BW38" s="22"/>
      <c r="BX38" s="21"/>
      <c r="BY38" s="87"/>
    </row>
    <row r="39" spans="1:78" x14ac:dyDescent="0.2">
      <c r="B39" s="2" t="s">
        <v>49</v>
      </c>
      <c r="C39" s="29"/>
      <c r="D39" s="29"/>
      <c r="E39" s="29"/>
      <c r="F39" s="29"/>
      <c r="G39" s="29"/>
      <c r="H39" s="29"/>
      <c r="I39" s="68"/>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3"/>
      <c r="BF39" s="23"/>
      <c r="BG39" s="20"/>
      <c r="BH39" s="20"/>
      <c r="BI39" s="22"/>
      <c r="BJ39" s="22"/>
      <c r="BK39" s="22"/>
      <c r="BL39" s="22"/>
      <c r="BM39" s="22"/>
      <c r="BN39" s="22"/>
      <c r="BO39" s="29"/>
      <c r="BP39" s="29"/>
      <c r="BQ39" s="21"/>
      <c r="BR39" s="21"/>
      <c r="BS39" s="21"/>
      <c r="BT39" s="21"/>
      <c r="BU39" s="22"/>
      <c r="BV39" s="29"/>
      <c r="BW39" s="22"/>
      <c r="BX39" s="21"/>
      <c r="BY39" s="87"/>
      <c r="BZ39" s="76"/>
    </row>
    <row r="40" spans="1:78" x14ac:dyDescent="0.2">
      <c r="B40" s="2" t="s">
        <v>50</v>
      </c>
      <c r="C40" s="29"/>
      <c r="D40" s="29"/>
      <c r="E40" s="29"/>
      <c r="F40" s="29"/>
      <c r="G40" s="29"/>
      <c r="H40" s="29"/>
      <c r="I40" s="68"/>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3"/>
      <c r="BF40" s="23"/>
      <c r="BG40" s="20"/>
      <c r="BH40" s="20"/>
      <c r="BI40" s="22"/>
      <c r="BJ40" s="22"/>
      <c r="BK40" s="22"/>
      <c r="BL40" s="22"/>
      <c r="BM40" s="22"/>
      <c r="BN40" s="22"/>
      <c r="BO40" s="29"/>
      <c r="BP40" s="29"/>
      <c r="BQ40" s="21"/>
      <c r="BR40" s="21"/>
      <c r="BS40" s="21"/>
      <c r="BT40" s="21"/>
      <c r="BU40" s="22"/>
      <c r="BV40" s="29"/>
      <c r="BW40" s="22"/>
      <c r="BX40" s="21"/>
      <c r="BY40" s="87"/>
      <c r="BZ40" s="76"/>
    </row>
    <row r="41" spans="1:78" x14ac:dyDescent="0.2">
      <c r="B41" s="2" t="s">
        <v>51</v>
      </c>
      <c r="C41" s="30"/>
      <c r="D41" s="30"/>
      <c r="E41" s="30"/>
      <c r="F41" s="30"/>
      <c r="G41" s="30"/>
      <c r="H41" s="30"/>
      <c r="I41" s="69"/>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24"/>
      <c r="BF41" s="24"/>
      <c r="BG41" s="20"/>
      <c r="BH41" s="20"/>
      <c r="BI41" s="22"/>
      <c r="BJ41" s="22"/>
      <c r="BK41" s="22"/>
      <c r="BL41" s="22"/>
      <c r="BM41" s="22"/>
      <c r="BN41" s="22"/>
      <c r="BO41" s="30"/>
      <c r="BP41" s="30"/>
      <c r="BQ41" s="46"/>
      <c r="BR41" s="21"/>
      <c r="BS41" s="21"/>
      <c r="BT41" s="21"/>
      <c r="BU41" s="31"/>
      <c r="BV41" s="30"/>
      <c r="BW41" s="22"/>
      <c r="BX41" s="21"/>
      <c r="BY41" s="87"/>
      <c r="BZ41" s="76"/>
    </row>
    <row r="42" spans="1:78" ht="13.5" thickBot="1" x14ac:dyDescent="0.25">
      <c r="B42" s="2"/>
      <c r="C42" s="27">
        <f>SUM(C39:C41)</f>
        <v>0</v>
      </c>
      <c r="D42" s="27">
        <f>SUM(D39:D41)</f>
        <v>0</v>
      </c>
      <c r="E42" s="27">
        <f>SUM(E39:E41)</f>
        <v>0</v>
      </c>
      <c r="F42" s="27">
        <f>SUM(F39:F41)</f>
        <v>0</v>
      </c>
      <c r="G42" s="27"/>
      <c r="H42" s="27"/>
      <c r="I42" s="71"/>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0"/>
      <c r="BH42" s="20"/>
      <c r="BI42" s="27"/>
      <c r="BJ42" s="27"/>
      <c r="BK42" s="27"/>
      <c r="BL42" s="27"/>
      <c r="BM42" s="27"/>
      <c r="BN42" s="27"/>
      <c r="BO42" s="27"/>
      <c r="BP42" s="27"/>
      <c r="BQ42" s="27"/>
      <c r="BR42" s="27"/>
      <c r="BS42" s="27"/>
      <c r="BT42" s="27"/>
      <c r="BU42" s="27"/>
      <c r="BV42" s="27"/>
      <c r="BW42" s="27"/>
      <c r="BX42" s="78"/>
      <c r="BY42" s="88"/>
    </row>
    <row r="43" spans="1:78" ht="13.5" thickTop="1" x14ac:dyDescent="0.2">
      <c r="B43" s="26" t="s">
        <v>52</v>
      </c>
      <c r="C43" s="22"/>
      <c r="D43" s="22"/>
      <c r="E43" s="22"/>
      <c r="F43" s="22"/>
      <c r="G43" s="22"/>
      <c r="H43" s="22"/>
      <c r="I43" s="67"/>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3"/>
      <c r="BF43" s="23"/>
      <c r="BG43" s="20"/>
      <c r="BH43" s="20"/>
      <c r="BI43" s="22"/>
      <c r="BJ43" s="22"/>
      <c r="BK43" s="22"/>
      <c r="BL43" s="22"/>
      <c r="BM43" s="22"/>
      <c r="BN43" s="22"/>
      <c r="BO43" s="22"/>
      <c r="BP43" s="22"/>
      <c r="BQ43" s="21"/>
      <c r="BR43" s="21"/>
      <c r="BS43" s="21"/>
      <c r="BT43" s="22"/>
      <c r="BU43" s="22"/>
      <c r="BV43" s="22"/>
      <c r="BW43" s="22"/>
      <c r="BX43" s="21"/>
      <c r="BY43" s="87"/>
    </row>
    <row r="44" spans="1:78" x14ac:dyDescent="0.2">
      <c r="B44" s="2" t="s">
        <v>53</v>
      </c>
      <c r="C44" s="29"/>
      <c r="D44" s="29"/>
      <c r="E44" s="29"/>
      <c r="F44" s="29"/>
      <c r="G44" s="29"/>
      <c r="H44" s="29"/>
      <c r="I44" s="68"/>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3"/>
      <c r="BF44" s="23"/>
      <c r="BG44" s="20"/>
      <c r="BH44" s="20"/>
      <c r="BI44" s="22"/>
      <c r="BJ44" s="22"/>
      <c r="BK44" s="22"/>
      <c r="BL44" s="22"/>
      <c r="BM44" s="22"/>
      <c r="BN44" s="22"/>
      <c r="BO44" s="29"/>
      <c r="BP44" s="29"/>
      <c r="BQ44" s="21"/>
      <c r="BR44" s="21"/>
      <c r="BS44" s="21"/>
      <c r="BT44" s="21"/>
      <c r="BU44" s="22"/>
      <c r="BV44" s="29"/>
      <c r="BW44" s="22"/>
      <c r="BX44" s="21"/>
      <c r="BY44" s="87"/>
    </row>
    <row r="45" spans="1:78" x14ac:dyDescent="0.2">
      <c r="B45" s="2" t="s">
        <v>54</v>
      </c>
      <c r="C45" s="29"/>
      <c r="D45" s="29"/>
      <c r="E45" s="29"/>
      <c r="F45" s="29"/>
      <c r="G45" s="29"/>
      <c r="H45" s="29"/>
      <c r="I45" s="68"/>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3"/>
      <c r="BF45" s="23"/>
      <c r="BG45" s="20"/>
      <c r="BH45" s="20"/>
      <c r="BI45" s="22"/>
      <c r="BJ45" s="22"/>
      <c r="BK45" s="22"/>
      <c r="BL45" s="22"/>
      <c r="BM45" s="22"/>
      <c r="BN45" s="22"/>
      <c r="BO45" s="29"/>
      <c r="BP45" s="29"/>
      <c r="BQ45" s="21"/>
      <c r="BR45" s="21"/>
      <c r="BS45" s="21"/>
      <c r="BT45" s="21"/>
      <c r="BU45" s="22"/>
      <c r="BV45" s="29"/>
      <c r="BW45" s="22"/>
      <c r="BX45" s="21"/>
      <c r="BY45" s="87"/>
    </row>
    <row r="46" spans="1:78" x14ac:dyDescent="0.2">
      <c r="B46" s="2" t="s">
        <v>204</v>
      </c>
      <c r="C46" s="30"/>
      <c r="D46" s="30"/>
      <c r="E46" s="30"/>
      <c r="F46" s="30"/>
      <c r="G46" s="30"/>
      <c r="H46" s="30"/>
      <c r="I46" s="69"/>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45"/>
      <c r="BF46" s="45"/>
      <c r="BG46" s="20"/>
      <c r="BH46" s="20"/>
      <c r="BI46" s="22"/>
      <c r="BJ46" s="22"/>
      <c r="BK46" s="22"/>
      <c r="BL46" s="22"/>
      <c r="BM46" s="22"/>
      <c r="BN46" s="22"/>
      <c r="BO46" s="30"/>
      <c r="BP46" s="30"/>
      <c r="BQ46" s="21"/>
      <c r="BR46" s="21"/>
      <c r="BS46" s="21"/>
      <c r="BT46" s="21"/>
      <c r="BU46" s="22"/>
      <c r="BV46" s="30"/>
      <c r="BW46" s="22"/>
      <c r="BX46" s="21"/>
      <c r="BY46" s="87"/>
    </row>
    <row r="47" spans="1:78" x14ac:dyDescent="0.2">
      <c r="B47" s="2" t="s">
        <v>234</v>
      </c>
      <c r="C47" s="30"/>
      <c r="D47" s="30"/>
      <c r="E47" s="30"/>
      <c r="F47" s="30"/>
      <c r="G47" s="30"/>
      <c r="H47" s="30"/>
      <c r="I47" s="69"/>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45"/>
      <c r="BF47" s="45"/>
      <c r="BG47" s="20"/>
      <c r="BH47" s="20"/>
      <c r="BI47" s="22"/>
      <c r="BJ47" s="22"/>
      <c r="BK47" s="22"/>
      <c r="BL47" s="22"/>
      <c r="BM47" s="22"/>
      <c r="BN47" s="22"/>
      <c r="BO47" s="30"/>
      <c r="BP47" s="30"/>
      <c r="BQ47" s="21"/>
      <c r="BR47" s="21"/>
      <c r="BS47" s="21"/>
      <c r="BT47" s="21"/>
      <c r="BU47" s="22"/>
      <c r="BV47" s="30"/>
      <c r="BW47" s="22"/>
      <c r="BX47" s="21"/>
      <c r="BY47" s="87"/>
    </row>
    <row r="48" spans="1:78" x14ac:dyDescent="0.2">
      <c r="B48" s="2" t="s">
        <v>55</v>
      </c>
      <c r="C48" s="30"/>
      <c r="D48" s="30"/>
      <c r="E48" s="30"/>
      <c r="F48" s="30"/>
      <c r="G48" s="30"/>
      <c r="H48" s="30"/>
      <c r="I48" s="69"/>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24"/>
      <c r="BF48" s="24"/>
      <c r="BG48" s="20"/>
      <c r="BH48" s="20"/>
      <c r="BI48" s="22"/>
      <c r="BJ48" s="22"/>
      <c r="BK48" s="22"/>
      <c r="BL48" s="22"/>
      <c r="BM48" s="22"/>
      <c r="BN48" s="22"/>
      <c r="BO48" s="30"/>
      <c r="BP48" s="30"/>
      <c r="BQ48" s="46"/>
      <c r="BR48" s="21"/>
      <c r="BS48" s="21"/>
      <c r="BT48" s="21"/>
      <c r="BU48" s="31"/>
      <c r="BV48" s="30"/>
      <c r="BW48" s="22"/>
      <c r="BX48" s="21"/>
      <c r="BY48" s="87"/>
    </row>
    <row r="49" spans="2:77" ht="13.5" thickBot="1" x14ac:dyDescent="0.25">
      <c r="B49" s="2"/>
      <c r="C49" s="27">
        <f>SUM(C44:C48)</f>
        <v>0</v>
      </c>
      <c r="D49" s="27">
        <f>SUM(D44:D48)</f>
        <v>0</v>
      </c>
      <c r="E49" s="27">
        <f>SUM(E44:E48)</f>
        <v>0</v>
      </c>
      <c r="F49" s="27">
        <f>SUM(F44:F48)</f>
        <v>0</v>
      </c>
      <c r="G49" s="27"/>
      <c r="H49" s="27"/>
      <c r="I49" s="71"/>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0"/>
      <c r="BH49" s="20"/>
      <c r="BI49" s="27"/>
      <c r="BJ49" s="27"/>
      <c r="BK49" s="27"/>
      <c r="BL49" s="27"/>
      <c r="BM49" s="27"/>
      <c r="BN49" s="27"/>
      <c r="BO49" s="27"/>
      <c r="BP49" s="27"/>
      <c r="BQ49" s="27"/>
      <c r="BR49" s="27"/>
      <c r="BS49" s="27"/>
      <c r="BT49" s="27"/>
      <c r="BU49" s="27"/>
      <c r="BV49" s="27"/>
      <c r="BW49" s="27"/>
      <c r="BX49" s="78"/>
      <c r="BY49" s="88"/>
    </row>
    <row r="50" spans="2:77" ht="13.5" thickTop="1" x14ac:dyDescent="0.2">
      <c r="B50" s="26" t="s">
        <v>56</v>
      </c>
      <c r="C50" s="22"/>
      <c r="D50" s="22"/>
      <c r="E50" s="22"/>
      <c r="F50" s="22"/>
      <c r="G50" s="22"/>
      <c r="H50" s="22"/>
      <c r="I50" s="67"/>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3"/>
      <c r="BF50" s="23"/>
      <c r="BG50" s="20"/>
      <c r="BH50" s="20"/>
      <c r="BI50" s="22"/>
      <c r="BJ50" s="22"/>
      <c r="BK50" s="22"/>
      <c r="BL50" s="22"/>
      <c r="BM50" s="22"/>
      <c r="BN50" s="22"/>
      <c r="BO50" s="22"/>
      <c r="BP50" s="22"/>
      <c r="BQ50" s="21"/>
      <c r="BR50" s="21"/>
      <c r="BS50" s="21"/>
      <c r="BT50" s="22"/>
      <c r="BU50" s="22"/>
      <c r="BV50" s="22"/>
      <c r="BW50" s="22"/>
      <c r="BX50" s="21"/>
      <c r="BY50" s="87"/>
    </row>
    <row r="51" spans="2:77" x14ac:dyDescent="0.2">
      <c r="B51" s="2" t="s">
        <v>57</v>
      </c>
      <c r="C51" s="29"/>
      <c r="D51" s="29"/>
      <c r="E51" s="29"/>
      <c r="F51" s="29"/>
      <c r="G51" s="29"/>
      <c r="H51" s="29"/>
      <c r="I51" s="68"/>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3"/>
      <c r="BF51" s="23"/>
      <c r="BG51" s="20"/>
      <c r="BH51" s="20"/>
      <c r="BI51" s="22"/>
      <c r="BJ51" s="22"/>
      <c r="BK51" s="22"/>
      <c r="BL51" s="22"/>
      <c r="BM51" s="22"/>
      <c r="BN51" s="22"/>
      <c r="BO51" s="29"/>
      <c r="BP51" s="29"/>
      <c r="BQ51" s="21"/>
      <c r="BR51" s="21"/>
      <c r="BS51" s="21"/>
      <c r="BT51" s="21"/>
      <c r="BU51" s="22"/>
      <c r="BV51" s="29"/>
      <c r="BW51" s="22"/>
      <c r="BX51" s="21"/>
      <c r="BY51" s="87"/>
    </row>
    <row r="52" spans="2:77" x14ac:dyDescent="0.2">
      <c r="B52" s="2" t="s">
        <v>207</v>
      </c>
      <c r="C52" s="29"/>
      <c r="D52" s="29"/>
      <c r="E52" s="29"/>
      <c r="F52" s="29"/>
      <c r="G52" s="29"/>
      <c r="H52" s="29"/>
      <c r="I52" s="68"/>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3"/>
      <c r="BF52" s="23"/>
      <c r="BG52" s="20"/>
      <c r="BH52" s="20"/>
      <c r="BI52" s="22"/>
      <c r="BJ52" s="22"/>
      <c r="BK52" s="22"/>
      <c r="BL52" s="22"/>
      <c r="BM52" s="22"/>
      <c r="BN52" s="22"/>
      <c r="BO52" s="29"/>
      <c r="BP52" s="29"/>
      <c r="BQ52" s="21"/>
      <c r="BR52" s="21"/>
      <c r="BS52" s="21"/>
      <c r="BT52" s="21"/>
      <c r="BU52" s="22"/>
      <c r="BV52" s="29"/>
      <c r="BW52" s="22"/>
      <c r="BX52" s="21"/>
      <c r="BY52" s="87"/>
    </row>
    <row r="53" spans="2:77" x14ac:dyDescent="0.2">
      <c r="B53" s="2" t="s">
        <v>191</v>
      </c>
      <c r="C53" s="29"/>
      <c r="D53" s="29"/>
      <c r="E53" s="29"/>
      <c r="F53" s="29"/>
      <c r="G53" s="29"/>
      <c r="H53" s="29"/>
      <c r="I53" s="68"/>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3"/>
      <c r="BF53" s="23"/>
      <c r="BG53" s="20"/>
      <c r="BH53" s="20"/>
      <c r="BI53" s="22"/>
      <c r="BJ53" s="22"/>
      <c r="BK53" s="22"/>
      <c r="BL53" s="22"/>
      <c r="BM53" s="22"/>
      <c r="BN53" s="22"/>
      <c r="BO53" s="29"/>
      <c r="BP53" s="29"/>
      <c r="BQ53" s="21"/>
      <c r="BR53" s="21"/>
      <c r="BS53" s="21"/>
      <c r="BT53" s="21"/>
      <c r="BU53" s="22"/>
      <c r="BV53" s="29"/>
      <c r="BW53" s="22"/>
      <c r="BX53" s="21"/>
      <c r="BY53" s="87"/>
    </row>
    <row r="54" spans="2:77" x14ac:dyDescent="0.2">
      <c r="B54" s="2" t="s">
        <v>231</v>
      </c>
      <c r="C54" s="29"/>
      <c r="D54" s="29"/>
      <c r="E54" s="29"/>
      <c r="F54" s="29"/>
      <c r="G54" s="29"/>
      <c r="H54" s="29"/>
      <c r="I54" s="68"/>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3"/>
      <c r="BF54" s="23"/>
      <c r="BG54" s="20"/>
      <c r="BH54" s="20"/>
      <c r="BI54" s="22"/>
      <c r="BJ54" s="22"/>
      <c r="BK54" s="22"/>
      <c r="BL54" s="22"/>
      <c r="BM54" s="22"/>
      <c r="BN54" s="22"/>
      <c r="BO54" s="29"/>
      <c r="BP54" s="29"/>
      <c r="BQ54" s="21"/>
      <c r="BR54" s="21"/>
      <c r="BS54" s="21"/>
      <c r="BT54" s="21"/>
      <c r="BU54" s="22"/>
      <c r="BV54" s="29"/>
      <c r="BW54" s="22"/>
      <c r="BX54" s="21"/>
      <c r="BY54" s="87"/>
    </row>
    <row r="55" spans="2:77" x14ac:dyDescent="0.2">
      <c r="B55" s="2" t="s">
        <v>269</v>
      </c>
      <c r="C55" s="29"/>
      <c r="D55" s="29"/>
      <c r="E55" s="29"/>
      <c r="F55" s="29"/>
      <c r="G55" s="29"/>
      <c r="H55" s="29"/>
      <c r="I55" s="68"/>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3"/>
      <c r="BF55" s="23"/>
      <c r="BG55" s="20"/>
      <c r="BH55" s="20"/>
      <c r="BI55" s="22"/>
      <c r="BJ55" s="22"/>
      <c r="BK55" s="22"/>
      <c r="BL55" s="22"/>
      <c r="BM55" s="22"/>
      <c r="BN55" s="22"/>
      <c r="BO55" s="29"/>
      <c r="BP55" s="29"/>
      <c r="BQ55" s="21"/>
      <c r="BR55" s="21"/>
      <c r="BS55" s="21"/>
      <c r="BT55" s="21"/>
      <c r="BU55" s="22"/>
      <c r="BV55" s="29"/>
      <c r="BW55" s="22"/>
      <c r="BX55" s="21"/>
      <c r="BY55" s="87"/>
    </row>
    <row r="56" spans="2:77" x14ac:dyDescent="0.2">
      <c r="B56" s="2" t="s">
        <v>58</v>
      </c>
      <c r="C56" s="29"/>
      <c r="D56" s="29"/>
      <c r="E56" s="29"/>
      <c r="F56" s="29"/>
      <c r="G56" s="29"/>
      <c r="H56" s="29"/>
      <c r="I56" s="68"/>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3"/>
      <c r="BF56" s="23"/>
      <c r="BG56" s="20"/>
      <c r="BH56" s="20"/>
      <c r="BI56" s="22"/>
      <c r="BJ56" s="22"/>
      <c r="BK56" s="22"/>
      <c r="BL56" s="22"/>
      <c r="BM56" s="22"/>
      <c r="BN56" s="22"/>
      <c r="BO56" s="29"/>
      <c r="BP56" s="29"/>
      <c r="BQ56" s="21"/>
      <c r="BR56" s="21"/>
      <c r="BS56" s="21"/>
      <c r="BT56" s="21"/>
      <c r="BU56" s="22"/>
      <c r="BV56" s="29"/>
      <c r="BW56" s="22"/>
      <c r="BX56" s="21"/>
      <c r="BY56" s="87"/>
    </row>
    <row r="57" spans="2:77" x14ac:dyDescent="0.2">
      <c r="B57" s="2" t="s">
        <v>336</v>
      </c>
      <c r="C57" s="29"/>
      <c r="D57" s="29"/>
      <c r="E57" s="29"/>
      <c r="F57" s="29"/>
      <c r="G57" s="29"/>
      <c r="H57" s="29"/>
      <c r="I57" s="68"/>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3"/>
      <c r="BF57" s="23"/>
      <c r="BG57" s="20"/>
      <c r="BH57" s="20"/>
      <c r="BI57" s="22"/>
      <c r="BJ57" s="22"/>
      <c r="BK57" s="22"/>
      <c r="BL57" s="22"/>
      <c r="BM57" s="22"/>
      <c r="BN57" s="22"/>
      <c r="BO57" s="29"/>
      <c r="BP57" s="29"/>
      <c r="BQ57" s="21"/>
      <c r="BR57" s="21"/>
      <c r="BS57" s="21"/>
      <c r="BT57" s="21"/>
      <c r="BU57" s="22"/>
      <c r="BV57" s="29"/>
      <c r="BW57" s="22"/>
      <c r="BX57" s="21"/>
      <c r="BY57" s="87"/>
    </row>
    <row r="58" spans="2:77" x14ac:dyDescent="0.2">
      <c r="B58" s="2" t="s">
        <v>259</v>
      </c>
      <c r="C58" s="29"/>
      <c r="D58" s="29"/>
      <c r="E58" s="29"/>
      <c r="F58" s="29"/>
      <c r="G58" s="29"/>
      <c r="H58" s="29"/>
      <c r="I58" s="68"/>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3"/>
      <c r="BF58" s="23"/>
      <c r="BG58" s="20"/>
      <c r="BH58" s="20"/>
      <c r="BI58" s="22"/>
      <c r="BJ58" s="22"/>
      <c r="BK58" s="22"/>
      <c r="BL58" s="22"/>
      <c r="BM58" s="22"/>
      <c r="BN58" s="22"/>
      <c r="BO58" s="29"/>
      <c r="BP58" s="29"/>
      <c r="BQ58" s="21"/>
      <c r="BR58" s="21"/>
      <c r="BS58" s="21"/>
      <c r="BT58" s="21"/>
      <c r="BU58" s="22"/>
      <c r="BV58" s="29"/>
      <c r="BW58" s="22"/>
      <c r="BX58" s="21"/>
      <c r="BY58" s="87"/>
    </row>
    <row r="59" spans="2:77" x14ac:dyDescent="0.2">
      <c r="B59" s="2" t="s">
        <v>217</v>
      </c>
      <c r="C59" s="29"/>
      <c r="D59" s="29"/>
      <c r="E59" s="29"/>
      <c r="F59" s="29"/>
      <c r="G59" s="29"/>
      <c r="H59" s="29"/>
      <c r="I59" s="68"/>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3"/>
      <c r="BF59" s="23"/>
      <c r="BG59" s="20"/>
      <c r="BH59" s="20"/>
      <c r="BI59" s="22"/>
      <c r="BJ59" s="22"/>
      <c r="BK59" s="22"/>
      <c r="BL59" s="22"/>
      <c r="BM59" s="22"/>
      <c r="BN59" s="22"/>
      <c r="BO59" s="29"/>
      <c r="BP59" s="29"/>
      <c r="BQ59" s="21"/>
      <c r="BR59" s="21"/>
      <c r="BS59" s="21"/>
      <c r="BT59" s="21"/>
      <c r="BU59" s="22"/>
      <c r="BV59" s="29"/>
      <c r="BW59" s="22"/>
      <c r="BX59" s="21"/>
      <c r="BY59" s="87"/>
    </row>
    <row r="60" spans="2:77" x14ac:dyDescent="0.2">
      <c r="B60" s="2" t="s">
        <v>59</v>
      </c>
      <c r="C60" s="29"/>
      <c r="D60" s="29"/>
      <c r="E60" s="29"/>
      <c r="F60" s="29"/>
      <c r="G60" s="29"/>
      <c r="H60" s="29"/>
      <c r="I60" s="68"/>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3"/>
      <c r="BF60" s="23"/>
      <c r="BG60" s="20"/>
      <c r="BH60" s="20"/>
      <c r="BI60" s="22"/>
      <c r="BJ60" s="22"/>
      <c r="BK60" s="22"/>
      <c r="BL60" s="22"/>
      <c r="BM60" s="22"/>
      <c r="BN60" s="22"/>
      <c r="BO60" s="29"/>
      <c r="BP60" s="29"/>
      <c r="BQ60" s="21"/>
      <c r="BR60" s="21"/>
      <c r="BS60" s="21"/>
      <c r="BT60" s="21"/>
      <c r="BU60" s="22"/>
      <c r="BV60" s="29"/>
      <c r="BW60" s="22"/>
      <c r="BX60" s="21"/>
      <c r="BY60" s="87"/>
    </row>
    <row r="61" spans="2:77" x14ac:dyDescent="0.2">
      <c r="B61" s="2" t="s">
        <v>337</v>
      </c>
      <c r="C61" s="29"/>
      <c r="D61" s="29"/>
      <c r="E61" s="29"/>
      <c r="F61" s="29"/>
      <c r="G61" s="29"/>
      <c r="H61" s="29"/>
      <c r="I61" s="68"/>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3"/>
      <c r="BF61" s="23"/>
      <c r="BG61" s="20"/>
      <c r="BH61" s="20"/>
      <c r="BI61" s="22"/>
      <c r="BJ61" s="22"/>
      <c r="BK61" s="22"/>
      <c r="BL61" s="22"/>
      <c r="BM61" s="22"/>
      <c r="BN61" s="22"/>
      <c r="BO61" s="29"/>
      <c r="BP61" s="29"/>
      <c r="BQ61" s="21"/>
      <c r="BR61" s="21"/>
      <c r="BS61" s="21"/>
      <c r="BT61" s="21"/>
      <c r="BU61" s="22"/>
      <c r="BV61" s="29"/>
      <c r="BW61" s="22"/>
      <c r="BX61" s="21"/>
      <c r="BY61" s="87"/>
    </row>
    <row r="62" spans="2:77" x14ac:dyDescent="0.2">
      <c r="B62" s="2" t="s">
        <v>338</v>
      </c>
      <c r="C62" s="29"/>
      <c r="D62" s="29"/>
      <c r="E62" s="29"/>
      <c r="F62" s="29"/>
      <c r="G62" s="29"/>
      <c r="H62" s="29"/>
      <c r="I62" s="68"/>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3"/>
      <c r="BF62" s="23"/>
      <c r="BG62" s="20"/>
      <c r="BH62" s="20"/>
      <c r="BI62" s="22"/>
      <c r="BJ62" s="22"/>
      <c r="BK62" s="22"/>
      <c r="BL62" s="22"/>
      <c r="BM62" s="22"/>
      <c r="BN62" s="22"/>
      <c r="BO62" s="29"/>
      <c r="BP62" s="29"/>
      <c r="BQ62" s="21"/>
      <c r="BR62" s="21"/>
      <c r="BS62" s="21"/>
      <c r="BT62" s="21"/>
      <c r="BU62" s="22"/>
      <c r="BV62" s="29"/>
      <c r="BW62" s="22"/>
      <c r="BX62" s="21"/>
      <c r="BY62" s="87"/>
    </row>
    <row r="63" spans="2:77" x14ac:dyDescent="0.2">
      <c r="B63" s="2" t="s">
        <v>60</v>
      </c>
      <c r="C63" s="29"/>
      <c r="D63" s="29"/>
      <c r="E63" s="29"/>
      <c r="F63" s="29"/>
      <c r="G63" s="29"/>
      <c r="H63" s="29"/>
      <c r="I63" s="68"/>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3"/>
      <c r="BF63" s="23"/>
      <c r="BG63" s="20"/>
      <c r="BH63" s="20"/>
      <c r="BI63" s="22"/>
      <c r="BJ63" s="22"/>
      <c r="BK63" s="22"/>
      <c r="BL63" s="22"/>
      <c r="BM63" s="22"/>
      <c r="BN63" s="22"/>
      <c r="BO63" s="29"/>
      <c r="BP63" s="29"/>
      <c r="BQ63" s="21"/>
      <c r="BR63" s="21"/>
      <c r="BS63" s="21"/>
      <c r="BT63" s="21"/>
      <c r="BU63" s="22"/>
      <c r="BV63" s="29"/>
      <c r="BW63" s="22"/>
      <c r="BX63" s="21"/>
      <c r="BY63" s="87"/>
    </row>
    <row r="64" spans="2:77" x14ac:dyDescent="0.2">
      <c r="B64" s="2" t="s">
        <v>61</v>
      </c>
      <c r="C64" s="29"/>
      <c r="D64" s="29"/>
      <c r="E64" s="29"/>
      <c r="F64" s="29"/>
      <c r="G64" s="29"/>
      <c r="H64" s="29"/>
      <c r="I64" s="68"/>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3"/>
      <c r="BF64" s="23"/>
      <c r="BG64" s="20"/>
      <c r="BH64" s="20"/>
      <c r="BI64" s="22"/>
      <c r="BJ64" s="22"/>
      <c r="BK64" s="22"/>
      <c r="BL64" s="22"/>
      <c r="BM64" s="22"/>
      <c r="BN64" s="22"/>
      <c r="BO64" s="29"/>
      <c r="BP64" s="29"/>
      <c r="BQ64" s="21"/>
      <c r="BR64" s="21"/>
      <c r="BS64" s="21"/>
      <c r="BT64" s="21"/>
      <c r="BU64" s="22"/>
      <c r="BV64" s="29"/>
      <c r="BW64" s="22"/>
      <c r="BX64" s="21"/>
      <c r="BY64" s="87"/>
    </row>
    <row r="65" spans="2:77" x14ac:dyDescent="0.2">
      <c r="B65" s="2" t="s">
        <v>62</v>
      </c>
      <c r="C65" s="29"/>
      <c r="D65" s="29"/>
      <c r="E65" s="29"/>
      <c r="F65" s="29"/>
      <c r="G65" s="29"/>
      <c r="H65" s="29"/>
      <c r="I65" s="68"/>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3"/>
      <c r="BF65" s="23"/>
      <c r="BG65" s="20"/>
      <c r="BH65" s="20"/>
      <c r="BI65" s="22"/>
      <c r="BJ65" s="22"/>
      <c r="BK65" s="22"/>
      <c r="BL65" s="22"/>
      <c r="BM65" s="22"/>
      <c r="BN65" s="22"/>
      <c r="BO65" s="29"/>
      <c r="BP65" s="29"/>
      <c r="BQ65" s="21"/>
      <c r="BR65" s="21"/>
      <c r="BS65" s="21"/>
      <c r="BT65" s="21"/>
      <c r="BU65" s="22"/>
      <c r="BV65" s="29"/>
      <c r="BW65" s="22"/>
      <c r="BX65" s="21"/>
      <c r="BY65" s="87"/>
    </row>
    <row r="66" spans="2:77" x14ac:dyDescent="0.2">
      <c r="B66" s="2" t="s">
        <v>63</v>
      </c>
      <c r="C66" s="29"/>
      <c r="D66" s="29"/>
      <c r="E66" s="29"/>
      <c r="F66" s="29"/>
      <c r="G66" s="29"/>
      <c r="H66" s="29"/>
      <c r="I66" s="68"/>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3"/>
      <c r="BF66" s="23"/>
      <c r="BG66" s="20"/>
      <c r="BH66" s="20"/>
      <c r="BI66" s="22"/>
      <c r="BJ66" s="22"/>
      <c r="BK66" s="22"/>
      <c r="BL66" s="22"/>
      <c r="BM66" s="22"/>
      <c r="BN66" s="22"/>
      <c r="BO66" s="29"/>
      <c r="BP66" s="29"/>
      <c r="BQ66" s="21"/>
      <c r="BR66" s="21"/>
      <c r="BS66" s="21"/>
      <c r="BT66" s="21"/>
      <c r="BU66" s="22"/>
      <c r="BV66" s="29"/>
      <c r="BW66" s="22"/>
      <c r="BX66" s="21"/>
      <c r="BY66" s="87"/>
    </row>
    <row r="67" spans="2:77" x14ac:dyDescent="0.2">
      <c r="B67" s="2" t="s">
        <v>215</v>
      </c>
      <c r="C67" s="29"/>
      <c r="D67" s="29"/>
      <c r="E67" s="29"/>
      <c r="F67" s="29"/>
      <c r="G67" s="29"/>
      <c r="H67" s="29"/>
      <c r="I67" s="68"/>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3"/>
      <c r="BF67" s="23"/>
      <c r="BG67" s="20"/>
      <c r="BH67" s="20"/>
      <c r="BI67" s="22"/>
      <c r="BJ67" s="22"/>
      <c r="BK67" s="22"/>
      <c r="BL67" s="22"/>
      <c r="BM67" s="22"/>
      <c r="BN67" s="22"/>
      <c r="BO67" s="29"/>
      <c r="BP67" s="29"/>
      <c r="BQ67" s="21"/>
      <c r="BR67" s="21"/>
      <c r="BS67" s="21"/>
      <c r="BT67" s="21"/>
      <c r="BU67" s="22"/>
      <c r="BV67" s="29"/>
      <c r="BW67" s="22"/>
      <c r="BX67" s="21"/>
      <c r="BY67" s="87"/>
    </row>
    <row r="68" spans="2:77" x14ac:dyDescent="0.2">
      <c r="B68" s="2" t="s">
        <v>347</v>
      </c>
      <c r="C68" s="29"/>
      <c r="D68" s="29"/>
      <c r="E68" s="29"/>
      <c r="F68" s="29"/>
      <c r="G68" s="29"/>
      <c r="H68" s="29"/>
      <c r="I68" s="68"/>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3"/>
      <c r="BF68" s="23"/>
      <c r="BG68" s="20"/>
      <c r="BH68" s="20"/>
      <c r="BI68" s="22"/>
      <c r="BJ68" s="22"/>
      <c r="BK68" s="22"/>
      <c r="BL68" s="22"/>
      <c r="BM68" s="22"/>
      <c r="BN68" s="22"/>
      <c r="BO68" s="29"/>
      <c r="BP68" s="29"/>
      <c r="BQ68" s="21"/>
      <c r="BR68" s="21"/>
      <c r="BS68" s="21"/>
      <c r="BT68" s="21"/>
      <c r="BU68" s="22"/>
      <c r="BV68" s="29"/>
      <c r="BW68" s="22"/>
      <c r="BX68" s="21"/>
      <c r="BY68" s="87"/>
    </row>
    <row r="69" spans="2:77" x14ac:dyDescent="0.2">
      <c r="B69" s="2" t="s">
        <v>64</v>
      </c>
      <c r="C69" s="29"/>
      <c r="D69" s="29"/>
      <c r="E69" s="29"/>
      <c r="F69" s="29"/>
      <c r="G69" s="29"/>
      <c r="H69" s="29"/>
      <c r="I69" s="68"/>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3"/>
      <c r="BF69" s="23"/>
      <c r="BG69" s="20"/>
      <c r="BH69" s="20"/>
      <c r="BI69" s="22"/>
      <c r="BJ69" s="22"/>
      <c r="BK69" s="22"/>
      <c r="BL69" s="22"/>
      <c r="BM69" s="22"/>
      <c r="BN69" s="22"/>
      <c r="BO69" s="29"/>
      <c r="BP69" s="29"/>
      <c r="BQ69" s="21"/>
      <c r="BR69" s="21"/>
      <c r="BS69" s="21"/>
      <c r="BT69" s="21"/>
      <c r="BU69" s="22"/>
      <c r="BV69" s="29"/>
      <c r="BW69" s="22"/>
      <c r="BX69" s="21"/>
      <c r="BY69" s="87"/>
    </row>
    <row r="70" spans="2:77" x14ac:dyDescent="0.2">
      <c r="B70" s="2" t="s">
        <v>238</v>
      </c>
      <c r="C70" s="29"/>
      <c r="D70" s="29"/>
      <c r="E70" s="29"/>
      <c r="F70" s="29"/>
      <c r="G70" s="29"/>
      <c r="H70" s="29"/>
      <c r="I70" s="68"/>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3"/>
      <c r="BF70" s="23"/>
      <c r="BG70" s="20"/>
      <c r="BH70" s="20"/>
      <c r="BI70" s="22"/>
      <c r="BJ70" s="22"/>
      <c r="BK70" s="22"/>
      <c r="BL70" s="22"/>
      <c r="BM70" s="22"/>
      <c r="BN70" s="22"/>
      <c r="BO70" s="29"/>
      <c r="BP70" s="29"/>
      <c r="BQ70" s="21"/>
      <c r="BR70" s="21"/>
      <c r="BS70" s="21"/>
      <c r="BT70" s="21"/>
      <c r="BU70" s="22"/>
      <c r="BV70" s="29"/>
      <c r="BW70" s="22"/>
      <c r="BX70" s="21"/>
      <c r="BY70" s="87"/>
    </row>
    <row r="71" spans="2:77" x14ac:dyDescent="0.2">
      <c r="B71" s="2" t="s">
        <v>65</v>
      </c>
      <c r="C71" s="29"/>
      <c r="D71" s="29"/>
      <c r="E71" s="29"/>
      <c r="F71" s="29"/>
      <c r="G71" s="29"/>
      <c r="H71" s="29"/>
      <c r="I71" s="68"/>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3"/>
      <c r="BF71" s="23"/>
      <c r="BG71" s="20"/>
      <c r="BH71" s="20"/>
      <c r="BI71" s="22"/>
      <c r="BJ71" s="22"/>
      <c r="BK71" s="22"/>
      <c r="BL71" s="22"/>
      <c r="BM71" s="22"/>
      <c r="BN71" s="22"/>
      <c r="BO71" s="29"/>
      <c r="BP71" s="29"/>
      <c r="BQ71" s="21"/>
      <c r="BR71" s="21"/>
      <c r="BS71" s="21"/>
      <c r="BT71" s="21"/>
      <c r="BU71" s="22"/>
      <c r="BV71" s="29"/>
      <c r="BW71" s="22"/>
      <c r="BX71" s="21"/>
      <c r="BY71" s="87"/>
    </row>
    <row r="72" spans="2:77" x14ac:dyDescent="0.2">
      <c r="B72" s="2" t="s">
        <v>188</v>
      </c>
      <c r="C72" s="29"/>
      <c r="D72" s="29"/>
      <c r="E72" s="29"/>
      <c r="F72" s="29"/>
      <c r="G72" s="29"/>
      <c r="H72" s="29"/>
      <c r="I72" s="68"/>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3"/>
      <c r="BF72" s="23"/>
      <c r="BG72" s="20"/>
      <c r="BH72" s="20"/>
      <c r="BI72" s="22"/>
      <c r="BJ72" s="22"/>
      <c r="BK72" s="22"/>
      <c r="BL72" s="22"/>
      <c r="BM72" s="22"/>
      <c r="BN72" s="22"/>
      <c r="BO72" s="29"/>
      <c r="BP72" s="29"/>
      <c r="BQ72" s="21"/>
      <c r="BR72" s="21"/>
      <c r="BS72" s="21"/>
      <c r="BT72" s="21"/>
      <c r="BU72" s="22"/>
      <c r="BV72" s="29"/>
      <c r="BW72" s="22"/>
      <c r="BX72" s="21"/>
      <c r="BY72" s="87"/>
    </row>
    <row r="73" spans="2:77" x14ac:dyDescent="0.2">
      <c r="B73" s="2" t="s">
        <v>190</v>
      </c>
      <c r="C73" s="29"/>
      <c r="D73" s="29"/>
      <c r="E73" s="29"/>
      <c r="F73" s="29"/>
      <c r="G73" s="29"/>
      <c r="H73" s="29"/>
      <c r="I73" s="68"/>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3"/>
      <c r="BF73" s="23"/>
      <c r="BG73" s="20"/>
      <c r="BH73" s="20"/>
      <c r="BI73" s="22"/>
      <c r="BJ73" s="22"/>
      <c r="BK73" s="22"/>
      <c r="BL73" s="22"/>
      <c r="BM73" s="22"/>
      <c r="BN73" s="22"/>
      <c r="BO73" s="29"/>
      <c r="BP73" s="29"/>
      <c r="BQ73" s="21"/>
      <c r="BR73" s="21"/>
      <c r="BS73" s="21"/>
      <c r="BT73" s="21"/>
      <c r="BU73" s="22"/>
      <c r="BV73" s="29"/>
      <c r="BW73" s="22"/>
      <c r="BX73" s="21"/>
      <c r="BY73" s="87"/>
    </row>
    <row r="74" spans="2:77" x14ac:dyDescent="0.2">
      <c r="B74" s="2" t="s">
        <v>66</v>
      </c>
      <c r="C74" s="29"/>
      <c r="D74" s="29"/>
      <c r="E74" s="29"/>
      <c r="F74" s="29"/>
      <c r="G74" s="29"/>
      <c r="H74" s="29"/>
      <c r="I74" s="68"/>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3"/>
      <c r="BF74" s="23"/>
      <c r="BG74" s="20"/>
      <c r="BH74" s="20"/>
      <c r="BI74" s="22"/>
      <c r="BJ74" s="22"/>
      <c r="BK74" s="22"/>
      <c r="BL74" s="22"/>
      <c r="BM74" s="22"/>
      <c r="BN74" s="22"/>
      <c r="BO74" s="29"/>
      <c r="BP74" s="29"/>
      <c r="BQ74" s="21"/>
      <c r="BR74" s="21"/>
      <c r="BS74" s="21"/>
      <c r="BT74" s="21"/>
      <c r="BU74" s="22"/>
      <c r="BV74" s="29"/>
      <c r="BW74" s="22"/>
      <c r="BX74" s="21"/>
      <c r="BY74" s="87"/>
    </row>
    <row r="75" spans="2:77" x14ac:dyDescent="0.2">
      <c r="B75" s="2" t="s">
        <v>226</v>
      </c>
      <c r="C75" s="29"/>
      <c r="D75" s="29"/>
      <c r="E75" s="29"/>
      <c r="F75" s="29"/>
      <c r="G75" s="29"/>
      <c r="H75" s="29"/>
      <c r="I75" s="68"/>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3"/>
      <c r="BF75" s="23"/>
      <c r="BG75" s="20"/>
      <c r="BH75" s="20"/>
      <c r="BI75" s="22"/>
      <c r="BJ75" s="22"/>
      <c r="BK75" s="22"/>
      <c r="BL75" s="22"/>
      <c r="BM75" s="22"/>
      <c r="BN75" s="22"/>
      <c r="BO75" s="29"/>
      <c r="BP75" s="29"/>
      <c r="BQ75" s="21"/>
      <c r="BR75" s="21"/>
      <c r="BS75" s="21"/>
      <c r="BT75" s="21"/>
      <c r="BU75" s="22"/>
      <c r="BV75" s="29"/>
      <c r="BW75" s="22"/>
      <c r="BX75" s="21"/>
      <c r="BY75" s="87"/>
    </row>
    <row r="76" spans="2:77" x14ac:dyDescent="0.2">
      <c r="B76" s="2" t="s">
        <v>67</v>
      </c>
      <c r="C76" s="29"/>
      <c r="D76" s="29"/>
      <c r="E76" s="29"/>
      <c r="F76" s="29"/>
      <c r="G76" s="29"/>
      <c r="H76" s="29"/>
      <c r="I76" s="68"/>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3"/>
      <c r="BF76" s="23"/>
      <c r="BG76" s="20"/>
      <c r="BH76" s="20"/>
      <c r="BI76" s="22"/>
      <c r="BJ76" s="22"/>
      <c r="BK76" s="22"/>
      <c r="BL76" s="22"/>
      <c r="BM76" s="22"/>
      <c r="BN76" s="22"/>
      <c r="BO76" s="29"/>
      <c r="BP76" s="29"/>
      <c r="BQ76" s="21"/>
      <c r="BR76" s="21"/>
      <c r="BS76" s="21"/>
      <c r="BT76" s="21"/>
      <c r="BU76" s="22"/>
      <c r="BV76" s="29"/>
      <c r="BW76" s="22"/>
      <c r="BX76" s="21"/>
      <c r="BY76" s="87"/>
    </row>
    <row r="77" spans="2:77" x14ac:dyDescent="0.2">
      <c r="B77" s="2" t="s">
        <v>68</v>
      </c>
      <c r="C77" s="29"/>
      <c r="D77" s="29"/>
      <c r="E77" s="29"/>
      <c r="F77" s="29"/>
      <c r="G77" s="29"/>
      <c r="H77" s="29"/>
      <c r="I77" s="68"/>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3"/>
      <c r="BF77" s="23"/>
      <c r="BG77" s="20"/>
      <c r="BH77" s="20"/>
      <c r="BI77" s="22"/>
      <c r="BJ77" s="22"/>
      <c r="BK77" s="22"/>
      <c r="BL77" s="22"/>
      <c r="BM77" s="22"/>
      <c r="BN77" s="22"/>
      <c r="BO77" s="29"/>
      <c r="BP77" s="29"/>
      <c r="BQ77" s="21"/>
      <c r="BR77" s="21"/>
      <c r="BS77" s="21"/>
      <c r="BT77" s="21"/>
      <c r="BU77" s="22"/>
      <c r="BV77" s="29"/>
      <c r="BW77" s="22"/>
      <c r="BX77" s="21"/>
      <c r="BY77" s="87"/>
    </row>
    <row r="78" spans="2:77" x14ac:dyDescent="0.2">
      <c r="B78" s="2" t="s">
        <v>250</v>
      </c>
      <c r="C78" s="29"/>
      <c r="D78" s="29"/>
      <c r="E78" s="29"/>
      <c r="F78" s="29"/>
      <c r="G78" s="29"/>
      <c r="H78" s="29"/>
      <c r="I78" s="68"/>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3"/>
      <c r="BF78" s="23"/>
      <c r="BG78" s="20"/>
      <c r="BH78" s="20"/>
      <c r="BI78" s="22"/>
      <c r="BJ78" s="22"/>
      <c r="BK78" s="22"/>
      <c r="BL78" s="22"/>
      <c r="BM78" s="22"/>
      <c r="BN78" s="22"/>
      <c r="BO78" s="29"/>
      <c r="BP78" s="29"/>
      <c r="BQ78" s="21"/>
      <c r="BR78" s="21"/>
      <c r="BS78" s="21"/>
      <c r="BT78" s="21"/>
      <c r="BU78" s="22"/>
      <c r="BV78" s="29"/>
      <c r="BW78" s="22"/>
      <c r="BX78" s="21"/>
      <c r="BY78" s="87"/>
    </row>
    <row r="79" spans="2:77" x14ac:dyDescent="0.2">
      <c r="B79" s="2" t="s">
        <v>211</v>
      </c>
      <c r="C79" s="29"/>
      <c r="D79" s="29"/>
      <c r="E79" s="29"/>
      <c r="F79" s="29"/>
      <c r="G79" s="29"/>
      <c r="H79" s="29"/>
      <c r="I79" s="68"/>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3"/>
      <c r="BF79" s="23"/>
      <c r="BG79" s="20"/>
      <c r="BH79" s="20"/>
      <c r="BI79" s="22"/>
      <c r="BJ79" s="22"/>
      <c r="BK79" s="22"/>
      <c r="BL79" s="22"/>
      <c r="BM79" s="22"/>
      <c r="BN79" s="22"/>
      <c r="BO79" s="29"/>
      <c r="BP79" s="29"/>
      <c r="BQ79" s="21"/>
      <c r="BR79" s="21"/>
      <c r="BS79" s="21"/>
      <c r="BT79" s="21"/>
      <c r="BU79" s="22"/>
      <c r="BV79" s="29"/>
      <c r="BW79" s="22"/>
      <c r="BX79" s="21"/>
      <c r="BY79" s="87"/>
    </row>
    <row r="80" spans="2:77" x14ac:dyDescent="0.2">
      <c r="B80" s="2" t="s">
        <v>348</v>
      </c>
      <c r="C80" s="29"/>
      <c r="D80" s="29"/>
      <c r="E80" s="29"/>
      <c r="F80" s="29"/>
      <c r="G80" s="29"/>
      <c r="H80" s="29"/>
      <c r="I80" s="68"/>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3"/>
      <c r="BF80" s="23"/>
      <c r="BG80" s="20"/>
      <c r="BH80" s="20"/>
      <c r="BI80" s="22"/>
      <c r="BJ80" s="22"/>
      <c r="BK80" s="22"/>
      <c r="BL80" s="22"/>
      <c r="BM80" s="22"/>
      <c r="BN80" s="22"/>
      <c r="BO80" s="29"/>
      <c r="BP80" s="29"/>
      <c r="BQ80" s="21"/>
      <c r="BR80" s="21"/>
      <c r="BS80" s="21"/>
      <c r="BT80" s="21"/>
      <c r="BU80" s="22"/>
      <c r="BV80" s="29"/>
      <c r="BW80" s="22"/>
      <c r="BX80" s="21"/>
      <c r="BY80" s="87"/>
    </row>
    <row r="81" spans="2:77" x14ac:dyDescent="0.2">
      <c r="B81" s="2" t="s">
        <v>69</v>
      </c>
      <c r="C81" s="29"/>
      <c r="D81" s="29"/>
      <c r="E81" s="29"/>
      <c r="F81" s="29"/>
      <c r="G81" s="29"/>
      <c r="H81" s="29"/>
      <c r="I81" s="68"/>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3"/>
      <c r="BF81" s="23"/>
      <c r="BG81" s="20"/>
      <c r="BH81" s="20"/>
      <c r="BI81" s="22"/>
      <c r="BJ81" s="22"/>
      <c r="BK81" s="22"/>
      <c r="BL81" s="22"/>
      <c r="BM81" s="22"/>
      <c r="BN81" s="22"/>
      <c r="BO81" s="29"/>
      <c r="BP81" s="29"/>
      <c r="BQ81" s="21"/>
      <c r="BR81" s="21"/>
      <c r="BS81" s="21"/>
      <c r="BT81" s="21"/>
      <c r="BU81" s="22"/>
      <c r="BV81" s="29"/>
      <c r="BW81" s="22"/>
      <c r="BX81" s="21"/>
      <c r="BY81" s="87"/>
    </row>
    <row r="82" spans="2:77" x14ac:dyDescent="0.2">
      <c r="B82" s="2" t="s">
        <v>70</v>
      </c>
      <c r="C82" s="29"/>
      <c r="D82" s="29"/>
      <c r="E82" s="29"/>
      <c r="F82" s="29"/>
      <c r="G82" s="29"/>
      <c r="H82" s="29"/>
      <c r="I82" s="68"/>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3"/>
      <c r="BF82" s="23"/>
      <c r="BG82" s="20"/>
      <c r="BH82" s="20"/>
      <c r="BI82" s="22"/>
      <c r="BJ82" s="22"/>
      <c r="BK82" s="22"/>
      <c r="BL82" s="22"/>
      <c r="BM82" s="22"/>
      <c r="BN82" s="22"/>
      <c r="BO82" s="29"/>
      <c r="BP82" s="29"/>
      <c r="BQ82" s="21"/>
      <c r="BR82" s="21"/>
      <c r="BS82" s="21"/>
      <c r="BT82" s="21"/>
      <c r="BU82" s="22"/>
      <c r="BV82" s="29"/>
      <c r="BW82" s="22"/>
      <c r="BX82" s="21"/>
      <c r="BY82" s="87"/>
    </row>
    <row r="83" spans="2:77" x14ac:dyDescent="0.2">
      <c r="B83" s="2" t="s">
        <v>71</v>
      </c>
      <c r="C83" s="29"/>
      <c r="D83" s="29"/>
      <c r="E83" s="29"/>
      <c r="F83" s="29"/>
      <c r="G83" s="29"/>
      <c r="H83" s="29"/>
      <c r="I83" s="68"/>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3"/>
      <c r="BF83" s="23"/>
      <c r="BG83" s="20"/>
      <c r="BH83" s="20"/>
      <c r="BI83" s="22"/>
      <c r="BJ83" s="22"/>
      <c r="BK83" s="22"/>
      <c r="BL83" s="22"/>
      <c r="BM83" s="22"/>
      <c r="BN83" s="22"/>
      <c r="BO83" s="29"/>
      <c r="BP83" s="29"/>
      <c r="BQ83" s="21"/>
      <c r="BR83" s="21"/>
      <c r="BS83" s="21"/>
      <c r="BT83" s="21"/>
      <c r="BU83" s="22"/>
      <c r="BV83" s="29"/>
      <c r="BW83" s="22"/>
      <c r="BX83" s="21"/>
      <c r="BY83" s="87"/>
    </row>
    <row r="84" spans="2:77" x14ac:dyDescent="0.2">
      <c r="B84" s="2" t="s">
        <v>221</v>
      </c>
      <c r="C84" s="29"/>
      <c r="D84" s="29"/>
      <c r="E84" s="29"/>
      <c r="F84" s="29"/>
      <c r="G84" s="29"/>
      <c r="H84" s="29"/>
      <c r="I84" s="68"/>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3"/>
      <c r="BF84" s="23"/>
      <c r="BG84" s="20"/>
      <c r="BH84" s="20"/>
      <c r="BI84" s="22"/>
      <c r="BJ84" s="22"/>
      <c r="BK84" s="22"/>
      <c r="BL84" s="22"/>
      <c r="BM84" s="22"/>
      <c r="BN84" s="22"/>
      <c r="BO84" s="29"/>
      <c r="BP84" s="29"/>
      <c r="BQ84" s="21"/>
      <c r="BR84" s="21"/>
      <c r="BS84" s="21"/>
      <c r="BT84" s="21"/>
      <c r="BU84" s="22"/>
      <c r="BV84" s="29"/>
      <c r="BW84" s="22"/>
      <c r="BX84" s="21"/>
      <c r="BY84" s="87"/>
    </row>
    <row r="85" spans="2:77" x14ac:dyDescent="0.2">
      <c r="B85" s="2" t="s">
        <v>333</v>
      </c>
      <c r="C85" s="29"/>
      <c r="D85" s="29"/>
      <c r="E85" s="29"/>
      <c r="F85" s="29"/>
      <c r="G85" s="29"/>
      <c r="H85" s="29"/>
      <c r="I85" s="68"/>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3"/>
      <c r="BF85" s="23"/>
      <c r="BG85" s="20"/>
      <c r="BH85" s="20"/>
      <c r="BI85" s="22"/>
      <c r="BJ85" s="22"/>
      <c r="BK85" s="22"/>
      <c r="BL85" s="22"/>
      <c r="BM85" s="22"/>
      <c r="BN85" s="22"/>
      <c r="BO85" s="29"/>
      <c r="BP85" s="29"/>
      <c r="BQ85" s="21"/>
      <c r="BR85" s="21"/>
      <c r="BS85" s="21"/>
      <c r="BT85" s="21"/>
      <c r="BU85" s="22"/>
      <c r="BV85" s="29"/>
      <c r="BW85" s="22"/>
      <c r="BX85" s="21"/>
      <c r="BY85" s="87"/>
    </row>
    <row r="86" spans="2:77" x14ac:dyDescent="0.2">
      <c r="B86" s="2" t="s">
        <v>72</v>
      </c>
      <c r="C86" s="29"/>
      <c r="D86" s="29"/>
      <c r="E86" s="29"/>
      <c r="F86" s="29"/>
      <c r="G86" s="29"/>
      <c r="H86" s="29"/>
      <c r="I86" s="68"/>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3"/>
      <c r="BF86" s="23"/>
      <c r="BG86" s="20"/>
      <c r="BH86" s="20"/>
      <c r="BI86" s="22"/>
      <c r="BJ86" s="22"/>
      <c r="BK86" s="22"/>
      <c r="BL86" s="22"/>
      <c r="BM86" s="22"/>
      <c r="BN86" s="22"/>
      <c r="BO86" s="29"/>
      <c r="BP86" s="29"/>
      <c r="BQ86" s="21"/>
      <c r="BR86" s="21"/>
      <c r="BS86" s="21"/>
      <c r="BT86" s="21"/>
      <c r="BU86" s="22"/>
      <c r="BV86" s="29"/>
      <c r="BW86" s="22"/>
      <c r="BX86" s="21"/>
      <c r="BY86" s="87"/>
    </row>
    <row r="87" spans="2:77" x14ac:dyDescent="0.2">
      <c r="B87" s="2" t="s">
        <v>202</v>
      </c>
      <c r="C87" s="29"/>
      <c r="D87" s="29"/>
      <c r="E87" s="29"/>
      <c r="F87" s="29"/>
      <c r="G87" s="29"/>
      <c r="H87" s="29"/>
      <c r="I87" s="68"/>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3"/>
      <c r="BF87" s="23"/>
      <c r="BG87" s="20"/>
      <c r="BH87" s="20"/>
      <c r="BI87" s="22"/>
      <c r="BJ87" s="22"/>
      <c r="BK87" s="22"/>
      <c r="BL87" s="22"/>
      <c r="BM87" s="22"/>
      <c r="BN87" s="22"/>
      <c r="BO87" s="29"/>
      <c r="BP87" s="29"/>
      <c r="BQ87" s="21"/>
      <c r="BR87" s="21"/>
      <c r="BS87" s="21"/>
      <c r="BT87" s="21"/>
      <c r="BU87" s="22"/>
      <c r="BV87" s="29"/>
      <c r="BW87" s="22"/>
      <c r="BX87" s="21"/>
      <c r="BY87" s="87"/>
    </row>
    <row r="88" spans="2:77" x14ac:dyDescent="0.2">
      <c r="B88" s="2" t="s">
        <v>73</v>
      </c>
      <c r="C88" s="29"/>
      <c r="D88" s="29"/>
      <c r="E88" s="29"/>
      <c r="F88" s="29"/>
      <c r="G88" s="29"/>
      <c r="H88" s="29"/>
      <c r="I88" s="68"/>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3"/>
      <c r="BF88" s="23"/>
      <c r="BG88" s="20"/>
      <c r="BH88" s="20"/>
      <c r="BI88" s="22"/>
      <c r="BJ88" s="22"/>
      <c r="BK88" s="22"/>
      <c r="BL88" s="22"/>
      <c r="BM88" s="22"/>
      <c r="BN88" s="22"/>
      <c r="BO88" s="29"/>
      <c r="BP88" s="29"/>
      <c r="BQ88" s="21"/>
      <c r="BR88" s="21"/>
      <c r="BS88" s="21"/>
      <c r="BT88" s="21"/>
      <c r="BU88" s="22"/>
      <c r="BV88" s="29"/>
      <c r="BW88" s="22"/>
      <c r="BX88" s="21"/>
      <c r="BY88" s="87"/>
    </row>
    <row r="89" spans="2:77" x14ac:dyDescent="0.2">
      <c r="B89" s="2" t="s">
        <v>340</v>
      </c>
      <c r="C89" s="29"/>
      <c r="D89" s="29"/>
      <c r="E89" s="29"/>
      <c r="F89" s="29"/>
      <c r="G89" s="29"/>
      <c r="H89" s="29"/>
      <c r="I89" s="68"/>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3"/>
      <c r="BF89" s="23"/>
      <c r="BG89" s="20"/>
      <c r="BH89" s="20"/>
      <c r="BI89" s="22"/>
      <c r="BJ89" s="22"/>
      <c r="BK89" s="22"/>
      <c r="BL89" s="22"/>
      <c r="BM89" s="22"/>
      <c r="BN89" s="22"/>
      <c r="BO89" s="29"/>
      <c r="BP89" s="29"/>
      <c r="BQ89" s="21"/>
      <c r="BR89" s="21"/>
      <c r="BS89" s="21"/>
      <c r="BT89" s="21"/>
      <c r="BU89" s="22"/>
      <c r="BV89" s="29"/>
      <c r="BW89" s="22"/>
      <c r="BX89" s="21"/>
      <c r="BY89" s="87"/>
    </row>
    <row r="90" spans="2:77" x14ac:dyDescent="0.2">
      <c r="B90" s="2" t="s">
        <v>74</v>
      </c>
      <c r="C90" s="29"/>
      <c r="D90" s="29"/>
      <c r="E90" s="29"/>
      <c r="F90" s="29"/>
      <c r="G90" s="29"/>
      <c r="H90" s="29"/>
      <c r="I90" s="68"/>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3"/>
      <c r="BF90" s="23"/>
      <c r="BG90" s="20"/>
      <c r="BH90" s="20"/>
      <c r="BI90" s="22"/>
      <c r="BJ90" s="22"/>
      <c r="BK90" s="22"/>
      <c r="BL90" s="22"/>
      <c r="BM90" s="22"/>
      <c r="BN90" s="22"/>
      <c r="BO90" s="29"/>
      <c r="BP90" s="29"/>
      <c r="BQ90" s="21"/>
      <c r="BR90" s="21"/>
      <c r="BS90" s="21"/>
      <c r="BT90" s="21"/>
      <c r="BU90" s="22"/>
      <c r="BV90" s="29"/>
      <c r="BW90" s="22"/>
      <c r="BX90" s="21"/>
      <c r="BY90" s="87"/>
    </row>
    <row r="91" spans="2:77" x14ac:dyDescent="0.2">
      <c r="B91" s="2" t="s">
        <v>253</v>
      </c>
      <c r="C91" s="29"/>
      <c r="D91" s="29"/>
      <c r="E91" s="29"/>
      <c r="F91" s="29"/>
      <c r="G91" s="29"/>
      <c r="H91" s="29"/>
      <c r="I91" s="68"/>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3"/>
      <c r="BF91" s="23"/>
      <c r="BG91" s="20"/>
      <c r="BH91" s="20"/>
      <c r="BI91" s="22"/>
      <c r="BJ91" s="22"/>
      <c r="BK91" s="22"/>
      <c r="BL91" s="22"/>
      <c r="BM91" s="22"/>
      <c r="BN91" s="22"/>
      <c r="BO91" s="29"/>
      <c r="BP91" s="29"/>
      <c r="BQ91" s="21"/>
      <c r="BR91" s="21"/>
      <c r="BS91" s="21"/>
      <c r="BT91" s="21"/>
      <c r="BU91" s="22"/>
      <c r="BV91" s="29"/>
      <c r="BW91" s="22"/>
      <c r="BX91" s="21"/>
      <c r="BY91" s="87"/>
    </row>
    <row r="92" spans="2:77" x14ac:dyDescent="0.2">
      <c r="B92" s="2" t="s">
        <v>232</v>
      </c>
      <c r="C92" s="29"/>
      <c r="D92" s="29"/>
      <c r="E92" s="29"/>
      <c r="F92" s="29"/>
      <c r="G92" s="29"/>
      <c r="H92" s="29"/>
      <c r="I92" s="68"/>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3"/>
      <c r="BF92" s="23"/>
      <c r="BG92" s="20"/>
      <c r="BH92" s="20"/>
      <c r="BI92" s="22"/>
      <c r="BJ92" s="22"/>
      <c r="BK92" s="22"/>
      <c r="BL92" s="22"/>
      <c r="BM92" s="22"/>
      <c r="BN92" s="22"/>
      <c r="BO92" s="29"/>
      <c r="BP92" s="29"/>
      <c r="BQ92" s="21"/>
      <c r="BR92" s="21"/>
      <c r="BS92" s="21"/>
      <c r="BT92" s="21"/>
      <c r="BU92" s="22"/>
      <c r="BV92" s="29"/>
      <c r="BW92" s="22"/>
      <c r="BX92" s="21"/>
      <c r="BY92" s="87"/>
    </row>
    <row r="93" spans="2:77" x14ac:dyDescent="0.2">
      <c r="B93" s="2" t="s">
        <v>75</v>
      </c>
      <c r="C93" s="29"/>
      <c r="D93" s="29"/>
      <c r="E93" s="29"/>
      <c r="F93" s="29"/>
      <c r="G93" s="29"/>
      <c r="H93" s="29"/>
      <c r="I93" s="68"/>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3"/>
      <c r="BF93" s="23"/>
      <c r="BG93" s="20"/>
      <c r="BH93" s="20"/>
      <c r="BI93" s="22"/>
      <c r="BJ93" s="22"/>
      <c r="BK93" s="22"/>
      <c r="BL93" s="22"/>
      <c r="BM93" s="22"/>
      <c r="BN93" s="22"/>
      <c r="BO93" s="29"/>
      <c r="BP93" s="29"/>
      <c r="BQ93" s="21"/>
      <c r="BR93" s="21"/>
      <c r="BS93" s="21"/>
      <c r="BT93" s="21"/>
      <c r="BU93" s="22"/>
      <c r="BV93" s="29"/>
      <c r="BW93" s="22"/>
      <c r="BX93" s="21"/>
      <c r="BY93" s="87"/>
    </row>
    <row r="94" spans="2:77" x14ac:dyDescent="0.2">
      <c r="B94" s="2" t="s">
        <v>335</v>
      </c>
      <c r="C94" s="30"/>
      <c r="D94" s="30"/>
      <c r="E94" s="30"/>
      <c r="F94" s="30"/>
      <c r="G94" s="30"/>
      <c r="H94" s="30"/>
      <c r="I94" s="69"/>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24"/>
      <c r="BF94" s="24"/>
      <c r="BG94" s="20"/>
      <c r="BH94" s="20"/>
      <c r="BI94" s="22"/>
      <c r="BJ94" s="22"/>
      <c r="BK94" s="22"/>
      <c r="BL94" s="22"/>
      <c r="BM94" s="22"/>
      <c r="BN94" s="22"/>
      <c r="BO94" s="30"/>
      <c r="BP94" s="30"/>
      <c r="BQ94" s="21"/>
      <c r="BR94" s="21"/>
      <c r="BS94" s="21"/>
      <c r="BT94" s="21"/>
      <c r="BU94" s="22"/>
      <c r="BV94" s="30"/>
      <c r="BW94" s="22"/>
      <c r="BX94" s="21"/>
      <c r="BY94" s="87"/>
    </row>
    <row r="95" spans="2:77" x14ac:dyDescent="0.2">
      <c r="B95" s="2" t="s">
        <v>76</v>
      </c>
      <c r="C95" s="30"/>
      <c r="D95" s="30"/>
      <c r="E95" s="30"/>
      <c r="F95" s="30"/>
      <c r="G95" s="30"/>
      <c r="H95" s="30"/>
      <c r="I95" s="69"/>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24"/>
      <c r="BF95" s="24"/>
      <c r="BG95" s="20"/>
      <c r="BH95" s="20"/>
      <c r="BI95" s="22"/>
      <c r="BJ95" s="22"/>
      <c r="BK95" s="22"/>
      <c r="BL95" s="22"/>
      <c r="BM95" s="22"/>
      <c r="BN95" s="22"/>
      <c r="BO95" s="30"/>
      <c r="BP95" s="30"/>
      <c r="BQ95" s="21"/>
      <c r="BR95" s="21"/>
      <c r="BS95" s="21"/>
      <c r="BT95" s="21"/>
      <c r="BU95" s="31"/>
      <c r="BV95" s="30"/>
      <c r="BW95" s="22"/>
      <c r="BX95" s="21"/>
      <c r="BY95" s="87"/>
    </row>
    <row r="96" spans="2:77" x14ac:dyDescent="0.2">
      <c r="B96" s="2" t="s">
        <v>260</v>
      </c>
      <c r="C96" s="31"/>
      <c r="D96" s="31"/>
      <c r="E96" s="31"/>
      <c r="F96" s="31"/>
      <c r="G96" s="31"/>
      <c r="H96" s="31"/>
      <c r="I96" s="70"/>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24"/>
      <c r="BF96" s="24"/>
      <c r="BG96" s="20"/>
      <c r="BH96" s="20"/>
      <c r="BI96" s="31"/>
      <c r="BJ96" s="31"/>
      <c r="BK96" s="31"/>
      <c r="BL96" s="31"/>
      <c r="BM96" s="31"/>
      <c r="BN96" s="31"/>
      <c r="BO96" s="31"/>
      <c r="BP96" s="31"/>
      <c r="BQ96" s="46"/>
      <c r="BR96" s="21"/>
      <c r="BS96" s="21"/>
      <c r="BT96" s="21"/>
      <c r="BU96" s="31"/>
      <c r="BV96" s="31"/>
      <c r="BW96" s="22"/>
      <c r="BX96" s="21"/>
      <c r="BY96" s="87"/>
    </row>
    <row r="97" spans="2:77" x14ac:dyDescent="0.2">
      <c r="B97" s="2" t="s">
        <v>361</v>
      </c>
      <c r="C97" s="31"/>
      <c r="D97" s="31"/>
      <c r="E97" s="31"/>
      <c r="F97" s="31"/>
      <c r="G97" s="31"/>
      <c r="H97" s="31"/>
      <c r="I97" s="70"/>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24"/>
      <c r="BF97" s="24"/>
      <c r="BG97" s="20"/>
      <c r="BH97" s="20"/>
      <c r="BI97" s="31"/>
      <c r="BJ97" s="31"/>
      <c r="BK97" s="31"/>
      <c r="BL97" s="31"/>
      <c r="BM97" s="31"/>
      <c r="BN97" s="31"/>
      <c r="BO97" s="31"/>
      <c r="BP97" s="31"/>
      <c r="BQ97" s="46"/>
      <c r="BR97" s="46"/>
      <c r="BS97" s="46"/>
      <c r="BT97" s="46"/>
      <c r="BU97" s="31"/>
      <c r="BV97" s="31"/>
      <c r="BW97" s="31"/>
      <c r="BX97" s="46"/>
      <c r="BY97" s="59"/>
    </row>
    <row r="98" spans="2:77" ht="13.5" thickBot="1" x14ac:dyDescent="0.25">
      <c r="B98" s="2"/>
      <c r="C98" s="27">
        <f>SUM(C51:C95)</f>
        <v>0</v>
      </c>
      <c r="D98" s="27">
        <f>SUM(D51:D95)</f>
        <v>0</v>
      </c>
      <c r="E98" s="27">
        <f>SUM(E51:E95)</f>
        <v>0</v>
      </c>
      <c r="F98" s="27">
        <f>SUM(F51:F95)</f>
        <v>0</v>
      </c>
      <c r="G98" s="27"/>
      <c r="H98" s="27"/>
      <c r="I98" s="71"/>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0"/>
      <c r="BH98" s="20"/>
      <c r="BI98" s="27"/>
      <c r="BJ98" s="27"/>
      <c r="BK98" s="27"/>
      <c r="BL98" s="27"/>
      <c r="BM98" s="27"/>
      <c r="BN98" s="27"/>
      <c r="BO98" s="27"/>
      <c r="BP98" s="27"/>
      <c r="BQ98" s="27"/>
      <c r="BR98" s="27"/>
      <c r="BS98" s="27"/>
      <c r="BT98" s="27"/>
      <c r="BU98" s="27"/>
      <c r="BV98" s="27"/>
      <c r="BW98" s="27"/>
      <c r="BX98" s="78"/>
      <c r="BY98" s="88"/>
    </row>
    <row r="99" spans="2:77" ht="13.5" thickTop="1" x14ac:dyDescent="0.2">
      <c r="B99" s="26" t="s">
        <v>77</v>
      </c>
      <c r="C99" s="22"/>
      <c r="D99" s="22"/>
      <c r="E99" s="22"/>
      <c r="F99" s="22"/>
      <c r="G99" s="22"/>
      <c r="H99" s="22"/>
      <c r="I99" s="67"/>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3"/>
      <c r="BF99" s="23"/>
      <c r="BG99" s="20"/>
      <c r="BH99" s="20"/>
      <c r="BI99" s="22"/>
      <c r="BJ99" s="22"/>
      <c r="BK99" s="22"/>
      <c r="BL99" s="22"/>
      <c r="BM99" s="22"/>
      <c r="BN99" s="22"/>
      <c r="BO99" s="22"/>
      <c r="BP99" s="22"/>
      <c r="BQ99" s="21"/>
      <c r="BR99" s="21"/>
      <c r="BS99" s="21"/>
      <c r="BT99" s="22"/>
      <c r="BU99" s="22"/>
      <c r="BV99" s="22"/>
      <c r="BW99" s="22"/>
      <c r="BX99" s="21"/>
      <c r="BY99" s="87"/>
    </row>
    <row r="100" spans="2:77" x14ac:dyDescent="0.2">
      <c r="B100" s="2" t="s">
        <v>261</v>
      </c>
      <c r="C100" s="22"/>
      <c r="D100" s="22"/>
      <c r="E100" s="22"/>
      <c r="F100" s="22"/>
      <c r="G100" s="22"/>
      <c r="H100" s="22"/>
      <c r="I100" s="67"/>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3"/>
      <c r="BF100" s="23"/>
      <c r="BG100" s="20"/>
      <c r="BH100" s="20"/>
      <c r="BI100" s="22"/>
      <c r="BJ100" s="22"/>
      <c r="BK100" s="22"/>
      <c r="BL100" s="22"/>
      <c r="BM100" s="22"/>
      <c r="BN100" s="22"/>
      <c r="BO100" s="22"/>
      <c r="BP100" s="22"/>
      <c r="BQ100" s="21"/>
      <c r="BR100" s="21"/>
      <c r="BS100" s="21"/>
      <c r="BT100" s="21"/>
      <c r="BU100" s="22"/>
      <c r="BV100" s="22"/>
      <c r="BW100" s="22"/>
      <c r="BX100" s="21"/>
      <c r="BY100" s="87"/>
    </row>
    <row r="101" spans="2:77" x14ac:dyDescent="0.2">
      <c r="B101" s="2" t="s">
        <v>228</v>
      </c>
      <c r="C101" s="29"/>
      <c r="D101" s="29"/>
      <c r="E101" s="29"/>
      <c r="F101" s="29"/>
      <c r="G101" s="29"/>
      <c r="H101" s="29"/>
      <c r="I101" s="68"/>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3"/>
      <c r="BF101" s="23"/>
      <c r="BG101" s="20"/>
      <c r="BH101" s="20"/>
      <c r="BI101" s="22"/>
      <c r="BJ101" s="22"/>
      <c r="BK101" s="22"/>
      <c r="BL101" s="22"/>
      <c r="BM101" s="22"/>
      <c r="BN101" s="22"/>
      <c r="BO101" s="29"/>
      <c r="BP101" s="29"/>
      <c r="BQ101" s="21"/>
      <c r="BR101" s="21"/>
      <c r="BS101" s="21"/>
      <c r="BT101" s="21"/>
      <c r="BU101" s="22"/>
      <c r="BV101" s="29"/>
      <c r="BW101" s="22"/>
      <c r="BX101" s="21"/>
      <c r="BY101" s="87"/>
    </row>
    <row r="102" spans="2:77" x14ac:dyDescent="0.2">
      <c r="B102" s="2" t="s">
        <v>189</v>
      </c>
      <c r="C102" s="30"/>
      <c r="D102" s="30"/>
      <c r="E102" s="30"/>
      <c r="F102" s="30"/>
      <c r="G102" s="30"/>
      <c r="H102" s="30"/>
      <c r="I102" s="69"/>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24"/>
      <c r="BF102" s="24"/>
      <c r="BG102" s="20"/>
      <c r="BH102" s="20"/>
      <c r="BI102" s="22"/>
      <c r="BJ102" s="22"/>
      <c r="BK102" s="22"/>
      <c r="BL102" s="22"/>
      <c r="BM102" s="22"/>
      <c r="BN102" s="22"/>
      <c r="BO102" s="30"/>
      <c r="BP102" s="30"/>
      <c r="BQ102" s="21"/>
      <c r="BR102" s="21"/>
      <c r="BS102" s="21"/>
      <c r="BT102" s="21"/>
      <c r="BU102" s="22"/>
      <c r="BV102" s="30"/>
      <c r="BW102" s="22"/>
      <c r="BX102" s="21"/>
      <c r="BY102" s="87"/>
    </row>
    <row r="103" spans="2:77" x14ac:dyDescent="0.2">
      <c r="B103" s="2" t="s">
        <v>262</v>
      </c>
      <c r="C103" s="31"/>
      <c r="D103" s="31"/>
      <c r="E103" s="31"/>
      <c r="F103" s="31"/>
      <c r="G103" s="31"/>
      <c r="H103" s="31"/>
      <c r="I103" s="70"/>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24"/>
      <c r="BF103" s="24"/>
      <c r="BG103" s="20"/>
      <c r="BH103" s="20"/>
      <c r="BI103" s="31"/>
      <c r="BJ103" s="31"/>
      <c r="BK103" s="31"/>
      <c r="BL103" s="31"/>
      <c r="BM103" s="31"/>
      <c r="BN103" s="31"/>
      <c r="BO103" s="31"/>
      <c r="BP103" s="31"/>
      <c r="BQ103" s="46"/>
      <c r="BR103" s="21"/>
      <c r="BS103" s="21"/>
      <c r="BT103" s="21"/>
      <c r="BU103" s="22"/>
      <c r="BV103" s="31"/>
      <c r="BW103" s="22"/>
      <c r="BX103" s="21"/>
      <c r="BY103" s="87"/>
    </row>
    <row r="104" spans="2:77" ht="13.5" thickBot="1" x14ac:dyDescent="0.25">
      <c r="B104" s="2"/>
      <c r="C104" s="27">
        <f>SUM(C100:C103)</f>
        <v>0</v>
      </c>
      <c r="D104" s="27">
        <f>SUM(D100:D103)</f>
        <v>0</v>
      </c>
      <c r="E104" s="27">
        <f>SUM(E100:E103)</f>
        <v>0</v>
      </c>
      <c r="F104" s="27">
        <f>SUM(F100:F103)</f>
        <v>0</v>
      </c>
      <c r="G104" s="27"/>
      <c r="H104" s="27"/>
      <c r="I104" s="71"/>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0"/>
      <c r="BH104" s="20"/>
      <c r="BI104" s="27"/>
      <c r="BJ104" s="27"/>
      <c r="BK104" s="27"/>
      <c r="BL104" s="27"/>
      <c r="BM104" s="27"/>
      <c r="BN104" s="27"/>
      <c r="BO104" s="27"/>
      <c r="BP104" s="27"/>
      <c r="BQ104" s="27"/>
      <c r="BR104" s="27"/>
      <c r="BS104" s="27"/>
      <c r="BT104" s="27"/>
      <c r="BU104" s="27"/>
      <c r="BV104" s="27"/>
      <c r="BW104" s="27"/>
      <c r="BX104" s="78"/>
      <c r="BY104" s="88"/>
    </row>
    <row r="105" spans="2:77" ht="13.5" thickTop="1" x14ac:dyDescent="0.2">
      <c r="B105" s="26" t="s">
        <v>78</v>
      </c>
      <c r="C105" s="22"/>
      <c r="D105" s="22"/>
      <c r="E105" s="22"/>
      <c r="F105" s="22"/>
      <c r="G105" s="22"/>
      <c r="H105" s="22"/>
      <c r="I105" s="67"/>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3"/>
      <c r="BF105" s="23"/>
      <c r="BG105" s="20"/>
      <c r="BH105" s="20"/>
      <c r="BI105" s="22"/>
      <c r="BJ105" s="22"/>
      <c r="BK105" s="22"/>
      <c r="BL105" s="22"/>
      <c r="BM105" s="22"/>
      <c r="BN105" s="22"/>
      <c r="BO105" s="22"/>
      <c r="BP105" s="22"/>
      <c r="BQ105" s="21"/>
      <c r="BR105" s="21"/>
      <c r="BS105" s="21"/>
      <c r="BT105" s="22"/>
      <c r="BU105" s="22"/>
      <c r="BV105" s="22"/>
      <c r="BW105" s="22"/>
      <c r="BX105" s="21"/>
      <c r="BY105" s="87"/>
    </row>
    <row r="106" spans="2:77" x14ac:dyDescent="0.2">
      <c r="B106" s="2" t="s">
        <v>79</v>
      </c>
      <c r="C106" s="29"/>
      <c r="D106" s="29"/>
      <c r="E106" s="29"/>
      <c r="F106" s="29"/>
      <c r="G106" s="29"/>
      <c r="H106" s="29"/>
      <c r="I106" s="68"/>
      <c r="J106" s="29"/>
      <c r="K106" s="29"/>
      <c r="L106" s="29"/>
      <c r="M106" s="29"/>
      <c r="N106" s="35"/>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3"/>
      <c r="BF106" s="23"/>
      <c r="BG106" s="20"/>
      <c r="BH106" s="20"/>
      <c r="BI106" s="22"/>
      <c r="BJ106" s="22"/>
      <c r="BK106" s="22"/>
      <c r="BL106" s="22"/>
      <c r="BM106" s="22"/>
      <c r="BN106" s="22"/>
      <c r="BO106" s="29"/>
      <c r="BP106" s="29"/>
      <c r="BQ106" s="21"/>
      <c r="BR106" s="21"/>
      <c r="BS106" s="21"/>
      <c r="BT106" s="21"/>
      <c r="BU106" s="22"/>
      <c r="BV106" s="29"/>
      <c r="BW106" s="22"/>
      <c r="BX106" s="21"/>
      <c r="BY106" s="87"/>
    </row>
    <row r="107" spans="2:77" x14ac:dyDescent="0.2">
      <c r="B107" s="2" t="s">
        <v>80</v>
      </c>
      <c r="C107" s="29"/>
      <c r="D107" s="29"/>
      <c r="E107" s="29"/>
      <c r="F107" s="29"/>
      <c r="G107" s="29"/>
      <c r="H107" s="29"/>
      <c r="I107" s="68"/>
      <c r="J107" s="29"/>
      <c r="K107" s="29"/>
      <c r="L107" s="29"/>
      <c r="M107" s="29"/>
      <c r="N107" s="36"/>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3"/>
      <c r="BF107" s="23"/>
      <c r="BG107" s="20"/>
      <c r="BH107" s="20"/>
      <c r="BI107" s="22"/>
      <c r="BJ107" s="22"/>
      <c r="BK107" s="22"/>
      <c r="BL107" s="22"/>
      <c r="BM107" s="22"/>
      <c r="BN107" s="22"/>
      <c r="BO107" s="29"/>
      <c r="BP107" s="29"/>
      <c r="BQ107" s="21"/>
      <c r="BR107" s="21"/>
      <c r="BS107" s="21"/>
      <c r="BT107" s="21"/>
      <c r="BU107" s="22"/>
      <c r="BV107" s="29"/>
      <c r="BW107" s="22"/>
      <c r="BX107" s="21"/>
      <c r="BY107" s="87"/>
    </row>
    <row r="108" spans="2:77" x14ac:dyDescent="0.2">
      <c r="B108" s="2" t="s">
        <v>81</v>
      </c>
      <c r="C108" s="29"/>
      <c r="D108" s="29"/>
      <c r="E108" s="29"/>
      <c r="F108" s="29"/>
      <c r="G108" s="29"/>
      <c r="H108" s="29"/>
      <c r="I108" s="68"/>
      <c r="J108" s="29"/>
      <c r="K108" s="29"/>
      <c r="L108" s="29"/>
      <c r="M108" s="29"/>
      <c r="N108" s="36"/>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3"/>
      <c r="BF108" s="23"/>
      <c r="BG108" s="20"/>
      <c r="BH108" s="20"/>
      <c r="BI108" s="22"/>
      <c r="BJ108" s="22"/>
      <c r="BK108" s="22"/>
      <c r="BL108" s="22"/>
      <c r="BM108" s="22"/>
      <c r="BN108" s="22"/>
      <c r="BO108" s="29"/>
      <c r="BP108" s="29"/>
      <c r="BQ108" s="21"/>
      <c r="BR108" s="21"/>
      <c r="BS108" s="21"/>
      <c r="BT108" s="21"/>
      <c r="BU108" s="22"/>
      <c r="BV108" s="29"/>
      <c r="BW108" s="22"/>
      <c r="BX108" s="21"/>
      <c r="BY108" s="87"/>
    </row>
    <row r="109" spans="2:77" x14ac:dyDescent="0.2">
      <c r="B109" s="2" t="s">
        <v>82</v>
      </c>
      <c r="C109" s="29"/>
      <c r="D109" s="29"/>
      <c r="E109" s="29"/>
      <c r="F109" s="29"/>
      <c r="G109" s="29"/>
      <c r="H109" s="29"/>
      <c r="I109" s="68"/>
      <c r="J109" s="29"/>
      <c r="K109" s="29"/>
      <c r="L109" s="29"/>
      <c r="M109" s="29"/>
      <c r="N109" s="36"/>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3"/>
      <c r="BF109" s="23"/>
      <c r="BG109" s="20"/>
      <c r="BH109" s="20"/>
      <c r="BI109" s="22"/>
      <c r="BJ109" s="22"/>
      <c r="BK109" s="22"/>
      <c r="BL109" s="22"/>
      <c r="BM109" s="22"/>
      <c r="BN109" s="22"/>
      <c r="BO109" s="29"/>
      <c r="BP109" s="29"/>
      <c r="BQ109" s="21"/>
      <c r="BR109" s="21"/>
      <c r="BS109" s="21"/>
      <c r="BT109" s="21"/>
      <c r="BU109" s="22"/>
      <c r="BV109" s="29"/>
      <c r="BW109" s="22"/>
      <c r="BX109" s="21"/>
      <c r="BY109" s="87"/>
    </row>
    <row r="110" spans="2:77" x14ac:dyDescent="0.2">
      <c r="B110" s="2" t="s">
        <v>83</v>
      </c>
      <c r="C110" s="29"/>
      <c r="D110" s="29"/>
      <c r="E110" s="29"/>
      <c r="F110" s="29"/>
      <c r="G110" s="29"/>
      <c r="H110" s="29"/>
      <c r="I110" s="68"/>
      <c r="J110" s="29"/>
      <c r="K110" s="29"/>
      <c r="L110" s="29"/>
      <c r="M110" s="29"/>
      <c r="N110" s="36"/>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3"/>
      <c r="BF110" s="23"/>
      <c r="BG110" s="20"/>
      <c r="BH110" s="20"/>
      <c r="BI110" s="22"/>
      <c r="BJ110" s="22"/>
      <c r="BK110" s="22"/>
      <c r="BL110" s="22"/>
      <c r="BM110" s="22"/>
      <c r="BN110" s="22"/>
      <c r="BO110" s="29"/>
      <c r="BP110" s="29"/>
      <c r="BQ110" s="21"/>
      <c r="BR110" s="21"/>
      <c r="BS110" s="21"/>
      <c r="BT110" s="21"/>
      <c r="BU110" s="22"/>
      <c r="BV110" s="29"/>
      <c r="BW110" s="22"/>
      <c r="BX110" s="21"/>
      <c r="BY110" s="87"/>
    </row>
    <row r="111" spans="2:77" x14ac:dyDescent="0.2">
      <c r="B111" s="2" t="s">
        <v>84</v>
      </c>
      <c r="C111" s="29"/>
      <c r="D111" s="29"/>
      <c r="E111" s="29"/>
      <c r="F111" s="29"/>
      <c r="G111" s="29"/>
      <c r="H111" s="29"/>
      <c r="I111" s="68"/>
      <c r="J111" s="29"/>
      <c r="K111" s="29"/>
      <c r="L111" s="29"/>
      <c r="M111" s="29"/>
      <c r="N111" s="36"/>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3"/>
      <c r="BF111" s="23"/>
      <c r="BG111" s="20"/>
      <c r="BH111" s="20"/>
      <c r="BI111" s="22"/>
      <c r="BJ111" s="22"/>
      <c r="BK111" s="22"/>
      <c r="BL111" s="22"/>
      <c r="BM111" s="22"/>
      <c r="BN111" s="22"/>
      <c r="BO111" s="29"/>
      <c r="BP111" s="29"/>
      <c r="BQ111" s="21"/>
      <c r="BR111" s="21"/>
      <c r="BS111" s="21"/>
      <c r="BT111" s="21"/>
      <c r="BU111" s="22"/>
      <c r="BV111" s="29"/>
      <c r="BW111" s="22"/>
      <c r="BX111" s="21"/>
      <c r="BY111" s="87"/>
    </row>
    <row r="112" spans="2:77" x14ac:dyDescent="0.2">
      <c r="B112" s="2" t="s">
        <v>85</v>
      </c>
      <c r="C112" s="29"/>
      <c r="D112" s="29"/>
      <c r="E112" s="29"/>
      <c r="F112" s="29"/>
      <c r="G112" s="29"/>
      <c r="H112" s="29"/>
      <c r="I112" s="68"/>
      <c r="J112" s="29"/>
      <c r="K112" s="29"/>
      <c r="L112" s="29"/>
      <c r="M112" s="29"/>
      <c r="N112" s="36"/>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3"/>
      <c r="BF112" s="23"/>
      <c r="BG112" s="20"/>
      <c r="BH112" s="20"/>
      <c r="BI112" s="22"/>
      <c r="BJ112" s="22"/>
      <c r="BK112" s="22"/>
      <c r="BL112" s="22"/>
      <c r="BM112" s="22"/>
      <c r="BN112" s="22"/>
      <c r="BO112" s="29"/>
      <c r="BP112" s="29"/>
      <c r="BQ112" s="21"/>
      <c r="BR112" s="21"/>
      <c r="BS112" s="21"/>
      <c r="BT112" s="21"/>
      <c r="BU112" s="22"/>
      <c r="BV112" s="29"/>
      <c r="BW112" s="22"/>
      <c r="BX112" s="21"/>
      <c r="BY112" s="87"/>
    </row>
    <row r="113" spans="1:77" x14ac:dyDescent="0.2">
      <c r="B113" s="2" t="s">
        <v>86</v>
      </c>
      <c r="C113" s="29"/>
      <c r="D113" s="29"/>
      <c r="E113" s="29"/>
      <c r="F113" s="29"/>
      <c r="G113" s="29"/>
      <c r="H113" s="29"/>
      <c r="I113" s="68"/>
      <c r="J113" s="29"/>
      <c r="K113" s="29"/>
      <c r="L113" s="29"/>
      <c r="M113" s="29"/>
      <c r="N113" s="36"/>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3"/>
      <c r="BF113" s="23"/>
      <c r="BG113" s="20"/>
      <c r="BH113" s="20"/>
      <c r="BI113" s="22"/>
      <c r="BJ113" s="22"/>
      <c r="BK113" s="22"/>
      <c r="BL113" s="22"/>
      <c r="BM113" s="22"/>
      <c r="BN113" s="22"/>
      <c r="BO113" s="29"/>
      <c r="BP113" s="29"/>
      <c r="BQ113" s="21"/>
      <c r="BR113" s="21"/>
      <c r="BS113" s="21"/>
      <c r="BT113" s="21"/>
      <c r="BU113" s="22"/>
      <c r="BV113" s="29"/>
      <c r="BW113" s="22"/>
      <c r="BX113" s="21"/>
      <c r="BY113" s="87"/>
    </row>
    <row r="114" spans="1:77" x14ac:dyDescent="0.2">
      <c r="B114" s="2" t="s">
        <v>87</v>
      </c>
      <c r="C114" s="29"/>
      <c r="D114" s="29"/>
      <c r="E114" s="29"/>
      <c r="F114" s="29"/>
      <c r="G114" s="29"/>
      <c r="H114" s="29"/>
      <c r="I114" s="68"/>
      <c r="J114" s="29"/>
      <c r="K114" s="29"/>
      <c r="L114" s="29"/>
      <c r="M114" s="29"/>
      <c r="N114" s="36"/>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3"/>
      <c r="BF114" s="23"/>
      <c r="BG114" s="20"/>
      <c r="BH114" s="20"/>
      <c r="BI114" s="22"/>
      <c r="BJ114" s="22"/>
      <c r="BK114" s="22"/>
      <c r="BL114" s="22"/>
      <c r="BM114" s="22"/>
      <c r="BN114" s="22"/>
      <c r="BO114" s="29"/>
      <c r="BP114" s="29"/>
      <c r="BQ114" s="21"/>
      <c r="BR114" s="21"/>
      <c r="BS114" s="21"/>
      <c r="BT114" s="21"/>
      <c r="BU114" s="22"/>
      <c r="BV114" s="29"/>
      <c r="BW114" s="22"/>
      <c r="BX114" s="21"/>
      <c r="BY114" s="87"/>
    </row>
    <row r="115" spans="1:77" x14ac:dyDescent="0.2">
      <c r="B115" s="2" t="s">
        <v>88</v>
      </c>
      <c r="C115" s="29"/>
      <c r="D115" s="29"/>
      <c r="E115" s="29"/>
      <c r="F115" s="29"/>
      <c r="G115" s="29"/>
      <c r="H115" s="29"/>
      <c r="I115" s="68"/>
      <c r="J115" s="29"/>
      <c r="K115" s="29"/>
      <c r="L115" s="29"/>
      <c r="M115" s="29"/>
      <c r="N115" s="36"/>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3"/>
      <c r="BF115" s="23"/>
      <c r="BG115" s="20"/>
      <c r="BH115" s="20"/>
      <c r="BI115" s="22"/>
      <c r="BJ115" s="22"/>
      <c r="BK115" s="22"/>
      <c r="BL115" s="22"/>
      <c r="BM115" s="22"/>
      <c r="BN115" s="22"/>
      <c r="BO115" s="29"/>
      <c r="BP115" s="29"/>
      <c r="BQ115" s="21"/>
      <c r="BR115" s="21"/>
      <c r="BS115" s="21"/>
      <c r="BT115" s="21"/>
      <c r="BU115" s="22"/>
      <c r="BV115" s="29"/>
      <c r="BW115" s="22"/>
      <c r="BX115" s="21"/>
      <c r="BY115" s="87"/>
    </row>
    <row r="116" spans="1:77" x14ac:dyDescent="0.2">
      <c r="B116" s="2" t="s">
        <v>89</v>
      </c>
      <c r="C116" s="29"/>
      <c r="D116" s="29"/>
      <c r="E116" s="29"/>
      <c r="F116" s="29"/>
      <c r="G116" s="29"/>
      <c r="H116" s="29"/>
      <c r="I116" s="68"/>
      <c r="J116" s="29"/>
      <c r="K116" s="29"/>
      <c r="L116" s="29"/>
      <c r="M116" s="29"/>
      <c r="N116" s="36"/>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3"/>
      <c r="BF116" s="23"/>
      <c r="BG116" s="20"/>
      <c r="BH116" s="20"/>
      <c r="BI116" s="22"/>
      <c r="BJ116" s="22"/>
      <c r="BK116" s="22"/>
      <c r="BL116" s="22"/>
      <c r="BM116" s="22"/>
      <c r="BN116" s="22"/>
      <c r="BO116" s="29"/>
      <c r="BP116" s="29"/>
      <c r="BQ116" s="21"/>
      <c r="BR116" s="21"/>
      <c r="BS116" s="21"/>
      <c r="BT116" s="21"/>
      <c r="BU116" s="22"/>
      <c r="BV116" s="29"/>
      <c r="BW116" s="22"/>
      <c r="BX116" s="21"/>
      <c r="BY116" s="87"/>
    </row>
    <row r="117" spans="1:77" x14ac:dyDescent="0.2">
      <c r="B117" s="2" t="s">
        <v>186</v>
      </c>
      <c r="C117" s="29"/>
      <c r="D117" s="29"/>
      <c r="E117" s="29"/>
      <c r="F117" s="29"/>
      <c r="G117" s="29"/>
      <c r="H117" s="29"/>
      <c r="I117" s="68"/>
      <c r="J117" s="29"/>
      <c r="K117" s="29"/>
      <c r="L117" s="29"/>
      <c r="M117" s="29"/>
      <c r="N117" s="36"/>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3"/>
      <c r="BF117" s="23"/>
      <c r="BG117" s="20"/>
      <c r="BH117" s="20"/>
      <c r="BI117" s="22"/>
      <c r="BJ117" s="22"/>
      <c r="BK117" s="22"/>
      <c r="BL117" s="22"/>
      <c r="BM117" s="22"/>
      <c r="BN117" s="22"/>
      <c r="BO117" s="29"/>
      <c r="BP117" s="29"/>
      <c r="BQ117" s="21"/>
      <c r="BR117" s="21"/>
      <c r="BS117" s="21"/>
      <c r="BT117" s="21"/>
      <c r="BU117" s="22"/>
      <c r="BV117" s="29"/>
      <c r="BW117" s="22"/>
      <c r="BX117" s="21"/>
      <c r="BY117" s="87"/>
    </row>
    <row r="118" spans="1:77" x14ac:dyDescent="0.2">
      <c r="B118" s="2" t="s">
        <v>90</v>
      </c>
      <c r="C118" s="30"/>
      <c r="D118" s="30"/>
      <c r="E118" s="30"/>
      <c r="F118" s="30"/>
      <c r="G118" s="30"/>
      <c r="H118" s="30"/>
      <c r="I118" s="69"/>
      <c r="J118" s="30"/>
      <c r="K118" s="30"/>
      <c r="L118" s="30"/>
      <c r="M118" s="30"/>
      <c r="N118" s="52"/>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23"/>
      <c r="BF118" s="23"/>
      <c r="BG118" s="20"/>
      <c r="BH118" s="20"/>
      <c r="BI118" s="22"/>
      <c r="BJ118" s="22"/>
      <c r="BK118" s="22"/>
      <c r="BL118" s="22"/>
      <c r="BM118" s="22"/>
      <c r="BN118" s="22"/>
      <c r="BO118" s="30"/>
      <c r="BP118" s="30"/>
      <c r="BQ118" s="21"/>
      <c r="BR118" s="21"/>
      <c r="BS118" s="21"/>
      <c r="BT118" s="21"/>
      <c r="BU118" s="22"/>
      <c r="BV118" s="30"/>
      <c r="BW118" s="22"/>
      <c r="BX118" s="21"/>
      <c r="BY118" s="87"/>
    </row>
    <row r="119" spans="1:77" x14ac:dyDescent="0.2">
      <c r="B119" s="2" t="s">
        <v>91</v>
      </c>
      <c r="C119" s="30"/>
      <c r="D119" s="30"/>
      <c r="E119" s="30"/>
      <c r="F119" s="30"/>
      <c r="G119" s="30"/>
      <c r="H119" s="30"/>
      <c r="I119" s="69"/>
      <c r="J119" s="30"/>
      <c r="K119" s="30"/>
      <c r="L119" s="30"/>
      <c r="M119" s="30"/>
      <c r="N119" s="37"/>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24"/>
      <c r="BF119" s="24"/>
      <c r="BG119" s="20"/>
      <c r="BH119" s="20"/>
      <c r="BI119" s="22"/>
      <c r="BJ119" s="22"/>
      <c r="BK119" s="22"/>
      <c r="BL119" s="22"/>
      <c r="BM119" s="22"/>
      <c r="BN119" s="22"/>
      <c r="BO119" s="30"/>
      <c r="BP119" s="30"/>
      <c r="BQ119" s="21"/>
      <c r="BR119" s="21"/>
      <c r="BS119" s="21"/>
      <c r="BT119" s="21"/>
      <c r="BU119" s="22"/>
      <c r="BV119" s="30"/>
      <c r="BW119" s="22"/>
      <c r="BX119" s="21"/>
      <c r="BY119" s="87"/>
    </row>
    <row r="120" spans="1:77" x14ac:dyDescent="0.2">
      <c r="B120" s="2" t="s">
        <v>343</v>
      </c>
      <c r="C120" s="31"/>
      <c r="D120" s="31"/>
      <c r="E120" s="31"/>
      <c r="F120" s="31"/>
      <c r="G120" s="31"/>
      <c r="H120" s="31"/>
      <c r="I120" s="70"/>
      <c r="J120" s="31"/>
      <c r="K120" s="31"/>
      <c r="L120" s="31"/>
      <c r="M120" s="31"/>
      <c r="N120" s="52"/>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24"/>
      <c r="BF120" s="24"/>
      <c r="BG120" s="20"/>
      <c r="BH120" s="20"/>
      <c r="BI120" s="31"/>
      <c r="BJ120" s="31"/>
      <c r="BK120" s="31"/>
      <c r="BL120" s="31"/>
      <c r="BM120" s="31"/>
      <c r="BN120" s="31"/>
      <c r="BO120" s="31"/>
      <c r="BP120" s="31"/>
      <c r="BQ120" s="46"/>
      <c r="BR120" s="21"/>
      <c r="BS120" s="21"/>
      <c r="BT120" s="21"/>
      <c r="BU120" s="31"/>
      <c r="BV120" s="31"/>
      <c r="BW120" s="22"/>
      <c r="BX120" s="21"/>
      <c r="BY120" s="87"/>
    </row>
    <row r="121" spans="1:77" x14ac:dyDescent="0.2">
      <c r="B121" s="2" t="s">
        <v>214</v>
      </c>
      <c r="C121" s="31"/>
      <c r="D121" s="31"/>
      <c r="E121" s="31"/>
      <c r="F121" s="31"/>
      <c r="G121" s="31"/>
      <c r="H121" s="31"/>
      <c r="I121" s="70"/>
      <c r="J121" s="31"/>
      <c r="K121" s="31"/>
      <c r="L121" s="31"/>
      <c r="M121" s="31"/>
      <c r="N121" s="36"/>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24"/>
      <c r="BF121" s="24"/>
      <c r="BG121" s="20"/>
      <c r="BH121" s="20"/>
      <c r="BI121" s="31"/>
      <c r="BJ121" s="31"/>
      <c r="BK121" s="31"/>
      <c r="BL121" s="31"/>
      <c r="BM121" s="31"/>
      <c r="BN121" s="31"/>
      <c r="BO121" s="31"/>
      <c r="BP121" s="31"/>
      <c r="BQ121" s="46"/>
      <c r="BR121" s="21"/>
      <c r="BS121" s="21"/>
      <c r="BT121" s="21"/>
      <c r="BU121" s="31"/>
      <c r="BV121" s="31"/>
      <c r="BW121" s="22"/>
      <c r="BX121" s="21"/>
      <c r="BY121" s="87"/>
    </row>
    <row r="122" spans="1:77" ht="13.5" thickBot="1" x14ac:dyDescent="0.25">
      <c r="A122" s="27">
        <f>SUM(A106:A121)</f>
        <v>0</v>
      </c>
      <c r="B122" s="31"/>
      <c r="C122" s="27">
        <f>SUM(C106:C121)</f>
        <v>0</v>
      </c>
      <c r="D122" s="27">
        <f>SUM(D106:D121)</f>
        <v>0</v>
      </c>
      <c r="E122" s="27">
        <f>SUM(E106:E121)</f>
        <v>0</v>
      </c>
      <c r="F122" s="27">
        <f>SUM(F106:F121)</f>
        <v>0</v>
      </c>
      <c r="G122" s="27"/>
      <c r="H122" s="27"/>
      <c r="I122" s="71"/>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0"/>
      <c r="BH122" s="20"/>
      <c r="BI122" s="27"/>
      <c r="BJ122" s="27"/>
      <c r="BK122" s="27"/>
      <c r="BL122" s="27"/>
      <c r="BM122" s="27"/>
      <c r="BN122" s="27"/>
      <c r="BO122" s="27"/>
      <c r="BP122" s="27"/>
      <c r="BQ122" s="27"/>
      <c r="BR122" s="27"/>
      <c r="BS122" s="27"/>
      <c r="BT122" s="27"/>
      <c r="BU122" s="27"/>
      <c r="BV122" s="27"/>
      <c r="BW122" s="27"/>
      <c r="BX122" s="78"/>
      <c r="BY122" s="88"/>
    </row>
    <row r="123" spans="1:77" ht="13.5" thickTop="1" x14ac:dyDescent="0.2">
      <c r="B123" s="26" t="s">
        <v>0</v>
      </c>
      <c r="C123" s="22"/>
      <c r="D123" s="22"/>
      <c r="E123" s="22"/>
      <c r="F123" s="22"/>
      <c r="G123" s="22"/>
      <c r="H123" s="22"/>
      <c r="I123" s="67"/>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3"/>
      <c r="BF123" s="23"/>
      <c r="BG123" s="20"/>
      <c r="BH123" s="20"/>
      <c r="BI123" s="22"/>
      <c r="BJ123" s="22"/>
      <c r="BK123" s="22"/>
      <c r="BL123" s="22"/>
      <c r="BM123" s="22"/>
      <c r="BN123" s="22"/>
      <c r="BO123" s="22"/>
      <c r="BP123" s="22"/>
      <c r="BQ123" s="21"/>
      <c r="BR123" s="21"/>
      <c r="BS123" s="21"/>
      <c r="BT123" s="22"/>
      <c r="BU123" s="22"/>
      <c r="BV123" s="22"/>
      <c r="BW123" s="22"/>
      <c r="BX123" s="21"/>
      <c r="BY123" s="87"/>
    </row>
    <row r="124" spans="1:77" x14ac:dyDescent="0.2">
      <c r="B124" s="2" t="s">
        <v>263</v>
      </c>
      <c r="C124" s="29"/>
      <c r="D124" s="29"/>
      <c r="E124" s="29"/>
      <c r="F124" s="29"/>
      <c r="G124" s="29"/>
      <c r="H124" s="29"/>
      <c r="I124" s="68"/>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45"/>
      <c r="BF124" s="45"/>
      <c r="BG124" s="20"/>
      <c r="BH124" s="20"/>
      <c r="BI124" s="29"/>
      <c r="BJ124" s="29"/>
      <c r="BK124" s="29"/>
      <c r="BL124" s="29"/>
      <c r="BM124" s="29"/>
      <c r="BN124" s="29"/>
      <c r="BO124" s="29"/>
      <c r="BP124" s="29"/>
      <c r="BQ124" s="21"/>
      <c r="BR124" s="21"/>
      <c r="BS124" s="21"/>
      <c r="BT124" s="21"/>
      <c r="BU124" s="22"/>
      <c r="BV124" s="22"/>
      <c r="BW124" s="22"/>
      <c r="BX124" s="21"/>
      <c r="BY124" s="87"/>
    </row>
    <row r="125" spans="1:77" x14ac:dyDescent="0.2">
      <c r="B125" s="2" t="s">
        <v>92</v>
      </c>
      <c r="C125" s="29"/>
      <c r="D125" s="29"/>
      <c r="E125" s="29"/>
      <c r="F125" s="29"/>
      <c r="G125" s="29"/>
      <c r="H125" s="29"/>
      <c r="I125" s="68"/>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45"/>
      <c r="BF125" s="45"/>
      <c r="BG125" s="20"/>
      <c r="BH125" s="20"/>
      <c r="BI125" s="29"/>
      <c r="BJ125" s="29"/>
      <c r="BK125" s="29"/>
      <c r="BL125" s="29"/>
      <c r="BM125" s="29"/>
      <c r="BN125" s="29"/>
      <c r="BO125" s="29"/>
      <c r="BP125" s="29"/>
      <c r="BQ125" s="21"/>
      <c r="BR125" s="21"/>
      <c r="BS125" s="21"/>
      <c r="BT125" s="21"/>
      <c r="BU125" s="22"/>
      <c r="BV125" s="29"/>
      <c r="BW125" s="22"/>
      <c r="BX125" s="21"/>
      <c r="BY125" s="87"/>
    </row>
    <row r="126" spans="1:77" x14ac:dyDescent="0.2">
      <c r="B126" s="2" t="s">
        <v>93</v>
      </c>
      <c r="C126" s="29"/>
      <c r="D126" s="29"/>
      <c r="E126" s="29"/>
      <c r="F126" s="29"/>
      <c r="G126" s="29"/>
      <c r="H126" s="29"/>
      <c r="I126" s="68"/>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45"/>
      <c r="BF126" s="45"/>
      <c r="BG126" s="20"/>
      <c r="BH126" s="20"/>
      <c r="BI126" s="29"/>
      <c r="BJ126" s="29"/>
      <c r="BK126" s="29"/>
      <c r="BL126" s="29"/>
      <c r="BM126" s="29"/>
      <c r="BN126" s="29"/>
      <c r="BO126" s="29"/>
      <c r="BP126" s="29"/>
      <c r="BQ126" s="21"/>
      <c r="BR126" s="21"/>
      <c r="BS126" s="21"/>
      <c r="BT126" s="21"/>
      <c r="BU126" s="22"/>
      <c r="BV126" s="29"/>
      <c r="BW126" s="22"/>
      <c r="BX126" s="21"/>
      <c r="BY126" s="87"/>
    </row>
    <row r="127" spans="1:77" x14ac:dyDescent="0.2">
      <c r="B127" s="2" t="s">
        <v>213</v>
      </c>
      <c r="C127" s="29"/>
      <c r="D127" s="29"/>
      <c r="E127" s="29"/>
      <c r="F127" s="29"/>
      <c r="G127" s="29"/>
      <c r="H127" s="29"/>
      <c r="I127" s="68"/>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45"/>
      <c r="BF127" s="45"/>
      <c r="BG127" s="20"/>
      <c r="BH127" s="20"/>
      <c r="BI127" s="29"/>
      <c r="BJ127" s="29"/>
      <c r="BK127" s="29"/>
      <c r="BL127" s="29"/>
      <c r="BM127" s="29"/>
      <c r="BN127" s="29"/>
      <c r="BO127" s="29"/>
      <c r="BP127" s="29"/>
      <c r="BQ127" s="21"/>
      <c r="BR127" s="21"/>
      <c r="BS127" s="21"/>
      <c r="BT127" s="21"/>
      <c r="BU127" s="22"/>
      <c r="BV127" s="29"/>
      <c r="BW127" s="22"/>
      <c r="BX127" s="21"/>
      <c r="BY127" s="87"/>
    </row>
    <row r="128" spans="1:77" x14ac:dyDescent="0.2">
      <c r="B128" s="2" t="s">
        <v>94</v>
      </c>
      <c r="C128" s="29"/>
      <c r="D128" s="29"/>
      <c r="E128" s="29"/>
      <c r="F128" s="29"/>
      <c r="G128" s="29"/>
      <c r="H128" s="29"/>
      <c r="I128" s="68"/>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45"/>
      <c r="BF128" s="45"/>
      <c r="BG128" s="20"/>
      <c r="BH128" s="20"/>
      <c r="BI128" s="29"/>
      <c r="BJ128" s="29"/>
      <c r="BK128" s="29"/>
      <c r="BL128" s="29"/>
      <c r="BM128" s="29"/>
      <c r="BN128" s="29"/>
      <c r="BO128" s="29"/>
      <c r="BP128" s="29"/>
      <c r="BQ128" s="21"/>
      <c r="BR128" s="21"/>
      <c r="BS128" s="21"/>
      <c r="BT128" s="21"/>
      <c r="BU128" s="22"/>
      <c r="BV128" s="29"/>
      <c r="BW128" s="22"/>
      <c r="BX128" s="21"/>
      <c r="BY128" s="87"/>
    </row>
    <row r="129" spans="2:77" x14ac:dyDescent="0.2">
      <c r="B129" s="2" t="s">
        <v>362</v>
      </c>
      <c r="C129" s="29"/>
      <c r="D129" s="29"/>
      <c r="E129" s="29"/>
      <c r="F129" s="29"/>
      <c r="G129" s="29"/>
      <c r="H129" s="29"/>
      <c r="I129" s="68"/>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45"/>
      <c r="BF129" s="45"/>
      <c r="BG129" s="20"/>
      <c r="BH129" s="20"/>
      <c r="BI129" s="29"/>
      <c r="BJ129" s="29"/>
      <c r="BK129" s="29"/>
      <c r="BL129" s="29"/>
      <c r="BM129" s="29"/>
      <c r="BN129" s="29"/>
      <c r="BO129" s="29"/>
      <c r="BP129" s="29"/>
      <c r="BQ129" s="21"/>
      <c r="BR129" s="21"/>
      <c r="BS129" s="21"/>
      <c r="BT129" s="21"/>
      <c r="BU129" s="22"/>
      <c r="BV129" s="29"/>
      <c r="BW129" s="22"/>
      <c r="BX129" s="21"/>
      <c r="BY129" s="87"/>
    </row>
    <row r="130" spans="2:77" x14ac:dyDescent="0.2">
      <c r="B130" s="2" t="s">
        <v>363</v>
      </c>
      <c r="C130" s="29"/>
      <c r="D130" s="29"/>
      <c r="E130" s="29"/>
      <c r="F130" s="29"/>
      <c r="G130" s="29"/>
      <c r="H130" s="29"/>
      <c r="I130" s="68"/>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45"/>
      <c r="BF130" s="45"/>
      <c r="BG130" s="20"/>
      <c r="BH130" s="20"/>
      <c r="BI130" s="29"/>
      <c r="BJ130" s="29"/>
      <c r="BK130" s="29"/>
      <c r="BL130" s="29"/>
      <c r="BM130" s="29"/>
      <c r="BN130" s="29"/>
      <c r="BO130" s="29"/>
      <c r="BP130" s="29"/>
      <c r="BQ130" s="21"/>
      <c r="BR130" s="21"/>
      <c r="BS130" s="21"/>
      <c r="BT130" s="21"/>
      <c r="BU130" s="22"/>
      <c r="BV130" s="29"/>
      <c r="BW130" s="22"/>
      <c r="BX130" s="21"/>
      <c r="BY130" s="87"/>
    </row>
    <row r="131" spans="2:77" x14ac:dyDescent="0.2">
      <c r="B131" s="2" t="s">
        <v>95</v>
      </c>
      <c r="C131" s="29"/>
      <c r="D131" s="29"/>
      <c r="E131" s="29"/>
      <c r="F131" s="29"/>
      <c r="G131" s="29"/>
      <c r="H131" s="29"/>
      <c r="I131" s="68"/>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45"/>
      <c r="BF131" s="45"/>
      <c r="BG131" s="20"/>
      <c r="BH131" s="20"/>
      <c r="BI131" s="29"/>
      <c r="BJ131" s="29"/>
      <c r="BK131" s="29"/>
      <c r="BL131" s="29"/>
      <c r="BM131" s="29"/>
      <c r="BN131" s="29"/>
      <c r="BO131" s="29"/>
      <c r="BP131" s="29"/>
      <c r="BQ131" s="21"/>
      <c r="BR131" s="21"/>
      <c r="BS131" s="21"/>
      <c r="BT131" s="21"/>
      <c r="BU131" s="22"/>
      <c r="BV131" s="29"/>
      <c r="BW131" s="22"/>
      <c r="BX131" s="21"/>
      <c r="BY131" s="87"/>
    </row>
    <row r="132" spans="2:77" x14ac:dyDescent="0.2">
      <c r="B132" s="2" t="s">
        <v>216</v>
      </c>
      <c r="C132" s="29"/>
      <c r="D132" s="29"/>
      <c r="E132" s="29"/>
      <c r="F132" s="29"/>
      <c r="G132" s="29"/>
      <c r="H132" s="29"/>
      <c r="I132" s="68"/>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45"/>
      <c r="BF132" s="45"/>
      <c r="BG132" s="20"/>
      <c r="BH132" s="20"/>
      <c r="BI132" s="29"/>
      <c r="BJ132" s="29"/>
      <c r="BK132" s="29"/>
      <c r="BL132" s="29"/>
      <c r="BM132" s="29"/>
      <c r="BN132" s="29"/>
      <c r="BO132" s="29"/>
      <c r="BP132" s="29"/>
      <c r="BQ132" s="21"/>
      <c r="BR132" s="21"/>
      <c r="BS132" s="21"/>
      <c r="BT132" s="21"/>
      <c r="BU132" s="22"/>
      <c r="BV132" s="29"/>
      <c r="BW132" s="22"/>
      <c r="BX132" s="21"/>
      <c r="BY132" s="87"/>
    </row>
    <row r="133" spans="2:77" x14ac:dyDescent="0.2">
      <c r="B133" s="2" t="s">
        <v>96</v>
      </c>
      <c r="C133" s="29"/>
      <c r="D133" s="29"/>
      <c r="E133" s="29"/>
      <c r="F133" s="29"/>
      <c r="G133" s="29"/>
      <c r="H133" s="29"/>
      <c r="I133" s="68"/>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45"/>
      <c r="BF133" s="45"/>
      <c r="BG133" s="20"/>
      <c r="BH133" s="20"/>
      <c r="BI133" s="29"/>
      <c r="BJ133" s="29"/>
      <c r="BK133" s="29"/>
      <c r="BL133" s="29"/>
      <c r="BM133" s="29"/>
      <c r="BN133" s="29"/>
      <c r="BO133" s="29"/>
      <c r="BP133" s="29"/>
      <c r="BQ133" s="21"/>
      <c r="BR133" s="21"/>
      <c r="BS133" s="21"/>
      <c r="BT133" s="21"/>
      <c r="BU133" s="22"/>
      <c r="BV133" s="29"/>
      <c r="BW133" s="22"/>
      <c r="BX133" s="21"/>
      <c r="BY133" s="87"/>
    </row>
    <row r="134" spans="2:77" x14ac:dyDescent="0.2">
      <c r="B134" s="2" t="s">
        <v>360</v>
      </c>
      <c r="C134" s="29"/>
      <c r="D134" s="29"/>
      <c r="E134" s="29"/>
      <c r="F134" s="29"/>
      <c r="G134" s="29"/>
      <c r="H134" s="29"/>
      <c r="I134" s="68"/>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45"/>
      <c r="BF134" s="45"/>
      <c r="BG134" s="20"/>
      <c r="BH134" s="20"/>
      <c r="BI134" s="29"/>
      <c r="BJ134" s="29"/>
      <c r="BK134" s="29"/>
      <c r="BL134" s="29"/>
      <c r="BM134" s="29"/>
      <c r="BN134" s="29"/>
      <c r="BO134" s="29"/>
      <c r="BP134" s="29"/>
      <c r="BQ134" s="21"/>
      <c r="BR134" s="21"/>
      <c r="BS134" s="21"/>
      <c r="BT134" s="21"/>
      <c r="BU134" s="22"/>
      <c r="BV134" s="29"/>
      <c r="BW134" s="22"/>
      <c r="BX134" s="21"/>
      <c r="BY134" s="87"/>
    </row>
    <row r="135" spans="2:77" x14ac:dyDescent="0.2">
      <c r="B135" s="2" t="s">
        <v>97</v>
      </c>
      <c r="C135" s="29"/>
      <c r="D135" s="29"/>
      <c r="E135" s="29"/>
      <c r="F135" s="29"/>
      <c r="G135" s="29"/>
      <c r="H135" s="29"/>
      <c r="I135" s="68"/>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45"/>
      <c r="BF135" s="45"/>
      <c r="BG135" s="20"/>
      <c r="BH135" s="20"/>
      <c r="BI135" s="29"/>
      <c r="BJ135" s="29"/>
      <c r="BK135" s="29"/>
      <c r="BL135" s="29"/>
      <c r="BM135" s="29"/>
      <c r="BN135" s="29"/>
      <c r="BO135" s="29"/>
      <c r="BP135" s="29"/>
      <c r="BQ135" s="21"/>
      <c r="BR135" s="21"/>
      <c r="BS135" s="21"/>
      <c r="BT135" s="21"/>
      <c r="BU135" s="22"/>
      <c r="BV135" s="29"/>
      <c r="BW135" s="22"/>
      <c r="BX135" s="21"/>
      <c r="BY135" s="87"/>
    </row>
    <row r="136" spans="2:77" x14ac:dyDescent="0.2">
      <c r="B136" s="2" t="s">
        <v>352</v>
      </c>
      <c r="C136" s="29"/>
      <c r="D136" s="29"/>
      <c r="E136" s="29"/>
      <c r="F136" s="29"/>
      <c r="G136" s="29"/>
      <c r="H136" s="29"/>
      <c r="I136" s="68"/>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45"/>
      <c r="BF136" s="45"/>
      <c r="BG136" s="20"/>
      <c r="BH136" s="20"/>
      <c r="BI136" s="29"/>
      <c r="BJ136" s="29"/>
      <c r="BK136" s="29"/>
      <c r="BL136" s="29"/>
      <c r="BM136" s="29"/>
      <c r="BN136" s="29"/>
      <c r="BO136" s="29"/>
      <c r="BP136" s="29"/>
      <c r="BQ136" s="21"/>
      <c r="BR136" s="21"/>
      <c r="BS136" s="21"/>
      <c r="BT136" s="21"/>
      <c r="BU136" s="22"/>
      <c r="BV136" s="29"/>
      <c r="BW136" s="22"/>
      <c r="BX136" s="21"/>
      <c r="BY136" s="87"/>
    </row>
    <row r="137" spans="2:77" x14ac:dyDescent="0.2">
      <c r="B137" s="2" t="s">
        <v>98</v>
      </c>
      <c r="C137" s="29"/>
      <c r="D137" s="29"/>
      <c r="E137" s="29"/>
      <c r="F137" s="29"/>
      <c r="G137" s="29"/>
      <c r="H137" s="29"/>
      <c r="I137" s="68"/>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45"/>
      <c r="BF137" s="45"/>
      <c r="BG137" s="20"/>
      <c r="BH137" s="20"/>
      <c r="BI137" s="29"/>
      <c r="BJ137" s="29"/>
      <c r="BK137" s="29"/>
      <c r="BL137" s="29"/>
      <c r="BM137" s="29"/>
      <c r="BN137" s="29"/>
      <c r="BO137" s="29"/>
      <c r="BP137" s="29"/>
      <c r="BQ137" s="21"/>
      <c r="BR137" s="21"/>
      <c r="BS137" s="21"/>
      <c r="BT137" s="21"/>
      <c r="BU137" s="22"/>
      <c r="BV137" s="30"/>
      <c r="BW137" s="22"/>
      <c r="BX137" s="21"/>
      <c r="BY137" s="87"/>
    </row>
    <row r="138" spans="2:77" x14ac:dyDescent="0.2">
      <c r="B138" s="2" t="s">
        <v>279</v>
      </c>
      <c r="C138" s="29"/>
      <c r="D138" s="29"/>
      <c r="E138" s="29"/>
      <c r="F138" s="29"/>
      <c r="G138" s="29"/>
      <c r="H138" s="29"/>
      <c r="I138" s="68"/>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45"/>
      <c r="BF138" s="45"/>
      <c r="BG138" s="20"/>
      <c r="BH138" s="20"/>
      <c r="BI138" s="29"/>
      <c r="BJ138" s="29"/>
      <c r="BK138" s="29"/>
      <c r="BL138" s="29"/>
      <c r="BM138" s="29"/>
      <c r="BN138" s="29"/>
      <c r="BO138" s="29"/>
      <c r="BP138" s="29"/>
      <c r="BQ138" s="21"/>
      <c r="BR138" s="21"/>
      <c r="BS138" s="21"/>
      <c r="BT138" s="21"/>
      <c r="BU138" s="22"/>
      <c r="BV138" s="30"/>
      <c r="BW138" s="22"/>
      <c r="BX138" s="21"/>
      <c r="BY138" s="87"/>
    </row>
    <row r="139" spans="2:77" x14ac:dyDescent="0.2">
      <c r="B139" s="2" t="s">
        <v>99</v>
      </c>
      <c r="C139" s="29"/>
      <c r="D139" s="29"/>
      <c r="E139" s="29"/>
      <c r="F139" s="29"/>
      <c r="G139" s="29"/>
      <c r="H139" s="29"/>
      <c r="I139" s="68"/>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45"/>
      <c r="BF139" s="45"/>
      <c r="BG139" s="20"/>
      <c r="BH139" s="20"/>
      <c r="BI139" s="29"/>
      <c r="BJ139" s="29"/>
      <c r="BK139" s="29"/>
      <c r="BL139" s="29"/>
      <c r="BM139" s="29"/>
      <c r="BN139" s="29"/>
      <c r="BO139" s="29"/>
      <c r="BP139" s="29"/>
      <c r="BQ139" s="21"/>
      <c r="BR139" s="21"/>
      <c r="BS139" s="21"/>
      <c r="BT139" s="21"/>
      <c r="BU139" s="22"/>
      <c r="BV139" s="29"/>
      <c r="BW139" s="22"/>
      <c r="BX139" s="21"/>
      <c r="BY139" s="87"/>
    </row>
    <row r="140" spans="2:77" x14ac:dyDescent="0.2">
      <c r="B140" s="2" t="s">
        <v>100</v>
      </c>
      <c r="C140" s="29"/>
      <c r="D140" s="29"/>
      <c r="E140" s="29"/>
      <c r="F140" s="29"/>
      <c r="G140" s="29"/>
      <c r="H140" s="29"/>
      <c r="I140" s="68"/>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45"/>
      <c r="BF140" s="45"/>
      <c r="BG140" s="20"/>
      <c r="BH140" s="20"/>
      <c r="BI140" s="29"/>
      <c r="BJ140" s="29"/>
      <c r="BK140" s="29"/>
      <c r="BL140" s="29"/>
      <c r="BM140" s="29"/>
      <c r="BN140" s="29"/>
      <c r="BO140" s="29"/>
      <c r="BP140" s="29"/>
      <c r="BQ140" s="21"/>
      <c r="BR140" s="21"/>
      <c r="BS140" s="21"/>
      <c r="BT140" s="21"/>
      <c r="BU140" s="22"/>
      <c r="BV140" s="29"/>
      <c r="BW140" s="22"/>
      <c r="BX140" s="21"/>
      <c r="BY140" s="87"/>
    </row>
    <row r="141" spans="2:77" x14ac:dyDescent="0.2">
      <c r="B141" s="2" t="s">
        <v>218</v>
      </c>
      <c r="C141" s="29"/>
      <c r="D141" s="29"/>
      <c r="E141" s="29"/>
      <c r="F141" s="29"/>
      <c r="G141" s="29"/>
      <c r="H141" s="29"/>
      <c r="I141" s="68"/>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45"/>
      <c r="BF141" s="45"/>
      <c r="BG141" s="20"/>
      <c r="BH141" s="20"/>
      <c r="BI141" s="29"/>
      <c r="BJ141" s="29"/>
      <c r="BK141" s="29"/>
      <c r="BL141" s="29"/>
      <c r="BM141" s="29"/>
      <c r="BN141" s="29"/>
      <c r="BO141" s="29"/>
      <c r="BP141" s="29"/>
      <c r="BQ141" s="21"/>
      <c r="BR141" s="21"/>
      <c r="BS141" s="21"/>
      <c r="BT141" s="21"/>
      <c r="BU141" s="22"/>
      <c r="BV141" s="29"/>
      <c r="BW141" s="22"/>
      <c r="BX141" s="21"/>
      <c r="BY141" s="87"/>
    </row>
    <row r="142" spans="2:77" x14ac:dyDescent="0.2">
      <c r="B142" s="2" t="s">
        <v>101</v>
      </c>
      <c r="C142" s="29"/>
      <c r="D142" s="29"/>
      <c r="E142" s="29"/>
      <c r="F142" s="29"/>
      <c r="G142" s="29"/>
      <c r="H142" s="29"/>
      <c r="I142" s="68"/>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45"/>
      <c r="BF142" s="45"/>
      <c r="BG142" s="20"/>
      <c r="BH142" s="20"/>
      <c r="BI142" s="29"/>
      <c r="BJ142" s="29"/>
      <c r="BK142" s="29"/>
      <c r="BL142" s="29"/>
      <c r="BM142" s="29"/>
      <c r="BN142" s="29"/>
      <c r="BO142" s="29"/>
      <c r="BP142" s="29"/>
      <c r="BQ142" s="21"/>
      <c r="BR142" s="21"/>
      <c r="BS142" s="21"/>
      <c r="BT142" s="21"/>
      <c r="BU142" s="22"/>
      <c r="BV142" s="29"/>
      <c r="BW142" s="22"/>
      <c r="BX142" s="21"/>
      <c r="BY142" s="87"/>
    </row>
    <row r="143" spans="2:77" x14ac:dyDescent="0.2">
      <c r="B143" s="2" t="s">
        <v>102</v>
      </c>
      <c r="C143" s="29"/>
      <c r="D143" s="29"/>
      <c r="E143" s="29"/>
      <c r="F143" s="29"/>
      <c r="G143" s="29"/>
      <c r="H143" s="29"/>
      <c r="I143" s="68"/>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45"/>
      <c r="BF143" s="45"/>
      <c r="BG143" s="20"/>
      <c r="BH143" s="20"/>
      <c r="BI143" s="29"/>
      <c r="BJ143" s="29"/>
      <c r="BK143" s="29"/>
      <c r="BL143" s="29"/>
      <c r="BM143" s="29"/>
      <c r="BN143" s="29"/>
      <c r="BO143" s="29"/>
      <c r="BP143" s="29"/>
      <c r="BQ143" s="21"/>
      <c r="BR143" s="21"/>
      <c r="BS143" s="21"/>
      <c r="BT143" s="21"/>
      <c r="BU143" s="22"/>
      <c r="BV143" s="29"/>
      <c r="BW143" s="22"/>
      <c r="BX143" s="21"/>
      <c r="BY143" s="87"/>
    </row>
    <row r="144" spans="2:77" x14ac:dyDescent="0.2">
      <c r="B144" s="2" t="s">
        <v>103</v>
      </c>
      <c r="C144" s="29"/>
      <c r="D144" s="29"/>
      <c r="E144" s="29"/>
      <c r="F144" s="29"/>
      <c r="G144" s="29"/>
      <c r="H144" s="29"/>
      <c r="I144" s="68"/>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45"/>
      <c r="BF144" s="45"/>
      <c r="BG144" s="20"/>
      <c r="BH144" s="20"/>
      <c r="BI144" s="29"/>
      <c r="BJ144" s="29"/>
      <c r="BK144" s="29"/>
      <c r="BL144" s="29"/>
      <c r="BM144" s="29"/>
      <c r="BN144" s="29"/>
      <c r="BO144" s="29"/>
      <c r="BP144" s="29"/>
      <c r="BQ144" s="21"/>
      <c r="BR144" s="21"/>
      <c r="BS144" s="21"/>
      <c r="BT144" s="21"/>
      <c r="BU144" s="22"/>
      <c r="BV144" s="29"/>
      <c r="BW144" s="22"/>
      <c r="BX144" s="21"/>
      <c r="BY144" s="87"/>
    </row>
    <row r="145" spans="2:77" x14ac:dyDescent="0.2">
      <c r="B145" s="51" t="s">
        <v>243</v>
      </c>
      <c r="C145" s="29"/>
      <c r="D145" s="29"/>
      <c r="E145" s="29"/>
      <c r="F145" s="29"/>
      <c r="G145" s="29"/>
      <c r="H145" s="29"/>
      <c r="I145" s="68"/>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45"/>
      <c r="BF145" s="45"/>
      <c r="BG145" s="20"/>
      <c r="BH145" s="20"/>
      <c r="BI145" s="29"/>
      <c r="BJ145" s="29"/>
      <c r="BK145" s="29"/>
      <c r="BL145" s="29"/>
      <c r="BM145" s="29"/>
      <c r="BN145" s="29"/>
      <c r="BO145" s="29"/>
      <c r="BP145" s="29"/>
      <c r="BQ145" s="21"/>
      <c r="BR145" s="21"/>
      <c r="BS145" s="21"/>
      <c r="BT145" s="21"/>
      <c r="BU145" s="22"/>
      <c r="BV145" s="29"/>
      <c r="BW145" s="22"/>
      <c r="BX145" s="21"/>
      <c r="BY145" s="87"/>
    </row>
    <row r="146" spans="2:77" x14ac:dyDescent="0.2">
      <c r="B146" s="51" t="s">
        <v>241</v>
      </c>
      <c r="C146" s="29"/>
      <c r="D146" s="29"/>
      <c r="E146" s="29"/>
      <c r="F146" s="29"/>
      <c r="G146" s="29"/>
      <c r="H146" s="29"/>
      <c r="I146" s="68"/>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45"/>
      <c r="BF146" s="45"/>
      <c r="BG146" s="20"/>
      <c r="BH146" s="20"/>
      <c r="BI146" s="29"/>
      <c r="BJ146" s="29"/>
      <c r="BK146" s="29"/>
      <c r="BL146" s="29"/>
      <c r="BM146" s="29"/>
      <c r="BN146" s="29"/>
      <c r="BO146" s="29"/>
      <c r="BP146" s="29"/>
      <c r="BQ146" s="21"/>
      <c r="BR146" s="21"/>
      <c r="BS146" s="21"/>
      <c r="BT146" s="21"/>
      <c r="BU146" s="22"/>
      <c r="BV146" s="29"/>
      <c r="BW146" s="22"/>
      <c r="BX146" s="21"/>
      <c r="BY146" s="87"/>
    </row>
    <row r="147" spans="2:77" x14ac:dyDescent="0.2">
      <c r="B147" s="2" t="s">
        <v>233</v>
      </c>
      <c r="C147" s="29"/>
      <c r="D147" s="29"/>
      <c r="E147" s="29"/>
      <c r="F147" s="29"/>
      <c r="G147" s="29"/>
      <c r="H147" s="29"/>
      <c r="I147" s="68"/>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45"/>
      <c r="BF147" s="45"/>
      <c r="BG147" s="20"/>
      <c r="BH147" s="20"/>
      <c r="BI147" s="29"/>
      <c r="BJ147" s="29"/>
      <c r="BK147" s="29"/>
      <c r="BL147" s="29"/>
      <c r="BM147" s="29"/>
      <c r="BN147" s="29"/>
      <c r="BO147" s="29"/>
      <c r="BP147" s="29"/>
      <c r="BQ147" s="21"/>
      <c r="BR147" s="21"/>
      <c r="BS147" s="21"/>
      <c r="BT147" s="21"/>
      <c r="BU147" s="22"/>
      <c r="BV147" s="29"/>
      <c r="BW147" s="22"/>
      <c r="BX147" s="21"/>
      <c r="BY147" s="87"/>
    </row>
    <row r="148" spans="2:77" x14ac:dyDescent="0.2">
      <c r="B148" s="2" t="s">
        <v>104</v>
      </c>
      <c r="C148" s="29"/>
      <c r="D148" s="29"/>
      <c r="E148" s="29"/>
      <c r="F148" s="29"/>
      <c r="G148" s="29"/>
      <c r="H148" s="29"/>
      <c r="I148" s="68"/>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45"/>
      <c r="BF148" s="45"/>
      <c r="BG148" s="20"/>
      <c r="BH148" s="20"/>
      <c r="BI148" s="29"/>
      <c r="BJ148" s="29"/>
      <c r="BK148" s="29"/>
      <c r="BL148" s="29"/>
      <c r="BM148" s="29"/>
      <c r="BN148" s="29"/>
      <c r="BO148" s="29"/>
      <c r="BP148" s="29"/>
      <c r="BQ148" s="21"/>
      <c r="BR148" s="21"/>
      <c r="BS148" s="21"/>
      <c r="BT148" s="21"/>
      <c r="BU148" s="22"/>
      <c r="BV148" s="29"/>
      <c r="BW148" s="22"/>
      <c r="BX148" s="21"/>
      <c r="BY148" s="87"/>
    </row>
    <row r="149" spans="2:77" x14ac:dyDescent="0.2">
      <c r="B149" s="2" t="s">
        <v>242</v>
      </c>
      <c r="C149" s="29"/>
      <c r="D149" s="29"/>
      <c r="E149" s="29"/>
      <c r="F149" s="29"/>
      <c r="G149" s="29"/>
      <c r="H149" s="29"/>
      <c r="I149" s="68"/>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45"/>
      <c r="BF149" s="45"/>
      <c r="BG149" s="20"/>
      <c r="BH149" s="20"/>
      <c r="BI149" s="29"/>
      <c r="BJ149" s="29"/>
      <c r="BK149" s="29"/>
      <c r="BL149" s="29"/>
      <c r="BM149" s="29"/>
      <c r="BN149" s="29"/>
      <c r="BO149" s="29"/>
      <c r="BP149" s="29"/>
      <c r="BQ149" s="21"/>
      <c r="BR149" s="21"/>
      <c r="BS149" s="21"/>
      <c r="BT149" s="21"/>
      <c r="BU149" s="22"/>
      <c r="BV149" s="29"/>
      <c r="BW149" s="22"/>
      <c r="BX149" s="21"/>
      <c r="BY149" s="87"/>
    </row>
    <row r="150" spans="2:77" x14ac:dyDescent="0.2">
      <c r="B150" s="2" t="s">
        <v>105</v>
      </c>
      <c r="C150" s="29"/>
      <c r="D150" s="29"/>
      <c r="E150" s="29"/>
      <c r="F150" s="29"/>
      <c r="G150" s="29"/>
      <c r="H150" s="29"/>
      <c r="I150" s="68"/>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45"/>
      <c r="BF150" s="45"/>
      <c r="BG150" s="20"/>
      <c r="BH150" s="20"/>
      <c r="BI150" s="29"/>
      <c r="BJ150" s="29"/>
      <c r="BK150" s="29"/>
      <c r="BL150" s="29"/>
      <c r="BM150" s="29"/>
      <c r="BN150" s="29"/>
      <c r="BO150" s="29"/>
      <c r="BP150" s="29"/>
      <c r="BQ150" s="21"/>
      <c r="BR150" s="21"/>
      <c r="BS150" s="21"/>
      <c r="BT150" s="21"/>
      <c r="BU150" s="22"/>
      <c r="BV150" s="29"/>
      <c r="BW150" s="22"/>
      <c r="BX150" s="21"/>
      <c r="BY150" s="87"/>
    </row>
    <row r="151" spans="2:77" x14ac:dyDescent="0.2">
      <c r="B151" s="2" t="s">
        <v>106</v>
      </c>
      <c r="C151" s="29"/>
      <c r="D151" s="29"/>
      <c r="E151" s="29"/>
      <c r="F151" s="29"/>
      <c r="G151" s="29"/>
      <c r="H151" s="29"/>
      <c r="I151" s="68"/>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45"/>
      <c r="BF151" s="45"/>
      <c r="BG151" s="20"/>
      <c r="BH151" s="20"/>
      <c r="BI151" s="29"/>
      <c r="BJ151" s="29"/>
      <c r="BK151" s="29"/>
      <c r="BL151" s="29"/>
      <c r="BM151" s="29"/>
      <c r="BN151" s="29"/>
      <c r="BO151" s="29"/>
      <c r="BP151" s="29"/>
      <c r="BQ151" s="21"/>
      <c r="BR151" s="21"/>
      <c r="BS151" s="21"/>
      <c r="BT151" s="21"/>
      <c r="BU151" s="22"/>
      <c r="BV151" s="29"/>
      <c r="BW151" s="22"/>
      <c r="BX151" s="21"/>
      <c r="BY151" s="87"/>
    </row>
    <row r="152" spans="2:77" x14ac:dyDescent="0.2">
      <c r="B152" s="2" t="s">
        <v>107</v>
      </c>
      <c r="C152" s="29"/>
      <c r="D152" s="29"/>
      <c r="E152" s="29"/>
      <c r="F152" s="29"/>
      <c r="G152" s="29"/>
      <c r="H152" s="29"/>
      <c r="I152" s="68"/>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45"/>
      <c r="BF152" s="45"/>
      <c r="BG152" s="20"/>
      <c r="BH152" s="20"/>
      <c r="BI152" s="29"/>
      <c r="BJ152" s="29"/>
      <c r="BK152" s="29"/>
      <c r="BL152" s="29"/>
      <c r="BM152" s="29"/>
      <c r="BN152" s="29"/>
      <c r="BO152" s="29"/>
      <c r="BP152" s="29"/>
      <c r="BQ152" s="21"/>
      <c r="BR152" s="21"/>
      <c r="BS152" s="21"/>
      <c r="BT152" s="21"/>
      <c r="BU152" s="22"/>
      <c r="BV152" s="29"/>
      <c r="BW152" s="22"/>
      <c r="BX152" s="21"/>
      <c r="BY152" s="87"/>
    </row>
    <row r="153" spans="2:77" x14ac:dyDescent="0.2">
      <c r="B153" s="2" t="s">
        <v>229</v>
      </c>
      <c r="C153" s="29"/>
      <c r="D153" s="29"/>
      <c r="E153" s="29"/>
      <c r="F153" s="29"/>
      <c r="G153" s="29"/>
      <c r="H153" s="29"/>
      <c r="I153" s="68"/>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45"/>
      <c r="BF153" s="45"/>
      <c r="BG153" s="20"/>
      <c r="BH153" s="20"/>
      <c r="BI153" s="29"/>
      <c r="BJ153" s="29"/>
      <c r="BK153" s="29"/>
      <c r="BL153" s="29"/>
      <c r="BM153" s="29"/>
      <c r="BN153" s="29"/>
      <c r="BO153" s="29"/>
      <c r="BP153" s="29"/>
      <c r="BQ153" s="21"/>
      <c r="BR153" s="21"/>
      <c r="BS153" s="21"/>
      <c r="BT153" s="21"/>
      <c r="BU153" s="22"/>
      <c r="BV153" s="29"/>
      <c r="BW153" s="22"/>
      <c r="BX153" s="21"/>
      <c r="BY153" s="87"/>
    </row>
    <row r="154" spans="2:77" x14ac:dyDescent="0.2">
      <c r="B154" s="2" t="s">
        <v>108</v>
      </c>
      <c r="C154" s="29"/>
      <c r="D154" s="29"/>
      <c r="E154" s="29"/>
      <c r="F154" s="29"/>
      <c r="G154" s="29"/>
      <c r="H154" s="29"/>
      <c r="I154" s="68"/>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45"/>
      <c r="BF154" s="45"/>
      <c r="BG154" s="20"/>
      <c r="BH154" s="20"/>
      <c r="BI154" s="29"/>
      <c r="BJ154" s="29"/>
      <c r="BK154" s="29"/>
      <c r="BL154" s="29"/>
      <c r="BM154" s="29"/>
      <c r="BN154" s="29"/>
      <c r="BO154" s="29"/>
      <c r="BP154" s="29"/>
      <c r="BQ154" s="21"/>
      <c r="BR154" s="21"/>
      <c r="BS154" s="21"/>
      <c r="BT154" s="21"/>
      <c r="BU154" s="22"/>
      <c r="BV154" s="29"/>
      <c r="BW154" s="22"/>
      <c r="BX154" s="21"/>
      <c r="BY154" s="87"/>
    </row>
    <row r="155" spans="2:77" x14ac:dyDescent="0.2">
      <c r="B155" s="2" t="s">
        <v>109</v>
      </c>
      <c r="C155" s="29"/>
      <c r="D155" s="29"/>
      <c r="E155" s="29"/>
      <c r="F155" s="29"/>
      <c r="G155" s="29"/>
      <c r="H155" s="29"/>
      <c r="I155" s="68"/>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45"/>
      <c r="BF155" s="45"/>
      <c r="BG155" s="20"/>
      <c r="BH155" s="20"/>
      <c r="BI155" s="29"/>
      <c r="BJ155" s="29"/>
      <c r="BK155" s="29"/>
      <c r="BL155" s="29"/>
      <c r="BM155" s="29"/>
      <c r="BN155" s="29"/>
      <c r="BO155" s="29"/>
      <c r="BP155" s="29"/>
      <c r="BQ155" s="21"/>
      <c r="BR155" s="21"/>
      <c r="BS155" s="21"/>
      <c r="BT155" s="21"/>
      <c r="BU155" s="22"/>
      <c r="BV155" s="29"/>
      <c r="BW155" s="22"/>
      <c r="BX155" s="21"/>
      <c r="BY155" s="87"/>
    </row>
    <row r="156" spans="2:77" x14ac:dyDescent="0.2">
      <c r="B156" s="2" t="s">
        <v>110</v>
      </c>
      <c r="C156" s="29"/>
      <c r="D156" s="29"/>
      <c r="E156" s="29"/>
      <c r="F156" s="29"/>
      <c r="G156" s="29"/>
      <c r="H156" s="29"/>
      <c r="I156" s="68"/>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38"/>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45"/>
      <c r="BF156" s="45"/>
      <c r="BG156" s="20"/>
      <c r="BH156" s="20"/>
      <c r="BI156" s="29"/>
      <c r="BJ156" s="29"/>
      <c r="BK156" s="29"/>
      <c r="BL156" s="29"/>
      <c r="BM156" s="29"/>
      <c r="BN156" s="29"/>
      <c r="BO156" s="29"/>
      <c r="BP156" s="29"/>
      <c r="BQ156" s="21"/>
      <c r="BR156" s="21"/>
      <c r="BS156" s="21"/>
      <c r="BT156" s="21"/>
      <c r="BU156" s="22"/>
      <c r="BV156" s="29"/>
      <c r="BW156" s="22"/>
      <c r="BX156" s="21"/>
      <c r="BY156" s="87"/>
    </row>
    <row r="157" spans="2:77" x14ac:dyDescent="0.2">
      <c r="B157" s="2" t="s">
        <v>111</v>
      </c>
      <c r="C157" s="29"/>
      <c r="D157" s="29"/>
      <c r="E157" s="29"/>
      <c r="F157" s="29"/>
      <c r="G157" s="29"/>
      <c r="H157" s="29"/>
      <c r="I157" s="68"/>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45"/>
      <c r="BF157" s="45"/>
      <c r="BG157" s="20"/>
      <c r="BH157" s="20"/>
      <c r="BI157" s="29"/>
      <c r="BJ157" s="29"/>
      <c r="BK157" s="29"/>
      <c r="BL157" s="29"/>
      <c r="BM157" s="29"/>
      <c r="BN157" s="29"/>
      <c r="BO157" s="29"/>
      <c r="BP157" s="29"/>
      <c r="BQ157" s="21"/>
      <c r="BR157" s="21"/>
      <c r="BS157" s="21"/>
      <c r="BT157" s="21"/>
      <c r="BU157" s="22"/>
      <c r="BV157" s="29"/>
      <c r="BW157" s="22"/>
      <c r="BX157" s="21"/>
      <c r="BY157" s="87"/>
    </row>
    <row r="158" spans="2:77" x14ac:dyDescent="0.2">
      <c r="B158" s="2" t="s">
        <v>344</v>
      </c>
      <c r="C158" s="29"/>
      <c r="D158" s="29"/>
      <c r="E158" s="29"/>
      <c r="F158" s="29"/>
      <c r="G158" s="29"/>
      <c r="H158" s="29"/>
      <c r="I158" s="68"/>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45"/>
      <c r="BF158" s="45"/>
      <c r="BG158" s="20"/>
      <c r="BH158" s="20"/>
      <c r="BI158" s="29"/>
      <c r="BJ158" s="29"/>
      <c r="BK158" s="29"/>
      <c r="BL158" s="29"/>
      <c r="BM158" s="29"/>
      <c r="BN158" s="29"/>
      <c r="BO158" s="29"/>
      <c r="BP158" s="29"/>
      <c r="BQ158" s="21"/>
      <c r="BR158" s="21"/>
      <c r="BS158" s="21"/>
      <c r="BT158" s="21"/>
      <c r="BU158" s="22"/>
      <c r="BV158" s="29"/>
      <c r="BW158" s="22"/>
      <c r="BX158" s="21"/>
      <c r="BY158" s="87"/>
    </row>
    <row r="159" spans="2:77" x14ac:dyDescent="0.2">
      <c r="B159" s="2" t="s">
        <v>345</v>
      </c>
      <c r="C159" s="29"/>
      <c r="D159" s="29"/>
      <c r="E159" s="29"/>
      <c r="F159" s="29"/>
      <c r="G159" s="29"/>
      <c r="H159" s="29"/>
      <c r="I159" s="68"/>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45"/>
      <c r="BF159" s="45"/>
      <c r="BG159" s="20"/>
      <c r="BH159" s="20"/>
      <c r="BI159" s="29"/>
      <c r="BJ159" s="29"/>
      <c r="BK159" s="29"/>
      <c r="BL159" s="29"/>
      <c r="BM159" s="29"/>
      <c r="BN159" s="29"/>
      <c r="BO159" s="29"/>
      <c r="BP159" s="29"/>
      <c r="BQ159" s="21"/>
      <c r="BR159" s="21"/>
      <c r="BS159" s="21"/>
      <c r="BT159" s="21"/>
      <c r="BU159" s="22"/>
      <c r="BV159" s="29"/>
      <c r="BW159" s="22"/>
      <c r="BX159" s="21"/>
      <c r="BY159" s="87"/>
    </row>
    <row r="160" spans="2:77" x14ac:dyDescent="0.2">
      <c r="B160" s="2" t="s">
        <v>346</v>
      </c>
      <c r="C160" s="29"/>
      <c r="D160" s="29"/>
      <c r="E160" s="29"/>
      <c r="F160" s="29"/>
      <c r="G160" s="29"/>
      <c r="H160" s="29"/>
      <c r="I160" s="68"/>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45"/>
      <c r="BF160" s="45"/>
      <c r="BG160" s="20"/>
      <c r="BH160" s="20"/>
      <c r="BI160" s="29"/>
      <c r="BJ160" s="29"/>
      <c r="BK160" s="29"/>
      <c r="BL160" s="29"/>
      <c r="BM160" s="29"/>
      <c r="BN160" s="29"/>
      <c r="BO160" s="29"/>
      <c r="BP160" s="29"/>
      <c r="BQ160" s="21"/>
      <c r="BR160" s="21"/>
      <c r="BS160" s="21"/>
      <c r="BT160" s="21"/>
      <c r="BU160" s="22"/>
      <c r="BV160" s="29"/>
      <c r="BW160" s="22"/>
      <c r="BX160" s="21"/>
      <c r="BY160" s="87"/>
    </row>
    <row r="161" spans="2:77" x14ac:dyDescent="0.2">
      <c r="B161" s="2" t="s">
        <v>247</v>
      </c>
      <c r="C161" s="29"/>
      <c r="D161" s="29"/>
      <c r="E161" s="29"/>
      <c r="F161" s="29"/>
      <c r="G161" s="29"/>
      <c r="H161" s="29"/>
      <c r="I161" s="68"/>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45"/>
      <c r="BF161" s="45"/>
      <c r="BG161" s="20"/>
      <c r="BH161" s="20"/>
      <c r="BI161" s="29"/>
      <c r="BJ161" s="29"/>
      <c r="BK161" s="29"/>
      <c r="BL161" s="29"/>
      <c r="BM161" s="29"/>
      <c r="BN161" s="29"/>
      <c r="BO161" s="29"/>
      <c r="BP161" s="29"/>
      <c r="BQ161" s="21"/>
      <c r="BR161" s="21"/>
      <c r="BS161" s="21"/>
      <c r="BT161" s="21"/>
      <c r="BU161" s="22"/>
      <c r="BV161" s="29"/>
      <c r="BW161" s="22"/>
      <c r="BX161" s="21"/>
      <c r="BY161" s="87"/>
    </row>
    <row r="162" spans="2:77" ht="12" customHeight="1" x14ac:dyDescent="0.2">
      <c r="B162" s="2" t="s">
        <v>112</v>
      </c>
      <c r="C162" s="29"/>
      <c r="D162" s="29"/>
      <c r="E162" s="29"/>
      <c r="F162" s="29"/>
      <c r="G162" s="29"/>
      <c r="H162" s="29"/>
      <c r="I162" s="68"/>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45"/>
      <c r="BF162" s="45"/>
      <c r="BG162" s="20"/>
      <c r="BH162" s="20"/>
      <c r="BI162" s="29"/>
      <c r="BJ162" s="29"/>
      <c r="BK162" s="29"/>
      <c r="BL162" s="29"/>
      <c r="BM162" s="29"/>
      <c r="BN162" s="29"/>
      <c r="BO162" s="29"/>
      <c r="BP162" s="29"/>
      <c r="BQ162" s="21"/>
      <c r="BR162" s="21"/>
      <c r="BS162" s="21"/>
      <c r="BT162" s="21"/>
      <c r="BU162" s="22"/>
      <c r="BV162" s="29"/>
      <c r="BW162" s="22"/>
      <c r="BX162" s="21"/>
      <c r="BY162" s="87"/>
    </row>
    <row r="163" spans="2:77" x14ac:dyDescent="0.2">
      <c r="B163" s="2" t="s">
        <v>113</v>
      </c>
      <c r="C163" s="29"/>
      <c r="D163" s="29"/>
      <c r="E163" s="29"/>
      <c r="F163" s="29"/>
      <c r="G163" s="29"/>
      <c r="H163" s="29"/>
      <c r="I163" s="68"/>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45"/>
      <c r="BF163" s="45"/>
      <c r="BG163" s="20"/>
      <c r="BH163" s="20"/>
      <c r="BI163" s="29"/>
      <c r="BJ163" s="29"/>
      <c r="BK163" s="29"/>
      <c r="BL163" s="29"/>
      <c r="BM163" s="29"/>
      <c r="BN163" s="29"/>
      <c r="BO163" s="29"/>
      <c r="BP163" s="29"/>
      <c r="BQ163" s="21"/>
      <c r="BR163" s="21"/>
      <c r="BS163" s="21"/>
      <c r="BT163" s="21"/>
      <c r="BU163" s="22"/>
      <c r="BV163" s="29"/>
      <c r="BW163" s="22"/>
      <c r="BX163" s="21"/>
      <c r="BY163" s="87"/>
    </row>
    <row r="164" spans="2:77" x14ac:dyDescent="0.2">
      <c r="B164" s="2" t="s">
        <v>227</v>
      </c>
      <c r="C164" s="29"/>
      <c r="D164" s="29"/>
      <c r="E164" s="29"/>
      <c r="F164" s="29"/>
      <c r="G164" s="29"/>
      <c r="H164" s="29"/>
      <c r="I164" s="68"/>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45"/>
      <c r="BF164" s="45"/>
      <c r="BG164" s="20"/>
      <c r="BH164" s="20"/>
      <c r="BI164" s="29"/>
      <c r="BJ164" s="29"/>
      <c r="BK164" s="29"/>
      <c r="BL164" s="29"/>
      <c r="BM164" s="29"/>
      <c r="BN164" s="29"/>
      <c r="BO164" s="29"/>
      <c r="BP164" s="29"/>
      <c r="BQ164" s="21"/>
      <c r="BR164" s="21"/>
      <c r="BS164" s="21"/>
      <c r="BT164" s="21"/>
      <c r="BU164" s="22"/>
      <c r="BV164" s="29"/>
      <c r="BW164" s="22"/>
      <c r="BX164" s="21"/>
      <c r="BY164" s="87"/>
    </row>
    <row r="165" spans="2:77" x14ac:dyDescent="0.2">
      <c r="B165" s="2" t="s">
        <v>114</v>
      </c>
      <c r="C165" s="29"/>
      <c r="D165" s="29"/>
      <c r="E165" s="29"/>
      <c r="F165" s="29"/>
      <c r="G165" s="29"/>
      <c r="H165" s="29"/>
      <c r="I165" s="68"/>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45"/>
      <c r="BF165" s="45"/>
      <c r="BG165" s="20"/>
      <c r="BH165" s="20"/>
      <c r="BI165" s="29"/>
      <c r="BJ165" s="29"/>
      <c r="BK165" s="29"/>
      <c r="BL165" s="29"/>
      <c r="BM165" s="29"/>
      <c r="BN165" s="29"/>
      <c r="BO165" s="29"/>
      <c r="BP165" s="29"/>
      <c r="BQ165" s="21"/>
      <c r="BR165" s="21"/>
      <c r="BS165" s="21"/>
      <c r="BT165" s="21"/>
      <c r="BU165" s="22"/>
      <c r="BV165" s="29"/>
      <c r="BW165" s="22"/>
      <c r="BX165" s="21"/>
      <c r="BY165" s="87"/>
    </row>
    <row r="166" spans="2:77" x14ac:dyDescent="0.2">
      <c r="B166" s="2" t="s">
        <v>115</v>
      </c>
      <c r="C166" s="29"/>
      <c r="D166" s="29"/>
      <c r="E166" s="29"/>
      <c r="F166" s="29"/>
      <c r="G166" s="29"/>
      <c r="H166" s="29"/>
      <c r="I166" s="68"/>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45"/>
      <c r="BF166" s="45"/>
      <c r="BG166" s="20"/>
      <c r="BH166" s="20"/>
      <c r="BI166" s="29"/>
      <c r="BJ166" s="29"/>
      <c r="BK166" s="29"/>
      <c r="BL166" s="29"/>
      <c r="BM166" s="29"/>
      <c r="BN166" s="29"/>
      <c r="BO166" s="29"/>
      <c r="BP166" s="29"/>
      <c r="BQ166" s="21"/>
      <c r="BR166" s="21"/>
      <c r="BS166" s="21"/>
      <c r="BT166" s="21"/>
      <c r="BU166" s="22"/>
      <c r="BV166" s="29"/>
      <c r="BW166" s="22"/>
      <c r="BX166" s="21"/>
      <c r="BY166" s="87"/>
    </row>
    <row r="167" spans="2:77" x14ac:dyDescent="0.2">
      <c r="B167" s="2" t="s">
        <v>116</v>
      </c>
      <c r="C167" s="29"/>
      <c r="D167" s="29"/>
      <c r="E167" s="29"/>
      <c r="F167" s="29"/>
      <c r="G167" s="29"/>
      <c r="H167" s="29"/>
      <c r="I167" s="68"/>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45"/>
      <c r="BF167" s="45"/>
      <c r="BG167" s="20"/>
      <c r="BH167" s="20"/>
      <c r="BI167" s="29"/>
      <c r="BJ167" s="29"/>
      <c r="BK167" s="29"/>
      <c r="BL167" s="29"/>
      <c r="BM167" s="29"/>
      <c r="BN167" s="29"/>
      <c r="BO167" s="29"/>
      <c r="BP167" s="29"/>
      <c r="BQ167" s="21"/>
      <c r="BR167" s="21"/>
      <c r="BS167" s="21"/>
      <c r="BT167" s="21"/>
      <c r="BU167" s="22"/>
      <c r="BV167" s="29"/>
      <c r="BW167" s="22"/>
      <c r="BX167" s="21"/>
      <c r="BY167" s="87"/>
    </row>
    <row r="168" spans="2:77" x14ac:dyDescent="0.2">
      <c r="B168" s="2" t="s">
        <v>117</v>
      </c>
      <c r="C168" s="29"/>
      <c r="D168" s="29"/>
      <c r="E168" s="29"/>
      <c r="F168" s="29"/>
      <c r="G168" s="29"/>
      <c r="H168" s="29"/>
      <c r="I168" s="68"/>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45"/>
      <c r="BF168" s="45"/>
      <c r="BG168" s="20"/>
      <c r="BH168" s="20"/>
      <c r="BI168" s="29"/>
      <c r="BJ168" s="29"/>
      <c r="BK168" s="29"/>
      <c r="BL168" s="29"/>
      <c r="BM168" s="29"/>
      <c r="BN168" s="29"/>
      <c r="BO168" s="29"/>
      <c r="BP168" s="29"/>
      <c r="BQ168" s="21"/>
      <c r="BR168" s="21"/>
      <c r="BS168" s="21"/>
      <c r="BT168" s="21"/>
      <c r="BU168" s="22"/>
      <c r="BV168" s="29"/>
      <c r="BW168" s="22"/>
      <c r="BX168" s="21"/>
      <c r="BY168" s="87"/>
    </row>
    <row r="169" spans="2:77" x14ac:dyDescent="0.2">
      <c r="B169" s="2" t="s">
        <v>118</v>
      </c>
      <c r="C169" s="29"/>
      <c r="D169" s="29"/>
      <c r="E169" s="29"/>
      <c r="F169" s="29"/>
      <c r="G169" s="29"/>
      <c r="H169" s="29"/>
      <c r="I169" s="68"/>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45"/>
      <c r="BF169" s="45"/>
      <c r="BG169" s="20"/>
      <c r="BH169" s="20"/>
      <c r="BI169" s="29"/>
      <c r="BJ169" s="29"/>
      <c r="BK169" s="29"/>
      <c r="BL169" s="29"/>
      <c r="BM169" s="29"/>
      <c r="BN169" s="29"/>
      <c r="BO169" s="29"/>
      <c r="BP169" s="29"/>
      <c r="BQ169" s="21"/>
      <c r="BR169" s="21"/>
      <c r="BS169" s="21"/>
      <c r="BT169" s="21"/>
      <c r="BU169" s="22"/>
      <c r="BV169" s="29"/>
      <c r="BW169" s="22"/>
      <c r="BX169" s="21"/>
      <c r="BY169" s="87"/>
    </row>
    <row r="170" spans="2:77" x14ac:dyDescent="0.2">
      <c r="B170" s="2" t="s">
        <v>119</v>
      </c>
      <c r="C170" s="29"/>
      <c r="D170" s="29"/>
      <c r="E170" s="29"/>
      <c r="F170" s="29"/>
      <c r="G170" s="29"/>
      <c r="H170" s="29"/>
      <c r="I170" s="68"/>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45"/>
      <c r="BF170" s="45"/>
      <c r="BG170" s="20"/>
      <c r="BH170" s="20"/>
      <c r="BI170" s="29"/>
      <c r="BJ170" s="29"/>
      <c r="BK170" s="29"/>
      <c r="BL170" s="29"/>
      <c r="BM170" s="29"/>
      <c r="BN170" s="29"/>
      <c r="BO170" s="29"/>
      <c r="BP170" s="29"/>
      <c r="BQ170" s="21"/>
      <c r="BR170" s="21"/>
      <c r="BS170" s="21"/>
      <c r="BT170" s="21"/>
      <c r="BU170" s="22"/>
      <c r="BV170" s="30"/>
      <c r="BW170" s="22"/>
      <c r="BX170" s="21"/>
      <c r="BY170" s="87"/>
    </row>
    <row r="171" spans="2:77" x14ac:dyDescent="0.2">
      <c r="B171" s="2" t="s">
        <v>120</v>
      </c>
      <c r="C171" s="29"/>
      <c r="D171" s="29"/>
      <c r="E171" s="29"/>
      <c r="F171" s="29"/>
      <c r="G171" s="29"/>
      <c r="H171" s="29"/>
      <c r="I171" s="68"/>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45"/>
      <c r="BF171" s="45"/>
      <c r="BG171" s="20"/>
      <c r="BH171" s="20"/>
      <c r="BI171" s="29"/>
      <c r="BJ171" s="29"/>
      <c r="BK171" s="29"/>
      <c r="BL171" s="29"/>
      <c r="BM171" s="29"/>
      <c r="BN171" s="29"/>
      <c r="BO171" s="29"/>
      <c r="BP171" s="29"/>
      <c r="BQ171" s="21"/>
      <c r="BR171" s="21"/>
      <c r="BS171" s="21"/>
      <c r="BT171" s="21"/>
      <c r="BU171" s="22"/>
      <c r="BV171" s="30"/>
      <c r="BW171" s="22"/>
      <c r="BX171" s="21"/>
      <c r="BY171" s="87"/>
    </row>
    <row r="172" spans="2:77" x14ac:dyDescent="0.2">
      <c r="B172" s="2" t="s">
        <v>264</v>
      </c>
      <c r="C172" s="29"/>
      <c r="D172" s="29"/>
      <c r="E172" s="29"/>
      <c r="F172" s="29"/>
      <c r="G172" s="29"/>
      <c r="H172" s="29"/>
      <c r="I172" s="68"/>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45"/>
      <c r="BF172" s="45"/>
      <c r="BG172" s="20"/>
      <c r="BH172" s="20"/>
      <c r="BI172" s="29"/>
      <c r="BJ172" s="29"/>
      <c r="BK172" s="29"/>
      <c r="BL172" s="29"/>
      <c r="BM172" s="29"/>
      <c r="BN172" s="29"/>
      <c r="BO172" s="29"/>
      <c r="BP172" s="29"/>
      <c r="BQ172" s="21"/>
      <c r="BR172" s="21"/>
      <c r="BS172" s="21"/>
      <c r="BT172" s="21"/>
      <c r="BU172" s="22"/>
      <c r="BV172" s="30"/>
      <c r="BW172" s="22"/>
      <c r="BX172" s="21"/>
      <c r="BY172" s="87"/>
    </row>
    <row r="173" spans="2:77" x14ac:dyDescent="0.2">
      <c r="B173" s="2" t="s">
        <v>121</v>
      </c>
      <c r="C173" s="29"/>
      <c r="D173" s="29"/>
      <c r="E173" s="29"/>
      <c r="F173" s="29"/>
      <c r="G173" s="29"/>
      <c r="H173" s="29"/>
      <c r="I173" s="68"/>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45"/>
      <c r="BF173" s="45"/>
      <c r="BG173" s="20"/>
      <c r="BH173" s="20"/>
      <c r="BI173" s="29"/>
      <c r="BJ173" s="29"/>
      <c r="BK173" s="29"/>
      <c r="BL173" s="29"/>
      <c r="BM173" s="29"/>
      <c r="BN173" s="29"/>
      <c r="BO173" s="29"/>
      <c r="BP173" s="29"/>
      <c r="BQ173" s="21"/>
      <c r="BR173" s="21"/>
      <c r="BS173" s="21"/>
      <c r="BT173" s="21"/>
      <c r="BU173" s="22"/>
      <c r="BV173" s="30"/>
      <c r="BW173" s="22"/>
      <c r="BX173" s="21"/>
      <c r="BY173" s="87"/>
    </row>
    <row r="174" spans="2:77" x14ac:dyDescent="0.2">
      <c r="B174" s="2" t="s">
        <v>265</v>
      </c>
      <c r="C174" s="29"/>
      <c r="D174" s="29"/>
      <c r="E174" s="29"/>
      <c r="F174" s="29"/>
      <c r="G174" s="29"/>
      <c r="H174" s="29"/>
      <c r="I174" s="68"/>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45"/>
      <c r="BF174" s="45"/>
      <c r="BG174" s="20"/>
      <c r="BH174" s="20"/>
      <c r="BI174" s="29"/>
      <c r="BJ174" s="29"/>
      <c r="BK174" s="29"/>
      <c r="BL174" s="29"/>
      <c r="BM174" s="29"/>
      <c r="BN174" s="29"/>
      <c r="BO174" s="29"/>
      <c r="BP174" s="29"/>
      <c r="BQ174" s="21"/>
      <c r="BR174" s="21"/>
      <c r="BS174" s="21"/>
      <c r="BT174" s="21"/>
      <c r="BU174" s="22"/>
      <c r="BV174" s="30"/>
      <c r="BW174" s="22"/>
      <c r="BX174" s="21"/>
      <c r="BY174" s="87"/>
    </row>
    <row r="175" spans="2:77" x14ac:dyDescent="0.2">
      <c r="B175" s="2" t="s">
        <v>270</v>
      </c>
      <c r="C175" s="29"/>
      <c r="D175" s="29"/>
      <c r="E175" s="29"/>
      <c r="F175" s="29"/>
      <c r="G175" s="29"/>
      <c r="H175" s="29"/>
      <c r="I175" s="68"/>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45"/>
      <c r="BF175" s="45"/>
      <c r="BG175" s="20"/>
      <c r="BH175" s="20"/>
      <c r="BI175" s="29"/>
      <c r="BJ175" s="29"/>
      <c r="BK175" s="29"/>
      <c r="BL175" s="29"/>
      <c r="BM175" s="29"/>
      <c r="BN175" s="29"/>
      <c r="BO175" s="29"/>
      <c r="BP175" s="29"/>
      <c r="BQ175" s="21"/>
      <c r="BR175" s="21"/>
      <c r="BS175" s="21"/>
      <c r="BT175" s="21"/>
      <c r="BU175" s="22"/>
      <c r="BV175" s="30"/>
      <c r="BW175" s="22"/>
      <c r="BX175" s="21"/>
      <c r="BY175" s="87"/>
    </row>
    <row r="176" spans="2:77" x14ac:dyDescent="0.2">
      <c r="B176" s="51" t="s">
        <v>244</v>
      </c>
      <c r="C176" s="29"/>
      <c r="D176" s="29"/>
      <c r="E176" s="29"/>
      <c r="F176" s="29"/>
      <c r="G176" s="29"/>
      <c r="H176" s="29"/>
      <c r="I176" s="68"/>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45"/>
      <c r="BF176" s="45"/>
      <c r="BG176" s="20"/>
      <c r="BH176" s="20"/>
      <c r="BI176" s="29"/>
      <c r="BJ176" s="29"/>
      <c r="BK176" s="29"/>
      <c r="BL176" s="29"/>
      <c r="BM176" s="29"/>
      <c r="BN176" s="29"/>
      <c r="BO176" s="29"/>
      <c r="BP176" s="29"/>
      <c r="BQ176" s="21"/>
      <c r="BR176" s="21"/>
      <c r="BS176" s="21"/>
      <c r="BT176" s="21"/>
      <c r="BU176" s="22"/>
      <c r="BV176" s="42"/>
      <c r="BW176" s="22"/>
      <c r="BX176" s="21"/>
      <c r="BY176" s="87"/>
    </row>
    <row r="177" spans="2:77" x14ac:dyDescent="0.2">
      <c r="B177" s="51" t="s">
        <v>245</v>
      </c>
      <c r="C177" s="29"/>
      <c r="D177" s="29"/>
      <c r="E177" s="29"/>
      <c r="F177" s="29"/>
      <c r="G177" s="29"/>
      <c r="H177" s="29"/>
      <c r="I177" s="68"/>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45"/>
      <c r="BF177" s="45"/>
      <c r="BG177" s="20"/>
      <c r="BH177" s="20"/>
      <c r="BI177" s="29"/>
      <c r="BJ177" s="29"/>
      <c r="BK177" s="29"/>
      <c r="BL177" s="29"/>
      <c r="BM177" s="29"/>
      <c r="BN177" s="29"/>
      <c r="BO177" s="29"/>
      <c r="BP177" s="29"/>
      <c r="BQ177" s="21"/>
      <c r="BR177" s="21"/>
      <c r="BS177" s="21"/>
      <c r="BT177" s="21"/>
      <c r="BU177" s="22"/>
      <c r="BV177" s="42"/>
      <c r="BW177" s="22"/>
      <c r="BX177" s="21"/>
      <c r="BY177" s="87"/>
    </row>
    <row r="178" spans="2:77" x14ac:dyDescent="0.2">
      <c r="B178" s="2" t="s">
        <v>122</v>
      </c>
      <c r="C178" s="29"/>
      <c r="D178" s="29"/>
      <c r="E178" s="29"/>
      <c r="F178" s="29"/>
      <c r="G178" s="29"/>
      <c r="H178" s="29"/>
      <c r="I178" s="68"/>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45"/>
      <c r="BF178" s="45"/>
      <c r="BG178" s="20"/>
      <c r="BH178" s="20"/>
      <c r="BI178" s="29"/>
      <c r="BJ178" s="29"/>
      <c r="BK178" s="29"/>
      <c r="BL178" s="29"/>
      <c r="BM178" s="29"/>
      <c r="BN178" s="29"/>
      <c r="BO178" s="29"/>
      <c r="BP178" s="29"/>
      <c r="BQ178" s="21"/>
      <c r="BR178" s="21"/>
      <c r="BS178" s="21"/>
      <c r="BT178" s="21"/>
      <c r="BU178" s="22"/>
      <c r="BV178" s="30"/>
      <c r="BW178" s="22"/>
      <c r="BX178" s="21"/>
      <c r="BY178" s="87"/>
    </row>
    <row r="179" spans="2:77" x14ac:dyDescent="0.2">
      <c r="B179" s="2" t="s">
        <v>222</v>
      </c>
      <c r="C179" s="29"/>
      <c r="D179" s="29"/>
      <c r="E179" s="29"/>
      <c r="F179" s="29"/>
      <c r="G179" s="29"/>
      <c r="H179" s="29"/>
      <c r="I179" s="68"/>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45"/>
      <c r="BF179" s="45"/>
      <c r="BG179" s="20"/>
      <c r="BH179" s="20"/>
      <c r="BI179" s="29"/>
      <c r="BJ179" s="29"/>
      <c r="BK179" s="29"/>
      <c r="BL179" s="29"/>
      <c r="BM179" s="29"/>
      <c r="BN179" s="29"/>
      <c r="BO179" s="29"/>
      <c r="BP179" s="29"/>
      <c r="BQ179" s="21"/>
      <c r="BR179" s="21"/>
      <c r="BS179" s="21"/>
      <c r="BT179" s="21"/>
      <c r="BU179" s="22"/>
      <c r="BV179" s="31"/>
      <c r="BW179" s="22"/>
      <c r="BX179" s="21"/>
      <c r="BY179" s="87"/>
    </row>
    <row r="180" spans="2:77" x14ac:dyDescent="0.2">
      <c r="B180" s="2" t="s">
        <v>203</v>
      </c>
      <c r="C180" s="29"/>
      <c r="D180" s="29"/>
      <c r="E180" s="29"/>
      <c r="F180" s="29"/>
      <c r="G180" s="29"/>
      <c r="H180" s="29"/>
      <c r="I180" s="68"/>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45"/>
      <c r="BF180" s="45"/>
      <c r="BG180" s="20"/>
      <c r="BH180" s="20"/>
      <c r="BI180" s="29"/>
      <c r="BJ180" s="29"/>
      <c r="BK180" s="29"/>
      <c r="BL180" s="29"/>
      <c r="BM180" s="29"/>
      <c r="BN180" s="29"/>
      <c r="BO180" s="29"/>
      <c r="BP180" s="29"/>
      <c r="BQ180" s="21"/>
      <c r="BR180" s="21"/>
      <c r="BS180" s="21"/>
      <c r="BT180" s="21"/>
      <c r="BU180" s="22"/>
      <c r="BV180" s="31"/>
      <c r="BW180" s="22"/>
      <c r="BX180" s="21"/>
      <c r="BY180" s="87"/>
    </row>
    <row r="181" spans="2:77" x14ac:dyDescent="0.2">
      <c r="B181" s="2" t="s">
        <v>185</v>
      </c>
      <c r="C181" s="47"/>
      <c r="D181" s="47"/>
      <c r="E181" s="47"/>
      <c r="F181" s="47"/>
      <c r="G181" s="47"/>
      <c r="H181" s="47"/>
      <c r="I181" s="53"/>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53"/>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8"/>
      <c r="BF181" s="48"/>
      <c r="BG181" s="20"/>
      <c r="BH181" s="20"/>
      <c r="BI181" s="47"/>
      <c r="BJ181" s="47"/>
      <c r="BK181" s="47"/>
      <c r="BL181" s="47"/>
      <c r="BM181" s="47"/>
      <c r="BN181" s="47"/>
      <c r="BO181" s="47"/>
      <c r="BP181" s="47"/>
      <c r="BQ181" s="46"/>
      <c r="BR181" s="21"/>
      <c r="BS181" s="21"/>
      <c r="BT181" s="21"/>
      <c r="BU181" s="22"/>
      <c r="BV181" s="31"/>
      <c r="BW181" s="22"/>
      <c r="BX181" s="21"/>
      <c r="BY181" s="87"/>
    </row>
    <row r="182" spans="2:77" ht="13.5" thickBot="1" x14ac:dyDescent="0.25">
      <c r="B182" s="31"/>
      <c r="C182" s="27">
        <f>SUM(C124:C181)</f>
        <v>0</v>
      </c>
      <c r="D182" s="27">
        <f>SUM(D124:D181)</f>
        <v>0</v>
      </c>
      <c r="E182" s="27">
        <f>SUM(E124:E181)</f>
        <v>0</v>
      </c>
      <c r="F182" s="27">
        <f>SUM(F124:F181)</f>
        <v>0</v>
      </c>
      <c r="G182" s="27"/>
      <c r="H182" s="27"/>
      <c r="I182" s="71"/>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0"/>
      <c r="BH182" s="20"/>
      <c r="BI182" s="27"/>
      <c r="BJ182" s="27"/>
      <c r="BK182" s="27"/>
      <c r="BL182" s="27"/>
      <c r="BM182" s="27"/>
      <c r="BN182" s="27"/>
      <c r="BO182" s="27"/>
      <c r="BP182" s="27"/>
      <c r="BQ182" s="27"/>
      <c r="BR182" s="27"/>
      <c r="BS182" s="27"/>
      <c r="BT182" s="27"/>
      <c r="BU182" s="27"/>
      <c r="BV182" s="27"/>
      <c r="BW182" s="27"/>
      <c r="BX182" s="78"/>
      <c r="BY182" s="88"/>
    </row>
    <row r="183" spans="2:77" ht="13.5" thickTop="1" x14ac:dyDescent="0.2">
      <c r="B183" s="26" t="s">
        <v>123</v>
      </c>
      <c r="C183" s="22"/>
      <c r="D183" s="22"/>
      <c r="E183" s="22"/>
      <c r="F183" s="22"/>
      <c r="G183" s="22"/>
      <c r="H183" s="22"/>
      <c r="I183" s="67"/>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3"/>
      <c r="BF183" s="23"/>
      <c r="BG183" s="20"/>
      <c r="BH183" s="20"/>
      <c r="BI183" s="22"/>
      <c r="BJ183" s="22"/>
      <c r="BK183" s="22"/>
      <c r="BL183" s="22"/>
      <c r="BM183" s="22"/>
      <c r="BN183" s="22"/>
      <c r="BO183" s="22"/>
      <c r="BP183" s="22"/>
      <c r="BQ183" s="21"/>
      <c r="BR183" s="21"/>
      <c r="BS183" s="21"/>
      <c r="BT183" s="22"/>
      <c r="BU183" s="22"/>
      <c r="BV183" s="22"/>
      <c r="BW183" s="22"/>
      <c r="BX183" s="21"/>
      <c r="BY183" s="87"/>
    </row>
    <row r="184" spans="2:77" x14ac:dyDescent="0.2">
      <c r="B184" s="2" t="s">
        <v>266</v>
      </c>
      <c r="C184" s="22"/>
      <c r="D184" s="22"/>
      <c r="E184" s="22"/>
      <c r="F184" s="22"/>
      <c r="G184" s="22"/>
      <c r="H184" s="22"/>
      <c r="I184" s="67"/>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3"/>
      <c r="BF184" s="23"/>
      <c r="BG184" s="20"/>
      <c r="BH184" s="20"/>
      <c r="BI184" s="22"/>
      <c r="BJ184" s="22"/>
      <c r="BK184" s="22"/>
      <c r="BL184" s="22"/>
      <c r="BM184" s="22"/>
      <c r="BN184" s="22"/>
      <c r="BO184" s="22"/>
      <c r="BP184" s="22"/>
      <c r="BQ184" s="21"/>
      <c r="BR184" s="21"/>
      <c r="BS184" s="21"/>
      <c r="BT184" s="21"/>
      <c r="BU184" s="22"/>
      <c r="BV184" s="22"/>
      <c r="BW184" s="22"/>
      <c r="BX184" s="21"/>
      <c r="BY184" s="87"/>
    </row>
    <row r="185" spans="2:77" x14ac:dyDescent="0.2">
      <c r="B185" s="2" t="s">
        <v>365</v>
      </c>
      <c r="C185" s="22"/>
      <c r="D185" s="22"/>
      <c r="E185" s="22"/>
      <c r="F185" s="22"/>
      <c r="G185" s="22"/>
      <c r="H185" s="22"/>
      <c r="I185" s="67"/>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3"/>
      <c r="BF185" s="23"/>
      <c r="BG185" s="20"/>
      <c r="BH185" s="20"/>
      <c r="BI185" s="22"/>
      <c r="BJ185" s="22"/>
      <c r="BK185" s="22"/>
      <c r="BL185" s="22"/>
      <c r="BM185" s="22"/>
      <c r="BN185" s="22"/>
      <c r="BO185" s="22"/>
      <c r="BP185" s="22"/>
      <c r="BQ185" s="21"/>
      <c r="BR185" s="21"/>
      <c r="BS185" s="21"/>
      <c r="BT185" s="21"/>
      <c r="BU185" s="22"/>
      <c r="BV185" s="22"/>
      <c r="BW185" s="22"/>
      <c r="BX185" s="21"/>
      <c r="BY185" s="87"/>
    </row>
    <row r="186" spans="2:77" x14ac:dyDescent="0.2">
      <c r="B186" s="2" t="s">
        <v>124</v>
      </c>
      <c r="C186" s="29"/>
      <c r="D186" s="29"/>
      <c r="E186" s="29"/>
      <c r="F186" s="29"/>
      <c r="G186" s="29"/>
      <c r="H186" s="29"/>
      <c r="I186" s="68"/>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3"/>
      <c r="BF186" s="23"/>
      <c r="BG186" s="20"/>
      <c r="BH186" s="20"/>
      <c r="BI186" s="22"/>
      <c r="BJ186" s="22"/>
      <c r="BK186" s="22"/>
      <c r="BL186" s="22"/>
      <c r="BM186" s="22"/>
      <c r="BN186" s="22"/>
      <c r="BO186" s="29"/>
      <c r="BP186" s="29"/>
      <c r="BQ186" s="21"/>
      <c r="BR186" s="21"/>
      <c r="BS186" s="21"/>
      <c r="BT186" s="21"/>
      <c r="BU186" s="22"/>
      <c r="BV186" s="29"/>
      <c r="BW186" s="22"/>
      <c r="BX186" s="21"/>
      <c r="BY186" s="87"/>
    </row>
    <row r="187" spans="2:77" x14ac:dyDescent="0.2">
      <c r="B187" s="2" t="s">
        <v>125</v>
      </c>
      <c r="C187" s="29"/>
      <c r="D187" s="29"/>
      <c r="E187" s="29"/>
      <c r="F187" s="29"/>
      <c r="G187" s="29"/>
      <c r="H187" s="29"/>
      <c r="I187" s="68"/>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3"/>
      <c r="BF187" s="23"/>
      <c r="BG187" s="20"/>
      <c r="BH187" s="20"/>
      <c r="BI187" s="22"/>
      <c r="BJ187" s="22"/>
      <c r="BK187" s="22"/>
      <c r="BL187" s="22"/>
      <c r="BM187" s="22"/>
      <c r="BN187" s="22"/>
      <c r="BO187" s="29"/>
      <c r="BP187" s="29"/>
      <c r="BQ187" s="21"/>
      <c r="BR187" s="21"/>
      <c r="BS187" s="21"/>
      <c r="BT187" s="21"/>
      <c r="BU187" s="22"/>
      <c r="BV187" s="29"/>
      <c r="BW187" s="22"/>
      <c r="BX187" s="21"/>
      <c r="BY187" s="87"/>
    </row>
    <row r="188" spans="2:77" x14ac:dyDescent="0.2">
      <c r="B188" s="2" t="s">
        <v>205</v>
      </c>
      <c r="C188" s="29"/>
      <c r="D188" s="29"/>
      <c r="E188" s="29"/>
      <c r="F188" s="29"/>
      <c r="G188" s="29"/>
      <c r="H188" s="29"/>
      <c r="I188" s="68"/>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3"/>
      <c r="BF188" s="23"/>
      <c r="BG188" s="20"/>
      <c r="BH188" s="20"/>
      <c r="BI188" s="22"/>
      <c r="BJ188" s="22"/>
      <c r="BK188" s="22"/>
      <c r="BL188" s="22"/>
      <c r="BM188" s="22"/>
      <c r="BN188" s="22"/>
      <c r="BO188" s="29"/>
      <c r="BP188" s="29"/>
      <c r="BQ188" s="21"/>
      <c r="BR188" s="21"/>
      <c r="BS188" s="21"/>
      <c r="BT188" s="21"/>
      <c r="BU188" s="22"/>
      <c r="BV188" s="29"/>
      <c r="BW188" s="22"/>
      <c r="BX188" s="21"/>
      <c r="BY188" s="87"/>
    </row>
    <row r="189" spans="2:77" x14ac:dyDescent="0.2">
      <c r="B189" s="2" t="s">
        <v>206</v>
      </c>
      <c r="C189" s="29"/>
      <c r="D189" s="29"/>
      <c r="E189" s="29"/>
      <c r="F189" s="29"/>
      <c r="G189" s="29"/>
      <c r="H189" s="29"/>
      <c r="I189" s="68"/>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3"/>
      <c r="BF189" s="23"/>
      <c r="BG189" s="20"/>
      <c r="BH189" s="20"/>
      <c r="BI189" s="22"/>
      <c r="BJ189" s="22"/>
      <c r="BK189" s="22"/>
      <c r="BL189" s="22"/>
      <c r="BM189" s="22"/>
      <c r="BN189" s="22"/>
      <c r="BO189" s="29"/>
      <c r="BP189" s="29"/>
      <c r="BQ189" s="21"/>
      <c r="BR189" s="21"/>
      <c r="BS189" s="21"/>
      <c r="BT189" s="21"/>
      <c r="BU189" s="22"/>
      <c r="BV189" s="29"/>
      <c r="BW189" s="22"/>
      <c r="BX189" s="21"/>
      <c r="BY189" s="87"/>
    </row>
    <row r="190" spans="2:77" x14ac:dyDescent="0.2">
      <c r="B190" s="2" t="s">
        <v>258</v>
      </c>
      <c r="C190" s="29"/>
      <c r="D190" s="29"/>
      <c r="E190" s="29"/>
      <c r="F190" s="29"/>
      <c r="G190" s="29"/>
      <c r="H190" s="29"/>
      <c r="I190" s="68"/>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3"/>
      <c r="BF190" s="23"/>
      <c r="BG190" s="20"/>
      <c r="BH190" s="20"/>
      <c r="BI190" s="22"/>
      <c r="BJ190" s="22"/>
      <c r="BK190" s="22"/>
      <c r="BL190" s="22"/>
      <c r="BM190" s="22"/>
      <c r="BN190" s="22"/>
      <c r="BO190" s="29"/>
      <c r="BP190" s="29"/>
      <c r="BQ190" s="21"/>
      <c r="BR190" s="21"/>
      <c r="BS190" s="21"/>
      <c r="BT190" s="21"/>
      <c r="BU190" s="22"/>
      <c r="BV190" s="29"/>
      <c r="BW190" s="22"/>
      <c r="BX190" s="21"/>
      <c r="BY190" s="87"/>
    </row>
    <row r="191" spans="2:77" x14ac:dyDescent="0.2">
      <c r="B191" s="2" t="s">
        <v>126</v>
      </c>
      <c r="C191" s="29"/>
      <c r="D191" s="29"/>
      <c r="E191" s="29"/>
      <c r="F191" s="29"/>
      <c r="G191" s="29"/>
      <c r="H191" s="29"/>
      <c r="I191" s="68"/>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3"/>
      <c r="BF191" s="23"/>
      <c r="BG191" s="20"/>
      <c r="BH191" s="20"/>
      <c r="BI191" s="22"/>
      <c r="BJ191" s="22"/>
      <c r="BK191" s="22"/>
      <c r="BL191" s="22"/>
      <c r="BM191" s="22"/>
      <c r="BN191" s="22"/>
      <c r="BO191" s="29"/>
      <c r="BP191" s="29"/>
      <c r="BQ191" s="21"/>
      <c r="BR191" s="21"/>
      <c r="BS191" s="21"/>
      <c r="BT191" s="21"/>
      <c r="BU191" s="22"/>
      <c r="BV191" s="29"/>
      <c r="BW191" s="22"/>
      <c r="BX191" s="21"/>
      <c r="BY191" s="87"/>
    </row>
    <row r="192" spans="2:77" x14ac:dyDescent="0.2">
      <c r="B192" s="2" t="s">
        <v>208</v>
      </c>
      <c r="C192" s="29"/>
      <c r="D192" s="29"/>
      <c r="E192" s="29"/>
      <c r="F192" s="29"/>
      <c r="G192" s="29"/>
      <c r="H192" s="29"/>
      <c r="I192" s="68"/>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3"/>
      <c r="BF192" s="23"/>
      <c r="BG192" s="20"/>
      <c r="BH192" s="20"/>
      <c r="BI192" s="22"/>
      <c r="BJ192" s="22"/>
      <c r="BK192" s="22"/>
      <c r="BL192" s="22"/>
      <c r="BM192" s="22"/>
      <c r="BN192" s="22"/>
      <c r="BO192" s="29"/>
      <c r="BP192" s="29"/>
      <c r="BQ192" s="21"/>
      <c r="BR192" s="21"/>
      <c r="BS192" s="21"/>
      <c r="BT192" s="21"/>
      <c r="BU192" s="22"/>
      <c r="BV192" s="29"/>
      <c r="BW192" s="22"/>
      <c r="BX192" s="21"/>
      <c r="BY192" s="87"/>
    </row>
    <row r="193" spans="1:77" x14ac:dyDescent="0.2">
      <c r="B193" s="2" t="s">
        <v>219</v>
      </c>
      <c r="C193" s="29"/>
      <c r="D193" s="29"/>
      <c r="E193" s="29"/>
      <c r="F193" s="29"/>
      <c r="G193" s="29"/>
      <c r="H193" s="29"/>
      <c r="I193" s="68"/>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3"/>
      <c r="BF193" s="23"/>
      <c r="BG193" s="20"/>
      <c r="BH193" s="20"/>
      <c r="BI193" s="22"/>
      <c r="BJ193" s="22"/>
      <c r="BK193" s="22"/>
      <c r="BL193" s="22"/>
      <c r="BM193" s="22"/>
      <c r="BN193" s="22"/>
      <c r="BO193" s="29"/>
      <c r="BP193" s="29"/>
      <c r="BQ193" s="21"/>
      <c r="BR193" s="21"/>
      <c r="BS193" s="21"/>
      <c r="BT193" s="21"/>
      <c r="BU193" s="22"/>
      <c r="BV193" s="29"/>
      <c r="BW193" s="22"/>
      <c r="BX193" s="21"/>
      <c r="BY193" s="87"/>
    </row>
    <row r="194" spans="1:77" x14ac:dyDescent="0.2">
      <c r="B194" s="2" t="s">
        <v>127</v>
      </c>
      <c r="C194" s="29"/>
      <c r="D194" s="29"/>
      <c r="E194" s="29"/>
      <c r="F194" s="29"/>
      <c r="G194" s="29"/>
      <c r="H194" s="29"/>
      <c r="I194" s="68"/>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3"/>
      <c r="BF194" s="23"/>
      <c r="BG194" s="20"/>
      <c r="BH194" s="20"/>
      <c r="BI194" s="22"/>
      <c r="BJ194" s="22"/>
      <c r="BK194" s="22"/>
      <c r="BL194" s="22"/>
      <c r="BM194" s="22"/>
      <c r="BN194" s="22"/>
      <c r="BO194" s="29"/>
      <c r="BP194" s="29"/>
      <c r="BQ194" s="21"/>
      <c r="BR194" s="21"/>
      <c r="BS194" s="21"/>
      <c r="BT194" s="21"/>
      <c r="BU194" s="22"/>
      <c r="BV194" s="29"/>
      <c r="BW194" s="22"/>
      <c r="BX194" s="21"/>
      <c r="BY194" s="87"/>
    </row>
    <row r="195" spans="1:77" x14ac:dyDescent="0.2">
      <c r="B195" s="2" t="s">
        <v>128</v>
      </c>
      <c r="C195" s="29"/>
      <c r="D195" s="29"/>
      <c r="E195" s="29"/>
      <c r="F195" s="29"/>
      <c r="G195" s="29"/>
      <c r="H195" s="29"/>
      <c r="I195" s="68"/>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3"/>
      <c r="BF195" s="23"/>
      <c r="BG195" s="20"/>
      <c r="BH195" s="20"/>
      <c r="BI195" s="22"/>
      <c r="BJ195" s="22"/>
      <c r="BK195" s="22"/>
      <c r="BL195" s="22"/>
      <c r="BM195" s="22"/>
      <c r="BN195" s="22"/>
      <c r="BO195" s="29"/>
      <c r="BP195" s="29"/>
      <c r="BQ195" s="21"/>
      <c r="BR195" s="21"/>
      <c r="BS195" s="21"/>
      <c r="BT195" s="21"/>
      <c r="BU195" s="22"/>
      <c r="BV195" s="29"/>
      <c r="BW195" s="22"/>
      <c r="BX195" s="21"/>
      <c r="BY195" s="87"/>
    </row>
    <row r="196" spans="1:77" x14ac:dyDescent="0.2">
      <c r="B196" s="2" t="s">
        <v>129</v>
      </c>
      <c r="C196" s="29"/>
      <c r="D196" s="29"/>
      <c r="E196" s="29"/>
      <c r="F196" s="29"/>
      <c r="G196" s="29"/>
      <c r="H196" s="29"/>
      <c r="I196" s="68"/>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3"/>
      <c r="BF196" s="23"/>
      <c r="BG196" s="20"/>
      <c r="BH196" s="20"/>
      <c r="BI196" s="22"/>
      <c r="BJ196" s="22"/>
      <c r="BK196" s="22"/>
      <c r="BL196" s="22"/>
      <c r="BM196" s="22"/>
      <c r="BN196" s="22"/>
      <c r="BO196" s="29"/>
      <c r="BP196" s="29"/>
      <c r="BQ196" s="21"/>
      <c r="BR196" s="21"/>
      <c r="BS196" s="21"/>
      <c r="BT196" s="21"/>
      <c r="BU196" s="22"/>
      <c r="BV196" s="29"/>
      <c r="BW196" s="22"/>
      <c r="BX196" s="21"/>
      <c r="BY196" s="87"/>
    </row>
    <row r="197" spans="1:77" x14ac:dyDescent="0.2">
      <c r="B197" s="2" t="s">
        <v>350</v>
      </c>
      <c r="C197" s="29"/>
      <c r="D197" s="29"/>
      <c r="E197" s="29"/>
      <c r="F197" s="29"/>
      <c r="G197" s="29"/>
      <c r="H197" s="29"/>
      <c r="I197" s="68"/>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3"/>
      <c r="BF197" s="23"/>
      <c r="BG197" s="20"/>
      <c r="BH197" s="20"/>
      <c r="BI197" s="22"/>
      <c r="BJ197" s="22"/>
      <c r="BK197" s="22"/>
      <c r="BL197" s="22"/>
      <c r="BM197" s="22"/>
      <c r="BN197" s="22"/>
      <c r="BO197" s="29"/>
      <c r="BP197" s="29"/>
      <c r="BQ197" s="21"/>
      <c r="BR197" s="21"/>
      <c r="BS197" s="21"/>
      <c r="BT197" s="21"/>
      <c r="BU197" s="22"/>
      <c r="BV197" s="29"/>
      <c r="BW197" s="22"/>
      <c r="BX197" s="21"/>
      <c r="BY197" s="87"/>
    </row>
    <row r="198" spans="1:77" x14ac:dyDescent="0.2">
      <c r="B198" s="2" t="s">
        <v>353</v>
      </c>
      <c r="C198" s="29"/>
      <c r="D198" s="29"/>
      <c r="E198" s="29"/>
      <c r="F198" s="29"/>
      <c r="G198" s="29"/>
      <c r="H198" s="29"/>
      <c r="I198" s="68"/>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3"/>
      <c r="BF198" s="23"/>
      <c r="BG198" s="20"/>
      <c r="BH198" s="20"/>
      <c r="BI198" s="22"/>
      <c r="BJ198" s="22"/>
      <c r="BK198" s="22"/>
      <c r="BL198" s="22"/>
      <c r="BM198" s="22"/>
      <c r="BN198" s="22"/>
      <c r="BO198" s="29"/>
      <c r="BP198" s="29"/>
      <c r="BQ198" s="21"/>
      <c r="BR198" s="21"/>
      <c r="BS198" s="21"/>
      <c r="BT198" s="21"/>
      <c r="BU198" s="22"/>
      <c r="BV198" s="29"/>
      <c r="BW198" s="22"/>
      <c r="BX198" s="21"/>
      <c r="BY198" s="87"/>
    </row>
    <row r="199" spans="1:77" x14ac:dyDescent="0.2">
      <c r="B199" s="2" t="s">
        <v>354</v>
      </c>
      <c r="C199" s="29"/>
      <c r="D199" s="29"/>
      <c r="E199" s="29"/>
      <c r="F199" s="29"/>
      <c r="G199" s="29"/>
      <c r="H199" s="29"/>
      <c r="I199" s="68"/>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3"/>
      <c r="BF199" s="23"/>
      <c r="BG199" s="20"/>
      <c r="BH199" s="20"/>
      <c r="BI199" s="22"/>
      <c r="BJ199" s="22"/>
      <c r="BK199" s="22"/>
      <c r="BL199" s="22"/>
      <c r="BM199" s="22"/>
      <c r="BN199" s="22"/>
      <c r="BO199" s="29"/>
      <c r="BP199" s="29"/>
      <c r="BQ199" s="21"/>
      <c r="BR199" s="21"/>
      <c r="BS199" s="21"/>
      <c r="BT199" s="21"/>
      <c r="BU199" s="22"/>
      <c r="BV199" s="29"/>
      <c r="BW199" s="22"/>
      <c r="BX199" s="21"/>
      <c r="BY199" s="87"/>
    </row>
    <row r="200" spans="1:77" x14ac:dyDescent="0.2">
      <c r="B200" s="2" t="s">
        <v>355</v>
      </c>
      <c r="C200" s="29"/>
      <c r="D200" s="29"/>
      <c r="E200" s="29"/>
      <c r="F200" s="29"/>
      <c r="G200" s="29"/>
      <c r="H200" s="29"/>
      <c r="I200" s="68"/>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3"/>
      <c r="BF200" s="23"/>
      <c r="BG200" s="20"/>
      <c r="BH200" s="20"/>
      <c r="BI200" s="22"/>
      <c r="BJ200" s="22"/>
      <c r="BK200" s="22"/>
      <c r="BL200" s="22"/>
      <c r="BM200" s="22"/>
      <c r="BN200" s="22"/>
      <c r="BO200" s="29"/>
      <c r="BP200" s="29"/>
      <c r="BQ200" s="21"/>
      <c r="BR200" s="21"/>
      <c r="BS200" s="21"/>
      <c r="BT200" s="21"/>
      <c r="BU200" s="22"/>
      <c r="BV200" s="29"/>
      <c r="BW200" s="22"/>
      <c r="BX200" s="21"/>
      <c r="BY200" s="87"/>
    </row>
    <row r="201" spans="1:77" x14ac:dyDescent="0.2">
      <c r="B201" s="2" t="s">
        <v>130</v>
      </c>
      <c r="C201" s="29"/>
      <c r="D201" s="29"/>
      <c r="E201" s="29"/>
      <c r="F201" s="29"/>
      <c r="G201" s="29"/>
      <c r="H201" s="29"/>
      <c r="I201" s="68"/>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3"/>
      <c r="BF201" s="23"/>
      <c r="BG201" s="20"/>
      <c r="BH201" s="20"/>
      <c r="BI201" s="22"/>
      <c r="BJ201" s="22"/>
      <c r="BK201" s="22"/>
      <c r="BL201" s="22"/>
      <c r="BM201" s="22"/>
      <c r="BN201" s="22"/>
      <c r="BO201" s="29"/>
      <c r="BP201" s="29"/>
      <c r="BQ201" s="21"/>
      <c r="BR201" s="21"/>
      <c r="BS201" s="21"/>
      <c r="BT201" s="21"/>
      <c r="BU201" s="22"/>
      <c r="BV201" s="29"/>
      <c r="BW201" s="22"/>
      <c r="BX201" s="21"/>
      <c r="BY201" s="87"/>
    </row>
    <row r="202" spans="1:77" x14ac:dyDescent="0.2">
      <c r="A202" s="1" t="s">
        <v>351</v>
      </c>
      <c r="B202" s="2"/>
      <c r="C202" s="29"/>
      <c r="D202" s="29"/>
      <c r="E202" s="29"/>
      <c r="F202" s="29"/>
      <c r="G202" s="29"/>
      <c r="H202" s="29"/>
      <c r="I202" s="68"/>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3"/>
      <c r="BF202" s="23"/>
      <c r="BG202" s="20"/>
      <c r="BH202" s="20"/>
      <c r="BI202" s="22"/>
      <c r="BJ202" s="22"/>
      <c r="BK202" s="22"/>
      <c r="BL202" s="22"/>
      <c r="BM202" s="22"/>
      <c r="BN202" s="22"/>
      <c r="BO202" s="29"/>
      <c r="BP202" s="29"/>
      <c r="BQ202" s="21"/>
      <c r="BR202" s="21"/>
      <c r="BS202" s="21"/>
      <c r="BT202" s="21"/>
      <c r="BU202" s="22"/>
      <c r="BV202" s="29"/>
      <c r="BW202" s="22"/>
      <c r="BX202" s="21"/>
      <c r="BY202" s="87"/>
    </row>
    <row r="203" spans="1:77" x14ac:dyDescent="0.2">
      <c r="B203" s="2" t="s">
        <v>220</v>
      </c>
      <c r="C203" s="29"/>
      <c r="D203" s="29"/>
      <c r="E203" s="29"/>
      <c r="F203" s="29"/>
      <c r="G203" s="29"/>
      <c r="H203" s="29"/>
      <c r="I203" s="68"/>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3"/>
      <c r="BF203" s="23"/>
      <c r="BG203" s="20"/>
      <c r="BH203" s="20"/>
      <c r="BI203" s="22"/>
      <c r="BJ203" s="22"/>
      <c r="BK203" s="22"/>
      <c r="BL203" s="22"/>
      <c r="BM203" s="22"/>
      <c r="BN203" s="22"/>
      <c r="BO203" s="29"/>
      <c r="BP203" s="29"/>
      <c r="BQ203" s="21"/>
      <c r="BR203" s="21"/>
      <c r="BS203" s="21"/>
      <c r="BT203" s="21"/>
      <c r="BU203" s="22"/>
      <c r="BV203" s="29"/>
      <c r="BW203" s="22"/>
      <c r="BX203" s="21"/>
      <c r="BY203" s="87"/>
    </row>
    <row r="204" spans="1:77" x14ac:dyDescent="0.2">
      <c r="B204" s="2" t="s">
        <v>131</v>
      </c>
      <c r="C204" s="29"/>
      <c r="D204" s="29"/>
      <c r="E204" s="29"/>
      <c r="F204" s="29"/>
      <c r="G204" s="29"/>
      <c r="H204" s="29"/>
      <c r="I204" s="68"/>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3"/>
      <c r="BF204" s="23"/>
      <c r="BG204" s="20"/>
      <c r="BH204" s="20"/>
      <c r="BI204" s="22"/>
      <c r="BJ204" s="22"/>
      <c r="BK204" s="22"/>
      <c r="BL204" s="22"/>
      <c r="BM204" s="22"/>
      <c r="BN204" s="22"/>
      <c r="BO204" s="29"/>
      <c r="BP204" s="29"/>
      <c r="BQ204" s="21"/>
      <c r="BR204" s="21"/>
      <c r="BS204" s="21"/>
      <c r="BT204" s="21"/>
      <c r="BU204" s="22"/>
      <c r="BV204" s="29"/>
      <c r="BW204" s="22"/>
      <c r="BX204" s="21"/>
      <c r="BY204" s="87"/>
    </row>
    <row r="205" spans="1:77" x14ac:dyDescent="0.2">
      <c r="B205" s="2" t="s">
        <v>132</v>
      </c>
      <c r="C205" s="30"/>
      <c r="D205" s="30"/>
      <c r="E205" s="30"/>
      <c r="F205" s="30"/>
      <c r="G205" s="30"/>
      <c r="H205" s="30"/>
      <c r="I205" s="69"/>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24"/>
      <c r="BF205" s="24"/>
      <c r="BG205" s="20"/>
      <c r="BH205" s="20"/>
      <c r="BI205" s="22"/>
      <c r="BJ205" s="22"/>
      <c r="BK205" s="22"/>
      <c r="BL205" s="22"/>
      <c r="BM205" s="22"/>
      <c r="BN205" s="22"/>
      <c r="BO205" s="30"/>
      <c r="BP205" s="30"/>
      <c r="BQ205" s="46"/>
      <c r="BR205" s="21"/>
      <c r="BS205" s="21"/>
      <c r="BT205" s="21"/>
      <c r="BU205" s="22"/>
      <c r="BV205" s="30"/>
      <c r="BW205" s="22"/>
      <c r="BX205" s="21"/>
      <c r="BY205" s="87"/>
    </row>
    <row r="206" spans="1:77" ht="13.5" thickBot="1" x14ac:dyDescent="0.25">
      <c r="B206" s="31"/>
      <c r="C206" s="27">
        <f>SUM(C185:C205)</f>
        <v>0</v>
      </c>
      <c r="D206" s="27">
        <f>SUM(D185:D205)</f>
        <v>0</v>
      </c>
      <c r="E206" s="27">
        <f>SUM(E185:E205)</f>
        <v>0</v>
      </c>
      <c r="F206" s="27">
        <f>SUM(F185:F205)</f>
        <v>0</v>
      </c>
      <c r="G206" s="27"/>
      <c r="H206" s="27"/>
      <c r="I206" s="71"/>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0"/>
      <c r="BH206" s="20"/>
      <c r="BI206" s="27"/>
      <c r="BJ206" s="27"/>
      <c r="BK206" s="27"/>
      <c r="BL206" s="27"/>
      <c r="BM206" s="27"/>
      <c r="BN206" s="27"/>
      <c r="BO206" s="27"/>
      <c r="BP206" s="27"/>
      <c r="BQ206" s="27"/>
      <c r="BR206" s="27"/>
      <c r="BS206" s="21"/>
      <c r="BT206" s="21"/>
      <c r="BU206" s="27"/>
      <c r="BV206" s="27"/>
      <c r="BW206" s="27"/>
      <c r="BX206" s="78"/>
      <c r="BY206" s="88"/>
    </row>
    <row r="207" spans="1:77" ht="13.5" thickTop="1" x14ac:dyDescent="0.2">
      <c r="B207" s="26" t="s">
        <v>133</v>
      </c>
      <c r="C207" s="22"/>
      <c r="D207" s="22"/>
      <c r="E207" s="22"/>
      <c r="F207" s="22"/>
      <c r="G207" s="22"/>
      <c r="H207" s="22"/>
      <c r="I207" s="67"/>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3"/>
      <c r="BF207" s="23"/>
      <c r="BG207" s="20"/>
      <c r="BH207" s="20"/>
      <c r="BI207" s="22"/>
      <c r="BJ207" s="22"/>
      <c r="BK207" s="22"/>
      <c r="BL207" s="22"/>
      <c r="BM207" s="22"/>
      <c r="BN207" s="22"/>
      <c r="BO207" s="22"/>
      <c r="BP207" s="22"/>
      <c r="BQ207" s="21"/>
      <c r="BR207" s="21"/>
      <c r="BS207" s="21"/>
      <c r="BT207" s="22"/>
      <c r="BU207" s="22"/>
      <c r="BV207" s="22"/>
      <c r="BW207" s="22"/>
      <c r="BX207" s="21"/>
      <c r="BY207" s="87"/>
    </row>
    <row r="208" spans="1:77" x14ac:dyDescent="0.2">
      <c r="B208" s="2" t="s">
        <v>134</v>
      </c>
      <c r="C208" s="30"/>
      <c r="D208" s="30"/>
      <c r="E208" s="30"/>
      <c r="F208" s="30"/>
      <c r="G208" s="30"/>
      <c r="H208" s="30"/>
      <c r="I208" s="69"/>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29"/>
      <c r="AR208" s="29"/>
      <c r="AS208" s="29"/>
      <c r="AT208" s="29"/>
      <c r="AU208" s="29"/>
      <c r="AV208" s="29"/>
      <c r="AW208" s="29"/>
      <c r="AX208" s="29"/>
      <c r="AY208" s="29"/>
      <c r="AZ208" s="29"/>
      <c r="BA208" s="29"/>
      <c r="BB208" s="29"/>
      <c r="BC208" s="29"/>
      <c r="BD208" s="29"/>
      <c r="BE208" s="45"/>
      <c r="BF208" s="45"/>
      <c r="BG208" s="20"/>
      <c r="BH208" s="20"/>
      <c r="BI208" s="29"/>
      <c r="BJ208" s="29"/>
      <c r="BK208" s="22"/>
      <c r="BL208" s="22"/>
      <c r="BM208" s="22"/>
      <c r="BN208" s="22"/>
      <c r="BO208" s="30"/>
      <c r="BP208" s="30"/>
      <c r="BQ208" s="21"/>
      <c r="BR208" s="21"/>
      <c r="BS208" s="21"/>
      <c r="BT208" s="21"/>
      <c r="BU208" s="22"/>
      <c r="BV208" s="30"/>
      <c r="BW208" s="22"/>
      <c r="BX208" s="21"/>
      <c r="BY208" s="87"/>
    </row>
    <row r="209" spans="2:77" x14ac:dyDescent="0.2">
      <c r="B209" s="2" t="s">
        <v>212</v>
      </c>
      <c r="C209" s="31"/>
      <c r="D209" s="31"/>
      <c r="E209" s="31"/>
      <c r="F209" s="31"/>
      <c r="G209" s="31"/>
      <c r="H209" s="31"/>
      <c r="I209" s="70"/>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47"/>
      <c r="AR209" s="47"/>
      <c r="AS209" s="47"/>
      <c r="AT209" s="47"/>
      <c r="AU209" s="47"/>
      <c r="AV209" s="47"/>
      <c r="AW209" s="47"/>
      <c r="AX209" s="47"/>
      <c r="AY209" s="47"/>
      <c r="AZ209" s="47"/>
      <c r="BA209" s="47"/>
      <c r="BB209" s="47"/>
      <c r="BC209" s="47"/>
      <c r="BD209" s="47"/>
      <c r="BE209" s="48"/>
      <c r="BF209" s="48"/>
      <c r="BG209" s="20"/>
      <c r="BH209" s="20"/>
      <c r="BI209" s="47"/>
      <c r="BJ209" s="47"/>
      <c r="BK209" s="31"/>
      <c r="BL209" s="31"/>
      <c r="BM209" s="31"/>
      <c r="BN209" s="31"/>
      <c r="BO209" s="31"/>
      <c r="BP209" s="31"/>
      <c r="BQ209" s="46"/>
      <c r="BR209" s="21"/>
      <c r="BS209" s="21"/>
      <c r="BT209" s="21"/>
      <c r="BU209" s="31"/>
      <c r="BV209" s="31"/>
      <c r="BW209" s="22"/>
      <c r="BX209" s="21"/>
      <c r="BY209" s="87"/>
    </row>
    <row r="210" spans="2:77" ht="13.5" thickBot="1" x14ac:dyDescent="0.25">
      <c r="B210" s="31"/>
      <c r="C210" s="27">
        <f>SUM(C208:C209)</f>
        <v>0</v>
      </c>
      <c r="D210" s="27">
        <f>SUM(D208:D209)</f>
        <v>0</v>
      </c>
      <c r="E210" s="27">
        <f>SUM(E208:E209)</f>
        <v>0</v>
      </c>
      <c r="F210" s="27">
        <f>SUM(F208:F209)</f>
        <v>0</v>
      </c>
      <c r="G210" s="27"/>
      <c r="H210" s="27"/>
      <c r="I210" s="71"/>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0"/>
      <c r="BH210" s="20"/>
      <c r="BI210" s="27"/>
      <c r="BJ210" s="27"/>
      <c r="BK210" s="27"/>
      <c r="BL210" s="27"/>
      <c r="BM210" s="27"/>
      <c r="BN210" s="27"/>
      <c r="BO210" s="27"/>
      <c r="BP210" s="27"/>
      <c r="BQ210" s="27"/>
      <c r="BR210" s="27"/>
      <c r="BS210" s="27"/>
      <c r="BT210" s="27"/>
      <c r="BU210" s="27"/>
      <c r="BV210" s="27"/>
      <c r="BW210" s="27"/>
      <c r="BX210" s="78"/>
      <c r="BY210" s="88"/>
    </row>
    <row r="211" spans="2:77" ht="13.5" thickTop="1" x14ac:dyDescent="0.2">
      <c r="B211" s="26" t="s">
        <v>3</v>
      </c>
      <c r="C211" s="22"/>
      <c r="D211" s="22"/>
      <c r="E211" s="22"/>
      <c r="F211" s="22"/>
      <c r="G211" s="22"/>
      <c r="H211" s="22"/>
      <c r="I211" s="67"/>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3"/>
      <c r="BF211" s="23"/>
      <c r="BG211" s="20"/>
      <c r="BH211" s="20"/>
      <c r="BI211" s="22"/>
      <c r="BJ211" s="22"/>
      <c r="BK211" s="22"/>
      <c r="BL211" s="22"/>
      <c r="BM211" s="22"/>
      <c r="BN211" s="22"/>
      <c r="BO211" s="22"/>
      <c r="BP211" s="22"/>
      <c r="BQ211" s="21"/>
      <c r="BR211" s="21"/>
      <c r="BS211" s="21"/>
      <c r="BT211" s="22"/>
      <c r="BU211" s="22"/>
      <c r="BV211" s="22"/>
      <c r="BW211" s="22"/>
      <c r="BX211" s="21"/>
      <c r="BY211" s="87"/>
    </row>
    <row r="212" spans="2:77" x14ac:dyDescent="0.2">
      <c r="B212" s="2" t="s">
        <v>209</v>
      </c>
      <c r="C212" s="22"/>
      <c r="D212" s="22"/>
      <c r="E212" s="22"/>
      <c r="F212" s="22"/>
      <c r="G212" s="22"/>
      <c r="H212" s="22"/>
      <c r="I212" s="67"/>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3"/>
      <c r="BF212" s="23"/>
      <c r="BG212" s="20"/>
      <c r="BH212" s="20"/>
      <c r="BI212" s="22"/>
      <c r="BJ212" s="22"/>
      <c r="BK212" s="22"/>
      <c r="BL212" s="22"/>
      <c r="BM212" s="22"/>
      <c r="BN212" s="22"/>
      <c r="BO212" s="22"/>
      <c r="BP212" s="22"/>
      <c r="BQ212" s="21"/>
      <c r="BR212" s="21"/>
      <c r="BS212" s="21"/>
      <c r="BT212" s="21"/>
      <c r="BU212" s="22"/>
      <c r="BV212" s="22"/>
      <c r="BW212" s="22"/>
      <c r="BX212" s="21"/>
      <c r="BY212" s="87"/>
    </row>
    <row r="213" spans="2:77" x14ac:dyDescent="0.2">
      <c r="B213" s="2" t="s">
        <v>359</v>
      </c>
      <c r="C213" s="22"/>
      <c r="D213" s="22"/>
      <c r="E213" s="22"/>
      <c r="F213" s="22"/>
      <c r="G213" s="22"/>
      <c r="H213" s="22"/>
      <c r="I213" s="67"/>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3"/>
      <c r="BF213" s="23"/>
      <c r="BG213" s="20"/>
      <c r="BH213" s="20"/>
      <c r="BI213" s="22"/>
      <c r="BJ213" s="22"/>
      <c r="BK213" s="22"/>
      <c r="BL213" s="22"/>
      <c r="BM213" s="22"/>
      <c r="BN213" s="22"/>
      <c r="BO213" s="22"/>
      <c r="BP213" s="22"/>
      <c r="BQ213" s="21"/>
      <c r="BR213" s="21"/>
      <c r="BS213" s="21"/>
      <c r="BT213" s="21"/>
      <c r="BU213" s="22"/>
      <c r="BV213" s="22"/>
      <c r="BW213" s="22"/>
      <c r="BX213" s="21"/>
      <c r="BY213" s="87"/>
    </row>
    <row r="214" spans="2:77" x14ac:dyDescent="0.2">
      <c r="B214" s="2" t="s">
        <v>210</v>
      </c>
      <c r="C214" s="22"/>
      <c r="D214" s="22"/>
      <c r="E214" s="22"/>
      <c r="F214" s="22"/>
      <c r="G214" s="22"/>
      <c r="H214" s="22"/>
      <c r="I214" s="67"/>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3"/>
      <c r="BF214" s="23"/>
      <c r="BG214" s="20"/>
      <c r="BH214" s="20"/>
      <c r="BI214" s="22"/>
      <c r="BJ214" s="22"/>
      <c r="BK214" s="22"/>
      <c r="BL214" s="22"/>
      <c r="BM214" s="22"/>
      <c r="BN214" s="22"/>
      <c r="BO214" s="22"/>
      <c r="BP214" s="22"/>
      <c r="BQ214" s="21"/>
      <c r="BR214" s="21"/>
      <c r="BS214" s="21"/>
      <c r="BT214" s="21"/>
      <c r="BU214" s="22"/>
      <c r="BV214" s="22"/>
      <c r="BW214" s="22"/>
      <c r="BX214" s="21"/>
      <c r="BY214" s="87"/>
    </row>
    <row r="215" spans="2:77" x14ac:dyDescent="0.2">
      <c r="B215" s="2" t="s">
        <v>135</v>
      </c>
      <c r="C215" s="29"/>
      <c r="D215" s="29"/>
      <c r="E215" s="29"/>
      <c r="F215" s="29"/>
      <c r="G215" s="29"/>
      <c r="H215" s="29"/>
      <c r="I215" s="68"/>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3"/>
      <c r="BF215" s="23"/>
      <c r="BG215" s="20"/>
      <c r="BH215" s="20"/>
      <c r="BI215" s="22"/>
      <c r="BJ215" s="22"/>
      <c r="BK215" s="22"/>
      <c r="BL215" s="22"/>
      <c r="BM215" s="22"/>
      <c r="BN215" s="22"/>
      <c r="BO215" s="29"/>
      <c r="BP215" s="29"/>
      <c r="BQ215" s="21"/>
      <c r="BR215" s="21"/>
      <c r="BS215" s="21"/>
      <c r="BT215" s="21"/>
      <c r="BU215" s="22"/>
      <c r="BV215" s="29"/>
      <c r="BW215" s="22"/>
      <c r="BX215" s="21"/>
      <c r="BY215" s="87"/>
    </row>
    <row r="216" spans="2:77" x14ac:dyDescent="0.2">
      <c r="B216" s="2" t="s">
        <v>136</v>
      </c>
      <c r="C216" s="29"/>
      <c r="D216" s="29"/>
      <c r="E216" s="29"/>
      <c r="F216" s="29"/>
      <c r="G216" s="29"/>
      <c r="H216" s="29"/>
      <c r="I216" s="68"/>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3"/>
      <c r="BF216" s="23"/>
      <c r="BG216" s="20"/>
      <c r="BH216" s="20"/>
      <c r="BI216" s="22"/>
      <c r="BJ216" s="22"/>
      <c r="BK216" s="22"/>
      <c r="BL216" s="22"/>
      <c r="BM216" s="22"/>
      <c r="BN216" s="22"/>
      <c r="BO216" s="29"/>
      <c r="BP216" s="29"/>
      <c r="BQ216" s="21"/>
      <c r="BR216" s="21"/>
      <c r="BS216" s="21"/>
      <c r="BT216" s="21"/>
      <c r="BU216" s="22"/>
      <c r="BV216" s="29"/>
      <c r="BW216" s="22"/>
      <c r="BX216" s="21"/>
      <c r="BY216" s="87"/>
    </row>
    <row r="217" spans="2:77" x14ac:dyDescent="0.2">
      <c r="B217" s="2" t="s">
        <v>356</v>
      </c>
      <c r="C217" s="30"/>
      <c r="D217" s="30"/>
      <c r="E217" s="30"/>
      <c r="F217" s="30"/>
      <c r="G217" s="30"/>
      <c r="H217" s="30"/>
      <c r="I217" s="69"/>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24"/>
      <c r="BF217" s="24"/>
      <c r="BG217" s="20"/>
      <c r="BH217" s="20"/>
      <c r="BI217" s="22"/>
      <c r="BJ217" s="22"/>
      <c r="BK217" s="22"/>
      <c r="BL217" s="22"/>
      <c r="BM217" s="22"/>
      <c r="BN217" s="22"/>
      <c r="BO217" s="30"/>
      <c r="BP217" s="30"/>
      <c r="BQ217" s="46"/>
      <c r="BR217" s="21"/>
      <c r="BS217" s="21"/>
      <c r="BT217" s="21"/>
      <c r="BU217" s="31"/>
      <c r="BV217" s="30"/>
      <c r="BW217" s="22"/>
      <c r="BX217" s="21"/>
      <c r="BY217" s="87"/>
    </row>
    <row r="218" spans="2:77" x14ac:dyDescent="0.2">
      <c r="B218" s="2" t="s">
        <v>357</v>
      </c>
      <c r="C218" s="30"/>
      <c r="D218" s="30"/>
      <c r="E218" s="30"/>
      <c r="F218" s="30"/>
      <c r="G218" s="30"/>
      <c r="H218" s="30"/>
      <c r="I218" s="69"/>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24"/>
      <c r="BF218" s="24"/>
      <c r="BG218" s="20"/>
      <c r="BH218" s="20"/>
      <c r="BI218" s="22"/>
      <c r="BJ218" s="22"/>
      <c r="BK218" s="22"/>
      <c r="BL218" s="22"/>
      <c r="BM218" s="22"/>
      <c r="BN218" s="22"/>
      <c r="BO218" s="30"/>
      <c r="BP218" s="30"/>
      <c r="BQ218" s="46"/>
      <c r="BR218" s="21"/>
      <c r="BS218" s="21"/>
      <c r="BT218" s="21"/>
      <c r="BU218" s="31"/>
      <c r="BV218" s="30"/>
      <c r="BW218" s="22"/>
      <c r="BX218" s="21"/>
      <c r="BY218" s="87"/>
    </row>
    <row r="219" spans="2:77" x14ac:dyDescent="0.2">
      <c r="B219" s="2" t="s">
        <v>358</v>
      </c>
      <c r="C219" s="30"/>
      <c r="D219" s="30"/>
      <c r="E219" s="30"/>
      <c r="F219" s="30"/>
      <c r="G219" s="30"/>
      <c r="H219" s="30"/>
      <c r="I219" s="69"/>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24"/>
      <c r="BF219" s="24"/>
      <c r="BG219" s="20"/>
      <c r="BH219" s="20"/>
      <c r="BI219" s="22"/>
      <c r="BJ219" s="22"/>
      <c r="BK219" s="22"/>
      <c r="BL219" s="22"/>
      <c r="BM219" s="22"/>
      <c r="BN219" s="22"/>
      <c r="BO219" s="30"/>
      <c r="BP219" s="30"/>
      <c r="BQ219" s="46"/>
      <c r="BR219" s="21"/>
      <c r="BS219" s="21"/>
      <c r="BT219" s="21"/>
      <c r="BU219" s="31"/>
      <c r="BV219" s="30"/>
      <c r="BW219" s="22"/>
      <c r="BX219" s="21"/>
      <c r="BY219" s="87"/>
    </row>
    <row r="220" spans="2:77" x14ac:dyDescent="0.2">
      <c r="B220" s="2" t="s">
        <v>137</v>
      </c>
      <c r="C220" s="30"/>
      <c r="D220" s="30"/>
      <c r="E220" s="30"/>
      <c r="F220" s="30"/>
      <c r="G220" s="30"/>
      <c r="H220" s="30"/>
      <c r="I220" s="69"/>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24"/>
      <c r="BF220" s="24"/>
      <c r="BG220" s="20"/>
      <c r="BH220" s="20"/>
      <c r="BI220" s="22"/>
      <c r="BJ220" s="22"/>
      <c r="BK220" s="22"/>
      <c r="BL220" s="22"/>
      <c r="BM220" s="22"/>
      <c r="BN220" s="22"/>
      <c r="BO220" s="30"/>
      <c r="BP220" s="30"/>
      <c r="BQ220" s="46"/>
      <c r="BR220" s="21"/>
      <c r="BS220" s="21"/>
      <c r="BT220" s="21"/>
      <c r="BU220" s="31"/>
      <c r="BV220" s="30"/>
      <c r="BW220" s="22"/>
      <c r="BX220" s="21"/>
      <c r="BY220" s="87"/>
    </row>
    <row r="221" spans="2:77" ht="13.5" thickBot="1" x14ac:dyDescent="0.25">
      <c r="B221" s="31"/>
      <c r="C221" s="27">
        <f>SUM(C212:C220)</f>
        <v>0</v>
      </c>
      <c r="D221" s="27">
        <f>SUM(D212:D220)</f>
        <v>0</v>
      </c>
      <c r="E221" s="27">
        <f>SUM(E212:E220)</f>
        <v>0</v>
      </c>
      <c r="F221" s="27">
        <f>SUM(F212:F220)</f>
        <v>0</v>
      </c>
      <c r="G221" s="27"/>
      <c r="H221" s="27"/>
      <c r="I221" s="71"/>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0"/>
      <c r="BH221" s="20"/>
      <c r="BI221" s="27"/>
      <c r="BJ221" s="27"/>
      <c r="BK221" s="27"/>
      <c r="BL221" s="27"/>
      <c r="BM221" s="27"/>
      <c r="BN221" s="27"/>
      <c r="BO221" s="27"/>
      <c r="BP221" s="27"/>
      <c r="BQ221" s="27"/>
      <c r="BR221" s="27"/>
      <c r="BS221" s="27"/>
      <c r="BT221" s="27"/>
      <c r="BU221" s="27"/>
      <c r="BV221" s="27"/>
      <c r="BW221" s="27"/>
      <c r="BX221" s="78"/>
      <c r="BY221" s="88"/>
    </row>
    <row r="222" spans="2:77" ht="13.5" thickTop="1" x14ac:dyDescent="0.2">
      <c r="B222" s="26" t="s">
        <v>4</v>
      </c>
      <c r="C222" s="22"/>
      <c r="D222" s="22"/>
      <c r="E222" s="22"/>
      <c r="F222" s="22"/>
      <c r="G222" s="22"/>
      <c r="H222" s="22"/>
      <c r="I222" s="67"/>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3"/>
      <c r="BF222" s="23"/>
      <c r="BG222" s="20"/>
      <c r="BH222" s="20"/>
      <c r="BI222" s="22"/>
      <c r="BJ222" s="22"/>
      <c r="BK222" s="22"/>
      <c r="BL222" s="22"/>
      <c r="BM222" s="22"/>
      <c r="BN222" s="22"/>
      <c r="BO222" s="22"/>
      <c r="BP222" s="22"/>
      <c r="BQ222" s="21"/>
      <c r="BR222" s="21"/>
      <c r="BS222" s="21"/>
      <c r="BT222" s="22"/>
      <c r="BU222" s="22"/>
      <c r="BV222" s="22"/>
      <c r="BW222" s="22"/>
      <c r="BX222" s="21"/>
      <c r="BY222" s="87"/>
    </row>
    <row r="223" spans="2:77" x14ac:dyDescent="0.2">
      <c r="B223" s="2" t="s">
        <v>138</v>
      </c>
      <c r="C223" s="30"/>
      <c r="D223" s="30"/>
      <c r="E223" s="30"/>
      <c r="F223" s="30"/>
      <c r="G223" s="30"/>
      <c r="H223" s="30"/>
      <c r="I223" s="69"/>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24"/>
      <c r="BF223" s="24"/>
      <c r="BG223" s="20"/>
      <c r="BH223" s="20"/>
      <c r="BI223" s="22"/>
      <c r="BJ223" s="22"/>
      <c r="BK223" s="22"/>
      <c r="BL223" s="22"/>
      <c r="BM223" s="22"/>
      <c r="BN223" s="22"/>
      <c r="BO223" s="30"/>
      <c r="BP223" s="30"/>
      <c r="BQ223" s="46"/>
      <c r="BR223" s="21"/>
      <c r="BS223" s="21"/>
      <c r="BT223" s="21"/>
      <c r="BU223" s="31"/>
      <c r="BV223" s="30"/>
      <c r="BW223" s="22"/>
      <c r="BX223" s="21"/>
      <c r="BY223" s="87"/>
    </row>
    <row r="224" spans="2:77" ht="13.5" thickBot="1" x14ac:dyDescent="0.25">
      <c r="B224" s="41"/>
      <c r="C224" s="39">
        <f>SUM(C223)</f>
        <v>0</v>
      </c>
      <c r="D224" s="39">
        <f>SUM(D223)</f>
        <v>0</v>
      </c>
      <c r="E224" s="39">
        <f>SUM(E223)</f>
        <v>0</v>
      </c>
      <c r="F224" s="39">
        <f>SUM(F223)</f>
        <v>0</v>
      </c>
      <c r="G224" s="39"/>
      <c r="H224" s="39"/>
      <c r="I224" s="73"/>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20"/>
      <c r="BH224" s="20"/>
      <c r="BI224" s="39"/>
      <c r="BJ224" s="39"/>
      <c r="BK224" s="39"/>
      <c r="BL224" s="39"/>
      <c r="BM224" s="39"/>
      <c r="BN224" s="39"/>
      <c r="BO224" s="39"/>
      <c r="BP224" s="39"/>
      <c r="BQ224" s="39"/>
      <c r="BR224" s="39"/>
      <c r="BS224" s="39"/>
      <c r="BT224" s="39"/>
      <c r="BU224" s="39"/>
      <c r="BV224" s="39"/>
      <c r="BW224" s="39"/>
      <c r="BX224" s="79"/>
      <c r="BY224" s="89"/>
    </row>
    <row r="225" spans="2:77" ht="13.5" thickTop="1" x14ac:dyDescent="0.2">
      <c r="B225" s="26" t="s">
        <v>139</v>
      </c>
      <c r="C225" s="22"/>
      <c r="D225" s="22"/>
      <c r="E225" s="22"/>
      <c r="F225" s="22"/>
      <c r="G225" s="22"/>
      <c r="H225" s="22"/>
      <c r="I225" s="67"/>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3"/>
      <c r="BF225" s="23"/>
      <c r="BG225" s="20"/>
      <c r="BH225" s="20"/>
      <c r="BI225" s="22"/>
      <c r="BJ225" s="22"/>
      <c r="BK225" s="22"/>
      <c r="BL225" s="22"/>
      <c r="BM225" s="22"/>
      <c r="BN225" s="22"/>
      <c r="BO225" s="22"/>
      <c r="BP225" s="22"/>
      <c r="BQ225" s="21"/>
      <c r="BR225" s="21"/>
      <c r="BS225" s="21"/>
      <c r="BT225" s="22"/>
      <c r="BU225" s="22"/>
      <c r="BV225" s="22"/>
      <c r="BW225" s="22"/>
      <c r="BX225" s="21"/>
      <c r="BY225" s="87"/>
    </row>
    <row r="226" spans="2:77" x14ac:dyDescent="0.2">
      <c r="B226" s="2" t="s">
        <v>140</v>
      </c>
      <c r="C226" s="29"/>
      <c r="D226" s="29"/>
      <c r="E226" s="29"/>
      <c r="F226" s="29"/>
      <c r="G226" s="29"/>
      <c r="H226" s="29"/>
      <c r="I226" s="68"/>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3"/>
      <c r="BF226" s="23"/>
      <c r="BG226" s="20"/>
      <c r="BH226" s="20"/>
      <c r="BI226" s="22"/>
      <c r="BJ226" s="22"/>
      <c r="BK226" s="22"/>
      <c r="BL226" s="22"/>
      <c r="BM226" s="22"/>
      <c r="BN226" s="22"/>
      <c r="BO226" s="29"/>
      <c r="BP226" s="29"/>
      <c r="BQ226" s="21"/>
      <c r="BR226" s="21"/>
      <c r="BS226" s="21"/>
      <c r="BT226" s="21"/>
      <c r="BU226" s="22"/>
      <c r="BV226" s="29"/>
      <c r="BW226" s="22"/>
      <c r="BX226" s="21"/>
      <c r="BY226" s="87"/>
    </row>
    <row r="227" spans="2:77" x14ac:dyDescent="0.2">
      <c r="B227" s="2" t="s">
        <v>141</v>
      </c>
      <c r="C227" s="29"/>
      <c r="D227" s="29"/>
      <c r="E227" s="29"/>
      <c r="F227" s="29"/>
      <c r="G227" s="29"/>
      <c r="H227" s="29"/>
      <c r="I227" s="68"/>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3"/>
      <c r="BF227" s="23"/>
      <c r="BG227" s="20"/>
      <c r="BH227" s="20"/>
      <c r="BI227" s="22"/>
      <c r="BJ227" s="22"/>
      <c r="BK227" s="22"/>
      <c r="BL227" s="22"/>
      <c r="BM227" s="22"/>
      <c r="BN227" s="22"/>
      <c r="BO227" s="29"/>
      <c r="BP227" s="29"/>
      <c r="BQ227" s="21"/>
      <c r="BR227" s="21"/>
      <c r="BS227" s="21"/>
      <c r="BT227" s="21"/>
      <c r="BU227" s="22"/>
      <c r="BV227" s="29"/>
      <c r="BW227" s="22"/>
      <c r="BX227" s="21"/>
      <c r="BY227" s="87"/>
    </row>
    <row r="228" spans="2:77" x14ac:dyDescent="0.2">
      <c r="B228" s="2" t="s">
        <v>271</v>
      </c>
      <c r="C228" s="29"/>
      <c r="D228" s="29"/>
      <c r="E228" s="29"/>
      <c r="F228" s="29"/>
      <c r="G228" s="29"/>
      <c r="H228" s="29"/>
      <c r="I228" s="68"/>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3"/>
      <c r="BF228" s="23"/>
      <c r="BG228" s="20"/>
      <c r="BH228" s="20"/>
      <c r="BI228" s="22"/>
      <c r="BJ228" s="22"/>
      <c r="BK228" s="22"/>
      <c r="BL228" s="22"/>
      <c r="BM228" s="22"/>
      <c r="BN228" s="22"/>
      <c r="BO228" s="29"/>
      <c r="BP228" s="29"/>
      <c r="BQ228" s="21"/>
      <c r="BR228" s="21"/>
      <c r="BS228" s="21"/>
      <c r="BT228" s="21"/>
      <c r="BU228" s="22"/>
      <c r="BV228" s="29"/>
      <c r="BW228" s="22"/>
      <c r="BX228" s="21"/>
      <c r="BY228" s="87"/>
    </row>
    <row r="229" spans="2:77" x14ac:dyDescent="0.2">
      <c r="B229" s="2" t="s">
        <v>272</v>
      </c>
      <c r="C229" s="29"/>
      <c r="D229" s="29"/>
      <c r="E229" s="29"/>
      <c r="F229" s="29"/>
      <c r="G229" s="29"/>
      <c r="H229" s="29"/>
      <c r="I229" s="68"/>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3"/>
      <c r="BF229" s="23"/>
      <c r="BG229" s="20"/>
      <c r="BH229" s="20"/>
      <c r="BI229" s="22"/>
      <c r="BJ229" s="22"/>
      <c r="BK229" s="22"/>
      <c r="BL229" s="22"/>
      <c r="BM229" s="22"/>
      <c r="BN229" s="22"/>
      <c r="BO229" s="29"/>
      <c r="BP229" s="29"/>
      <c r="BQ229" s="21"/>
      <c r="BR229" s="21"/>
      <c r="BS229" s="21"/>
      <c r="BT229" s="21"/>
      <c r="BU229" s="22"/>
      <c r="BV229" s="29"/>
      <c r="BW229" s="22"/>
      <c r="BX229" s="21"/>
      <c r="BY229" s="87"/>
    </row>
    <row r="230" spans="2:77" x14ac:dyDescent="0.2">
      <c r="B230" s="2" t="s">
        <v>273</v>
      </c>
      <c r="C230" s="29"/>
      <c r="D230" s="29"/>
      <c r="E230" s="29"/>
      <c r="F230" s="29"/>
      <c r="G230" s="29"/>
      <c r="H230" s="29"/>
      <c r="I230" s="68"/>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3"/>
      <c r="BF230" s="23"/>
      <c r="BG230" s="20"/>
      <c r="BH230" s="20"/>
      <c r="BI230" s="22"/>
      <c r="BJ230" s="22"/>
      <c r="BK230" s="22"/>
      <c r="BL230" s="22"/>
      <c r="BM230" s="22"/>
      <c r="BN230" s="22"/>
      <c r="BO230" s="29"/>
      <c r="BP230" s="29"/>
      <c r="BQ230" s="21"/>
      <c r="BR230" s="21"/>
      <c r="BS230" s="21"/>
      <c r="BT230" s="21"/>
      <c r="BU230" s="22"/>
      <c r="BV230" s="29"/>
      <c r="BW230" s="22"/>
      <c r="BX230" s="21"/>
      <c r="BY230" s="87"/>
    </row>
    <row r="231" spans="2:77" x14ac:dyDescent="0.2">
      <c r="B231" s="2" t="s">
        <v>274</v>
      </c>
      <c r="C231" s="29"/>
      <c r="D231" s="29"/>
      <c r="E231" s="29"/>
      <c r="F231" s="29"/>
      <c r="G231" s="29"/>
      <c r="H231" s="29"/>
      <c r="I231" s="68"/>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3"/>
      <c r="BF231" s="23"/>
      <c r="BG231" s="20"/>
      <c r="BH231" s="20"/>
      <c r="BI231" s="22"/>
      <c r="BJ231" s="22"/>
      <c r="BK231" s="22"/>
      <c r="BL231" s="22"/>
      <c r="BM231" s="22"/>
      <c r="BN231" s="22"/>
      <c r="BO231" s="29"/>
      <c r="BP231" s="29"/>
      <c r="BQ231" s="21"/>
      <c r="BR231" s="21"/>
      <c r="BS231" s="21"/>
      <c r="BT231" s="21"/>
      <c r="BU231" s="22"/>
      <c r="BV231" s="29"/>
      <c r="BW231" s="22"/>
      <c r="BX231" s="21"/>
      <c r="BY231" s="87"/>
    </row>
    <row r="232" spans="2:77" x14ac:dyDescent="0.2">
      <c r="B232" s="2" t="s">
        <v>275</v>
      </c>
      <c r="C232" s="29"/>
      <c r="D232" s="29"/>
      <c r="E232" s="29"/>
      <c r="F232" s="29"/>
      <c r="G232" s="29"/>
      <c r="H232" s="29"/>
      <c r="I232" s="68"/>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3"/>
      <c r="BF232" s="23"/>
      <c r="BG232" s="20"/>
      <c r="BH232" s="20"/>
      <c r="BI232" s="22"/>
      <c r="BJ232" s="22"/>
      <c r="BK232" s="22"/>
      <c r="BL232" s="22"/>
      <c r="BM232" s="22"/>
      <c r="BN232" s="22"/>
      <c r="BO232" s="29"/>
      <c r="BP232" s="29"/>
      <c r="BQ232" s="21"/>
      <c r="BR232" s="21"/>
      <c r="BS232" s="21"/>
      <c r="BT232" s="21"/>
      <c r="BU232" s="22"/>
      <c r="BV232" s="50"/>
      <c r="BW232" s="22"/>
      <c r="BX232" s="21"/>
      <c r="BY232" s="87"/>
    </row>
    <row r="233" spans="2:77" x14ac:dyDescent="0.2">
      <c r="B233" s="2" t="s">
        <v>276</v>
      </c>
      <c r="C233" s="29"/>
      <c r="D233" s="29"/>
      <c r="E233" s="29"/>
      <c r="F233" s="29"/>
      <c r="G233" s="29"/>
      <c r="H233" s="29"/>
      <c r="I233" s="68"/>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3"/>
      <c r="BF233" s="23"/>
      <c r="BG233" s="20"/>
      <c r="BH233" s="20"/>
      <c r="BI233" s="22"/>
      <c r="BJ233" s="22"/>
      <c r="BK233" s="22"/>
      <c r="BL233" s="22"/>
      <c r="BM233" s="22"/>
      <c r="BN233" s="22"/>
      <c r="BO233" s="29"/>
      <c r="BP233" s="29"/>
      <c r="BQ233" s="21"/>
      <c r="BR233" s="21"/>
      <c r="BS233" s="21"/>
      <c r="BT233" s="21"/>
      <c r="BU233" s="22"/>
      <c r="BV233" s="29"/>
      <c r="BW233" s="22"/>
      <c r="BX233" s="21"/>
      <c r="BY233" s="87"/>
    </row>
    <row r="234" spans="2:77" x14ac:dyDescent="0.2">
      <c r="B234" s="2" t="s">
        <v>277</v>
      </c>
      <c r="C234" s="29"/>
      <c r="D234" s="29"/>
      <c r="E234" s="29"/>
      <c r="F234" s="29"/>
      <c r="G234" s="29"/>
      <c r="H234" s="29"/>
      <c r="I234" s="68"/>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3"/>
      <c r="BF234" s="23"/>
      <c r="BG234" s="20"/>
      <c r="BH234" s="20"/>
      <c r="BI234" s="22"/>
      <c r="BJ234" s="22"/>
      <c r="BK234" s="22"/>
      <c r="BL234" s="22"/>
      <c r="BM234" s="22"/>
      <c r="BN234" s="22"/>
      <c r="BO234" s="29"/>
      <c r="BP234" s="29"/>
      <c r="BQ234" s="21"/>
      <c r="BR234" s="21"/>
      <c r="BS234" s="21"/>
      <c r="BT234" s="21"/>
      <c r="BU234" s="22"/>
      <c r="BV234" s="29"/>
      <c r="BW234" s="22"/>
      <c r="BX234" s="21"/>
      <c r="BY234" s="87"/>
    </row>
    <row r="235" spans="2:77" x14ac:dyDescent="0.2">
      <c r="B235" s="2" t="s">
        <v>278</v>
      </c>
      <c r="C235" s="29"/>
      <c r="D235" s="29"/>
      <c r="E235" s="29"/>
      <c r="F235" s="29"/>
      <c r="G235" s="29"/>
      <c r="H235" s="29"/>
      <c r="I235" s="68"/>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3"/>
      <c r="BF235" s="23"/>
      <c r="BG235" s="20"/>
      <c r="BH235" s="20"/>
      <c r="BI235" s="22"/>
      <c r="BJ235" s="22"/>
      <c r="BK235" s="22"/>
      <c r="BL235" s="22"/>
      <c r="BM235" s="22"/>
      <c r="BN235" s="22"/>
      <c r="BO235" s="29"/>
      <c r="BP235" s="29"/>
      <c r="BQ235" s="21"/>
      <c r="BR235" s="21"/>
      <c r="BS235" s="21"/>
      <c r="BT235" s="21"/>
      <c r="BU235" s="22"/>
      <c r="BV235" s="29"/>
      <c r="BW235" s="22"/>
      <c r="BX235" s="21"/>
      <c r="BY235" s="87"/>
    </row>
    <row r="236" spans="2:77" x14ac:dyDescent="0.2">
      <c r="B236" s="2" t="s">
        <v>280</v>
      </c>
      <c r="C236" s="29"/>
      <c r="D236" s="29"/>
      <c r="E236" s="29"/>
      <c r="F236" s="29"/>
      <c r="G236" s="29"/>
      <c r="H236" s="29"/>
      <c r="I236" s="68"/>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3"/>
      <c r="BF236" s="23"/>
      <c r="BG236" s="20"/>
      <c r="BH236" s="20"/>
      <c r="BI236" s="22"/>
      <c r="BJ236" s="22"/>
      <c r="BK236" s="22"/>
      <c r="BL236" s="22"/>
      <c r="BM236" s="22"/>
      <c r="BN236" s="22"/>
      <c r="BO236" s="29"/>
      <c r="BP236" s="29"/>
      <c r="BQ236" s="21"/>
      <c r="BR236" s="21"/>
      <c r="BS236" s="21"/>
      <c r="BT236" s="21"/>
      <c r="BU236" s="22"/>
      <c r="BV236" s="29"/>
      <c r="BW236" s="22"/>
      <c r="BX236" s="21"/>
      <c r="BY236" s="87"/>
    </row>
    <row r="237" spans="2:77" x14ac:dyDescent="0.2">
      <c r="B237" s="2" t="s">
        <v>281</v>
      </c>
      <c r="C237" s="29"/>
      <c r="D237" s="29"/>
      <c r="E237" s="29"/>
      <c r="F237" s="29"/>
      <c r="G237" s="29"/>
      <c r="H237" s="29"/>
      <c r="I237" s="68"/>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3"/>
      <c r="BF237" s="23"/>
      <c r="BG237" s="20"/>
      <c r="BH237" s="20"/>
      <c r="BI237" s="22"/>
      <c r="BJ237" s="22"/>
      <c r="BK237" s="22"/>
      <c r="BL237" s="22"/>
      <c r="BM237" s="22"/>
      <c r="BN237" s="22"/>
      <c r="BO237" s="29"/>
      <c r="BP237" s="29"/>
      <c r="BQ237" s="21"/>
      <c r="BR237" s="21"/>
      <c r="BS237" s="21"/>
      <c r="BT237" s="21"/>
      <c r="BU237" s="22"/>
      <c r="BV237" s="29"/>
      <c r="BW237" s="22"/>
      <c r="BX237" s="21"/>
      <c r="BY237" s="87"/>
    </row>
    <row r="238" spans="2:77" x14ac:dyDescent="0.2">
      <c r="B238" s="2" t="s">
        <v>282</v>
      </c>
      <c r="C238" s="29"/>
      <c r="D238" s="29"/>
      <c r="E238" s="29"/>
      <c r="F238" s="29"/>
      <c r="G238" s="29"/>
      <c r="H238" s="29"/>
      <c r="I238" s="68"/>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3"/>
      <c r="BF238" s="23"/>
      <c r="BG238" s="20"/>
      <c r="BH238" s="20"/>
      <c r="BI238" s="22"/>
      <c r="BJ238" s="22"/>
      <c r="BK238" s="22"/>
      <c r="BL238" s="22"/>
      <c r="BM238" s="22"/>
      <c r="BN238" s="22"/>
      <c r="BO238" s="29"/>
      <c r="BP238" s="29"/>
      <c r="BQ238" s="21"/>
      <c r="BR238" s="21"/>
      <c r="BS238" s="21"/>
      <c r="BT238" s="21"/>
      <c r="BU238" s="22"/>
      <c r="BV238" s="29"/>
      <c r="BW238" s="22"/>
      <c r="BX238" s="21"/>
      <c r="BY238" s="87"/>
    </row>
    <row r="239" spans="2:77" x14ac:dyDescent="0.2">
      <c r="B239" s="2" t="s">
        <v>283</v>
      </c>
      <c r="C239" s="29"/>
      <c r="D239" s="29"/>
      <c r="E239" s="29"/>
      <c r="F239" s="29"/>
      <c r="G239" s="29"/>
      <c r="H239" s="29"/>
      <c r="I239" s="68"/>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3"/>
      <c r="BF239" s="23"/>
      <c r="BG239" s="20"/>
      <c r="BH239" s="20"/>
      <c r="BI239" s="22"/>
      <c r="BJ239" s="22"/>
      <c r="BK239" s="22"/>
      <c r="BL239" s="22"/>
      <c r="BM239" s="22"/>
      <c r="BN239" s="22"/>
      <c r="BO239" s="29"/>
      <c r="BP239" s="29"/>
      <c r="BQ239" s="21"/>
      <c r="BR239" s="21"/>
      <c r="BS239" s="21"/>
      <c r="BT239" s="21"/>
      <c r="BU239" s="22"/>
      <c r="BV239" s="29"/>
      <c r="BW239" s="22"/>
      <c r="BX239" s="21"/>
      <c r="BY239" s="87"/>
    </row>
    <row r="240" spans="2:77" x14ac:dyDescent="0.2">
      <c r="B240" s="2" t="s">
        <v>284</v>
      </c>
      <c r="C240" s="29"/>
      <c r="D240" s="29"/>
      <c r="E240" s="29"/>
      <c r="F240" s="29"/>
      <c r="G240" s="29"/>
      <c r="H240" s="29"/>
      <c r="I240" s="68"/>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3"/>
      <c r="BF240" s="23"/>
      <c r="BG240" s="20"/>
      <c r="BH240" s="20"/>
      <c r="BI240" s="22"/>
      <c r="BJ240" s="22"/>
      <c r="BK240" s="22"/>
      <c r="BL240" s="22"/>
      <c r="BM240" s="22"/>
      <c r="BN240" s="22"/>
      <c r="BO240" s="29"/>
      <c r="BP240" s="29"/>
      <c r="BQ240" s="21"/>
      <c r="BR240" s="21"/>
      <c r="BS240" s="21"/>
      <c r="BT240" s="21"/>
      <c r="BU240" s="22"/>
      <c r="BV240" s="29"/>
      <c r="BW240" s="22"/>
      <c r="BX240" s="21"/>
      <c r="BY240" s="87"/>
    </row>
    <row r="241" spans="2:77" x14ac:dyDescent="0.2">
      <c r="B241" s="2" t="s">
        <v>285</v>
      </c>
      <c r="C241" s="29"/>
      <c r="D241" s="29"/>
      <c r="E241" s="29"/>
      <c r="F241" s="29"/>
      <c r="G241" s="29"/>
      <c r="H241" s="29"/>
      <c r="I241" s="68"/>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3"/>
      <c r="BF241" s="23"/>
      <c r="BG241" s="20"/>
      <c r="BH241" s="20"/>
      <c r="BI241" s="22"/>
      <c r="BJ241" s="22"/>
      <c r="BK241" s="22"/>
      <c r="BL241" s="22"/>
      <c r="BM241" s="22"/>
      <c r="BN241" s="22"/>
      <c r="BO241" s="29"/>
      <c r="BP241" s="29"/>
      <c r="BQ241" s="21"/>
      <c r="BR241" s="21"/>
      <c r="BS241" s="21"/>
      <c r="BT241" s="21"/>
      <c r="BU241" s="22"/>
      <c r="BV241" s="29"/>
      <c r="BW241" s="22"/>
      <c r="BX241" s="21"/>
      <c r="BY241" s="87"/>
    </row>
    <row r="242" spans="2:77" x14ac:dyDescent="0.2">
      <c r="B242" s="2" t="s">
        <v>286</v>
      </c>
      <c r="C242" s="29"/>
      <c r="D242" s="29"/>
      <c r="E242" s="29"/>
      <c r="F242" s="29"/>
      <c r="G242" s="29"/>
      <c r="H242" s="29"/>
      <c r="I242" s="68"/>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3"/>
      <c r="BF242" s="23"/>
      <c r="BG242" s="20"/>
      <c r="BH242" s="20"/>
      <c r="BI242" s="22"/>
      <c r="BJ242" s="22"/>
      <c r="BK242" s="22"/>
      <c r="BL242" s="22"/>
      <c r="BM242" s="22"/>
      <c r="BN242" s="22"/>
      <c r="BO242" s="29"/>
      <c r="BP242" s="29"/>
      <c r="BQ242" s="21"/>
      <c r="BR242" s="21"/>
      <c r="BS242" s="21"/>
      <c r="BT242" s="21"/>
      <c r="BU242" s="22"/>
      <c r="BV242" s="29"/>
      <c r="BW242" s="22"/>
      <c r="BX242" s="21"/>
      <c r="BY242" s="87"/>
    </row>
    <row r="243" spans="2:77" x14ac:dyDescent="0.2">
      <c r="B243" s="2" t="s">
        <v>287</v>
      </c>
      <c r="C243" s="29"/>
      <c r="D243" s="29"/>
      <c r="E243" s="29"/>
      <c r="F243" s="29"/>
      <c r="G243" s="29"/>
      <c r="H243" s="29"/>
      <c r="I243" s="68"/>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3"/>
      <c r="BF243" s="23"/>
      <c r="BG243" s="20"/>
      <c r="BH243" s="20"/>
      <c r="BI243" s="22"/>
      <c r="BJ243" s="22"/>
      <c r="BK243" s="22"/>
      <c r="BL243" s="22"/>
      <c r="BM243" s="22"/>
      <c r="BN243" s="22"/>
      <c r="BO243" s="29"/>
      <c r="BP243" s="29"/>
      <c r="BQ243" s="21"/>
      <c r="BR243" s="21"/>
      <c r="BS243" s="21"/>
      <c r="BT243" s="21"/>
      <c r="BU243" s="22"/>
      <c r="BV243" s="29"/>
      <c r="BW243" s="22"/>
      <c r="BX243" s="21"/>
      <c r="BY243" s="87"/>
    </row>
    <row r="244" spans="2:77" x14ac:dyDescent="0.2">
      <c r="B244" s="2" t="s">
        <v>288</v>
      </c>
      <c r="C244" s="29"/>
      <c r="D244" s="29"/>
      <c r="E244" s="29"/>
      <c r="F244" s="29"/>
      <c r="G244" s="29"/>
      <c r="H244" s="29"/>
      <c r="I244" s="68"/>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3"/>
      <c r="BF244" s="23"/>
      <c r="BG244" s="20"/>
      <c r="BH244" s="20"/>
      <c r="BI244" s="22"/>
      <c r="BJ244" s="22"/>
      <c r="BK244" s="22"/>
      <c r="BL244" s="22"/>
      <c r="BM244" s="22"/>
      <c r="BN244" s="22"/>
      <c r="BO244" s="29"/>
      <c r="BP244" s="29"/>
      <c r="BQ244" s="21"/>
      <c r="BR244" s="21"/>
      <c r="BS244" s="21"/>
      <c r="BT244" s="21"/>
      <c r="BU244" s="22"/>
      <c r="BV244" s="29"/>
      <c r="BW244" s="22"/>
      <c r="BX244" s="21"/>
      <c r="BY244" s="87"/>
    </row>
    <row r="245" spans="2:77" x14ac:dyDescent="0.2">
      <c r="B245" s="2" t="s">
        <v>289</v>
      </c>
      <c r="C245" s="29"/>
      <c r="D245" s="29"/>
      <c r="E245" s="29"/>
      <c r="F245" s="29"/>
      <c r="G245" s="29"/>
      <c r="H245" s="29"/>
      <c r="I245" s="68"/>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3"/>
      <c r="BF245" s="23"/>
      <c r="BG245" s="20"/>
      <c r="BH245" s="20"/>
      <c r="BI245" s="22"/>
      <c r="BJ245" s="22"/>
      <c r="BK245" s="22"/>
      <c r="BL245" s="22"/>
      <c r="BM245" s="22"/>
      <c r="BN245" s="22"/>
      <c r="BO245" s="29"/>
      <c r="BP245" s="29"/>
      <c r="BQ245" s="21"/>
      <c r="BR245" s="21"/>
      <c r="BS245" s="21"/>
      <c r="BT245" s="21"/>
      <c r="BU245" s="22"/>
      <c r="BV245" s="29"/>
      <c r="BW245" s="22"/>
      <c r="BX245" s="21"/>
      <c r="BY245" s="87"/>
    </row>
    <row r="246" spans="2:77" x14ac:dyDescent="0.2">
      <c r="B246" s="2" t="s">
        <v>290</v>
      </c>
      <c r="C246" s="29"/>
      <c r="D246" s="29"/>
      <c r="E246" s="29"/>
      <c r="F246" s="29"/>
      <c r="G246" s="29"/>
      <c r="H246" s="29"/>
      <c r="I246" s="68"/>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3"/>
      <c r="BF246" s="23"/>
      <c r="BG246" s="20"/>
      <c r="BH246" s="20"/>
      <c r="BI246" s="22"/>
      <c r="BJ246" s="22"/>
      <c r="BK246" s="22"/>
      <c r="BL246" s="22"/>
      <c r="BM246" s="22"/>
      <c r="BN246" s="22"/>
      <c r="BO246" s="29"/>
      <c r="BP246" s="29"/>
      <c r="BQ246" s="21"/>
      <c r="BR246" s="21"/>
      <c r="BS246" s="21"/>
      <c r="BT246" s="21"/>
      <c r="BU246" s="22"/>
      <c r="BV246" s="29"/>
      <c r="BW246" s="22"/>
      <c r="BX246" s="21"/>
      <c r="BY246" s="87"/>
    </row>
    <row r="247" spans="2:77" x14ac:dyDescent="0.2">
      <c r="B247" s="2" t="s">
        <v>291</v>
      </c>
      <c r="C247" s="29"/>
      <c r="D247" s="29"/>
      <c r="E247" s="29"/>
      <c r="F247" s="29"/>
      <c r="G247" s="29"/>
      <c r="H247" s="29"/>
      <c r="I247" s="68"/>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3"/>
      <c r="BF247" s="23"/>
      <c r="BG247" s="20"/>
      <c r="BH247" s="20"/>
      <c r="BI247" s="22"/>
      <c r="BJ247" s="22"/>
      <c r="BK247" s="22"/>
      <c r="BL247" s="22"/>
      <c r="BM247" s="22"/>
      <c r="BN247" s="22"/>
      <c r="BO247" s="29"/>
      <c r="BP247" s="29"/>
      <c r="BQ247" s="21"/>
      <c r="BR247" s="21"/>
      <c r="BS247" s="21"/>
      <c r="BT247" s="21"/>
      <c r="BU247" s="22"/>
      <c r="BV247" s="29"/>
      <c r="BW247" s="22"/>
      <c r="BX247" s="21"/>
      <c r="BY247" s="87"/>
    </row>
    <row r="248" spans="2:77" x14ac:dyDescent="0.2">
      <c r="B248" s="2" t="s">
        <v>292</v>
      </c>
      <c r="C248" s="29"/>
      <c r="D248" s="29"/>
      <c r="E248" s="29"/>
      <c r="F248" s="29"/>
      <c r="G248" s="29"/>
      <c r="H248" s="29"/>
      <c r="I248" s="68"/>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3"/>
      <c r="BF248" s="23"/>
      <c r="BG248" s="20"/>
      <c r="BH248" s="20"/>
      <c r="BI248" s="22"/>
      <c r="BJ248" s="22"/>
      <c r="BK248" s="22"/>
      <c r="BL248" s="22"/>
      <c r="BM248" s="22"/>
      <c r="BN248" s="22"/>
      <c r="BO248" s="29"/>
      <c r="BP248" s="29"/>
      <c r="BQ248" s="21"/>
      <c r="BR248" s="21"/>
      <c r="BS248" s="21"/>
      <c r="BT248" s="21"/>
      <c r="BU248" s="22"/>
      <c r="BV248" s="29"/>
      <c r="BW248" s="22"/>
      <c r="BX248" s="21"/>
      <c r="BY248" s="87"/>
    </row>
    <row r="249" spans="2:77" x14ac:dyDescent="0.2">
      <c r="B249" s="2" t="s">
        <v>293</v>
      </c>
      <c r="C249" s="29"/>
      <c r="D249" s="29"/>
      <c r="E249" s="29"/>
      <c r="F249" s="29"/>
      <c r="G249" s="29"/>
      <c r="H249" s="29"/>
      <c r="I249" s="68"/>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3"/>
      <c r="BF249" s="23"/>
      <c r="BG249" s="20"/>
      <c r="BH249" s="20"/>
      <c r="BI249" s="22"/>
      <c r="BJ249" s="22"/>
      <c r="BK249" s="22"/>
      <c r="BL249" s="22"/>
      <c r="BM249" s="22"/>
      <c r="BN249" s="22"/>
      <c r="BO249" s="29"/>
      <c r="BP249" s="29"/>
      <c r="BQ249" s="21"/>
      <c r="BR249" s="21"/>
      <c r="BS249" s="21"/>
      <c r="BT249" s="21"/>
      <c r="BU249" s="22"/>
      <c r="BV249" s="29"/>
      <c r="BW249" s="22"/>
      <c r="BX249" s="21"/>
      <c r="BY249" s="87"/>
    </row>
    <row r="250" spans="2:77" x14ac:dyDescent="0.2">
      <c r="B250" s="2" t="s">
        <v>294</v>
      </c>
      <c r="C250" s="29"/>
      <c r="D250" s="29"/>
      <c r="E250" s="29"/>
      <c r="F250" s="29"/>
      <c r="G250" s="29"/>
      <c r="H250" s="29"/>
      <c r="I250" s="68"/>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3"/>
      <c r="BF250" s="23"/>
      <c r="BG250" s="20"/>
      <c r="BH250" s="20"/>
      <c r="BI250" s="22"/>
      <c r="BJ250" s="22"/>
      <c r="BK250" s="22"/>
      <c r="BL250" s="22"/>
      <c r="BM250" s="22"/>
      <c r="BN250" s="22"/>
      <c r="BO250" s="29"/>
      <c r="BP250" s="29"/>
      <c r="BQ250" s="21"/>
      <c r="BR250" s="21"/>
      <c r="BS250" s="21"/>
      <c r="BT250" s="21"/>
      <c r="BU250" s="22"/>
      <c r="BV250" s="29"/>
      <c r="BW250" s="22"/>
      <c r="BX250" s="21"/>
      <c r="BY250" s="87"/>
    </row>
    <row r="251" spans="2:77" x14ac:dyDescent="0.2">
      <c r="B251" s="2" t="s">
        <v>295</v>
      </c>
      <c r="C251" s="29"/>
      <c r="D251" s="29"/>
      <c r="E251" s="29"/>
      <c r="F251" s="29"/>
      <c r="G251" s="29"/>
      <c r="H251" s="29"/>
      <c r="I251" s="68"/>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3"/>
      <c r="BF251" s="23"/>
      <c r="BG251" s="20"/>
      <c r="BH251" s="20"/>
      <c r="BI251" s="22"/>
      <c r="BJ251" s="22"/>
      <c r="BK251" s="22"/>
      <c r="BL251" s="22"/>
      <c r="BM251" s="22"/>
      <c r="BN251" s="22"/>
      <c r="BO251" s="29"/>
      <c r="BP251" s="29"/>
      <c r="BQ251" s="21"/>
      <c r="BR251" s="21"/>
      <c r="BS251" s="21"/>
      <c r="BT251" s="21"/>
      <c r="BU251" s="22"/>
      <c r="BV251" s="29"/>
      <c r="BW251" s="22"/>
      <c r="BX251" s="21"/>
      <c r="BY251" s="87"/>
    </row>
    <row r="252" spans="2:77" x14ac:dyDescent="0.2">
      <c r="B252" s="2" t="s">
        <v>296</v>
      </c>
      <c r="C252" s="29"/>
      <c r="D252" s="29"/>
      <c r="E252" s="29"/>
      <c r="F252" s="29"/>
      <c r="G252" s="29"/>
      <c r="H252" s="29"/>
      <c r="I252" s="68"/>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3"/>
      <c r="BF252" s="23"/>
      <c r="BG252" s="20"/>
      <c r="BH252" s="20"/>
      <c r="BI252" s="22"/>
      <c r="BJ252" s="22"/>
      <c r="BK252" s="22"/>
      <c r="BL252" s="22"/>
      <c r="BM252" s="22"/>
      <c r="BN252" s="22"/>
      <c r="BO252" s="29"/>
      <c r="BP252" s="29"/>
      <c r="BQ252" s="21"/>
      <c r="BR252" s="21"/>
      <c r="BS252" s="21"/>
      <c r="BT252" s="21"/>
      <c r="BU252" s="22"/>
      <c r="BV252" s="29"/>
      <c r="BW252" s="22"/>
      <c r="BX252" s="21"/>
      <c r="BY252" s="87"/>
    </row>
    <row r="253" spans="2:77" x14ac:dyDescent="0.2">
      <c r="B253" s="2" t="s">
        <v>297</v>
      </c>
      <c r="C253" s="29"/>
      <c r="D253" s="29"/>
      <c r="E253" s="29"/>
      <c r="F253" s="29"/>
      <c r="G253" s="29"/>
      <c r="H253" s="29"/>
      <c r="I253" s="68"/>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3"/>
      <c r="BF253" s="23"/>
      <c r="BG253" s="20"/>
      <c r="BH253" s="20"/>
      <c r="BI253" s="22"/>
      <c r="BJ253" s="22"/>
      <c r="BK253" s="22"/>
      <c r="BL253" s="22"/>
      <c r="BM253" s="22"/>
      <c r="BN253" s="22"/>
      <c r="BO253" s="29"/>
      <c r="BP253" s="29"/>
      <c r="BQ253" s="21"/>
      <c r="BR253" s="21"/>
      <c r="BS253" s="21"/>
      <c r="BT253" s="21"/>
      <c r="BU253" s="22"/>
      <c r="BV253" s="29"/>
      <c r="BW253" s="22"/>
      <c r="BX253" s="21"/>
      <c r="BY253" s="87"/>
    </row>
    <row r="254" spans="2:77" x14ac:dyDescent="0.2">
      <c r="B254" s="2" t="s">
        <v>298</v>
      </c>
      <c r="C254" s="29"/>
      <c r="D254" s="29"/>
      <c r="E254" s="29"/>
      <c r="F254" s="29"/>
      <c r="G254" s="29"/>
      <c r="H254" s="29"/>
      <c r="I254" s="68"/>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3"/>
      <c r="BF254" s="23"/>
      <c r="BG254" s="20"/>
      <c r="BH254" s="20"/>
      <c r="BI254" s="22"/>
      <c r="BJ254" s="22"/>
      <c r="BK254" s="22"/>
      <c r="BL254" s="22"/>
      <c r="BM254" s="22"/>
      <c r="BN254" s="22"/>
      <c r="BO254" s="29"/>
      <c r="BP254" s="29"/>
      <c r="BQ254" s="21"/>
      <c r="BR254" s="21"/>
      <c r="BS254" s="21"/>
      <c r="BT254" s="21"/>
      <c r="BU254" s="22"/>
      <c r="BV254" s="29"/>
      <c r="BW254" s="22"/>
      <c r="BX254" s="21"/>
      <c r="BY254" s="87"/>
    </row>
    <row r="255" spans="2:77" x14ac:dyDescent="0.2">
      <c r="B255" s="2" t="s">
        <v>299</v>
      </c>
      <c r="C255" s="29"/>
      <c r="D255" s="29"/>
      <c r="E255" s="29"/>
      <c r="F255" s="29"/>
      <c r="G255" s="29"/>
      <c r="H255" s="29"/>
      <c r="I255" s="68"/>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3"/>
      <c r="BF255" s="23"/>
      <c r="BG255" s="20"/>
      <c r="BH255" s="20"/>
      <c r="BI255" s="22"/>
      <c r="BJ255" s="22"/>
      <c r="BK255" s="22"/>
      <c r="BL255" s="22"/>
      <c r="BM255" s="22"/>
      <c r="BN255" s="22"/>
      <c r="BO255" s="29"/>
      <c r="BP255" s="29"/>
      <c r="BQ255" s="21"/>
      <c r="BR255" s="21"/>
      <c r="BS255" s="21"/>
      <c r="BT255" s="21"/>
      <c r="BU255" s="22"/>
      <c r="BV255" s="29"/>
      <c r="BW255" s="22"/>
      <c r="BX255" s="21"/>
      <c r="BY255" s="87"/>
    </row>
    <row r="256" spans="2:77" x14ac:dyDescent="0.2">
      <c r="B256" s="2" t="s">
        <v>300</v>
      </c>
      <c r="C256" s="29"/>
      <c r="D256" s="29"/>
      <c r="E256" s="29"/>
      <c r="F256" s="29"/>
      <c r="G256" s="29"/>
      <c r="H256" s="29"/>
      <c r="I256" s="68"/>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3"/>
      <c r="BF256" s="23"/>
      <c r="BG256" s="20"/>
      <c r="BH256" s="20"/>
      <c r="BI256" s="22"/>
      <c r="BJ256" s="22"/>
      <c r="BK256" s="22"/>
      <c r="BL256" s="22"/>
      <c r="BM256" s="22"/>
      <c r="BN256" s="22"/>
      <c r="BO256" s="29"/>
      <c r="BP256" s="29"/>
      <c r="BQ256" s="21"/>
      <c r="BR256" s="21"/>
      <c r="BS256" s="21"/>
      <c r="BT256" s="21"/>
      <c r="BU256" s="22"/>
      <c r="BV256" s="50"/>
      <c r="BW256" s="22"/>
      <c r="BX256" s="21"/>
      <c r="BY256" s="87"/>
    </row>
    <row r="257" spans="2:77" x14ac:dyDescent="0.2">
      <c r="B257" s="2" t="s">
        <v>301</v>
      </c>
      <c r="C257" s="29"/>
      <c r="D257" s="29"/>
      <c r="E257" s="29"/>
      <c r="F257" s="29"/>
      <c r="G257" s="29"/>
      <c r="H257" s="29"/>
      <c r="I257" s="68"/>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3"/>
      <c r="BF257" s="23"/>
      <c r="BG257" s="20"/>
      <c r="BH257" s="20"/>
      <c r="BI257" s="22"/>
      <c r="BJ257" s="22"/>
      <c r="BK257" s="22"/>
      <c r="BL257" s="22"/>
      <c r="BM257" s="22"/>
      <c r="BN257" s="22"/>
      <c r="BO257" s="29"/>
      <c r="BP257" s="29"/>
      <c r="BQ257" s="21"/>
      <c r="BR257" s="21"/>
      <c r="BS257" s="21"/>
      <c r="BT257" s="21"/>
      <c r="BU257" s="22"/>
      <c r="BV257" s="50"/>
      <c r="BW257" s="22"/>
      <c r="BX257" s="21"/>
      <c r="BY257" s="87"/>
    </row>
    <row r="258" spans="2:77" x14ac:dyDescent="0.2">
      <c r="B258" s="2" t="s">
        <v>302</v>
      </c>
      <c r="C258" s="29"/>
      <c r="D258" s="29"/>
      <c r="E258" s="29"/>
      <c r="F258" s="29"/>
      <c r="G258" s="29"/>
      <c r="H258" s="29"/>
      <c r="I258" s="68"/>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3"/>
      <c r="BF258" s="23"/>
      <c r="BG258" s="20"/>
      <c r="BH258" s="20"/>
      <c r="BI258" s="22"/>
      <c r="BJ258" s="22"/>
      <c r="BK258" s="22"/>
      <c r="BL258" s="22"/>
      <c r="BM258" s="22"/>
      <c r="BN258" s="22"/>
      <c r="BO258" s="29"/>
      <c r="BP258" s="29"/>
      <c r="BQ258" s="21"/>
      <c r="BR258" s="21"/>
      <c r="BS258" s="21"/>
      <c r="BT258" s="21"/>
      <c r="BU258" s="22"/>
      <c r="BV258" s="50"/>
      <c r="BW258" s="22"/>
      <c r="BX258" s="21"/>
      <c r="BY258" s="87"/>
    </row>
    <row r="259" spans="2:77" x14ac:dyDescent="0.2">
      <c r="B259" s="2" t="s">
        <v>303</v>
      </c>
      <c r="C259" s="29"/>
      <c r="D259" s="29"/>
      <c r="E259" s="29"/>
      <c r="F259" s="29"/>
      <c r="G259" s="29"/>
      <c r="H259" s="29"/>
      <c r="I259" s="68"/>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3"/>
      <c r="BF259" s="23"/>
      <c r="BG259" s="20"/>
      <c r="BH259" s="20"/>
      <c r="BI259" s="22"/>
      <c r="BJ259" s="22"/>
      <c r="BK259" s="22"/>
      <c r="BL259" s="22"/>
      <c r="BM259" s="22"/>
      <c r="BN259" s="22"/>
      <c r="BO259" s="29"/>
      <c r="BP259" s="29"/>
      <c r="BQ259" s="21"/>
      <c r="BR259" s="21"/>
      <c r="BS259" s="21"/>
      <c r="BT259" s="21"/>
      <c r="BU259" s="22"/>
      <c r="BV259" s="50"/>
      <c r="BW259" s="22"/>
      <c r="BX259" s="21"/>
      <c r="BY259" s="87"/>
    </row>
    <row r="260" spans="2:77" x14ac:dyDescent="0.2">
      <c r="B260" s="2" t="s">
        <v>341</v>
      </c>
      <c r="C260" s="29"/>
      <c r="D260" s="29"/>
      <c r="E260" s="29"/>
      <c r="F260" s="29"/>
      <c r="G260" s="29"/>
      <c r="H260" s="29"/>
      <c r="I260" s="68"/>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3"/>
      <c r="BF260" s="23"/>
      <c r="BG260" s="20"/>
      <c r="BH260" s="20"/>
      <c r="BI260" s="22"/>
      <c r="BJ260" s="22"/>
      <c r="BK260" s="22"/>
      <c r="BL260" s="22"/>
      <c r="BM260" s="22"/>
      <c r="BN260" s="22"/>
      <c r="BO260" s="29"/>
      <c r="BP260" s="29"/>
      <c r="BQ260" s="21"/>
      <c r="BR260" s="21"/>
      <c r="BS260" s="21"/>
      <c r="BT260" s="21"/>
      <c r="BU260" s="22"/>
      <c r="BV260" s="29"/>
      <c r="BW260" s="22"/>
      <c r="BX260" s="21"/>
      <c r="BY260" s="87"/>
    </row>
    <row r="261" spans="2:77" x14ac:dyDescent="0.2">
      <c r="B261" s="2" t="s">
        <v>304</v>
      </c>
      <c r="C261" s="29"/>
      <c r="D261" s="29"/>
      <c r="E261" s="29"/>
      <c r="F261" s="29"/>
      <c r="G261" s="29"/>
      <c r="H261" s="29"/>
      <c r="I261" s="68"/>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3"/>
      <c r="BF261" s="23"/>
      <c r="BG261" s="20"/>
      <c r="BH261" s="20"/>
      <c r="BI261" s="22"/>
      <c r="BJ261" s="22"/>
      <c r="BK261" s="22"/>
      <c r="BL261" s="22"/>
      <c r="BM261" s="22"/>
      <c r="BN261" s="22"/>
      <c r="BO261" s="29"/>
      <c r="BP261" s="29"/>
      <c r="BQ261" s="21"/>
      <c r="BR261" s="21"/>
      <c r="BS261" s="21"/>
      <c r="BT261" s="21"/>
      <c r="BU261" s="22"/>
      <c r="BV261" s="29"/>
      <c r="BW261" s="22"/>
      <c r="BX261" s="21"/>
      <c r="BY261" s="87"/>
    </row>
    <row r="262" spans="2:77" x14ac:dyDescent="0.2">
      <c r="B262" s="2" t="s">
        <v>305</v>
      </c>
      <c r="C262" s="29"/>
      <c r="D262" s="29"/>
      <c r="E262" s="29"/>
      <c r="F262" s="29"/>
      <c r="G262" s="29"/>
      <c r="H262" s="29"/>
      <c r="I262" s="68"/>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3"/>
      <c r="BF262" s="23"/>
      <c r="BG262" s="20"/>
      <c r="BH262" s="20"/>
      <c r="BI262" s="22"/>
      <c r="BJ262" s="22"/>
      <c r="BK262" s="22"/>
      <c r="BL262" s="22"/>
      <c r="BM262" s="22"/>
      <c r="BN262" s="22"/>
      <c r="BO262" s="29"/>
      <c r="BP262" s="29"/>
      <c r="BQ262" s="21"/>
      <c r="BR262" s="21"/>
      <c r="BS262" s="21"/>
      <c r="BT262" s="21"/>
      <c r="BU262" s="22"/>
      <c r="BV262" s="29"/>
      <c r="BW262" s="22"/>
      <c r="BX262" s="21"/>
      <c r="BY262" s="87"/>
    </row>
    <row r="263" spans="2:77" x14ac:dyDescent="0.2">
      <c r="B263" s="2" t="s">
        <v>306</v>
      </c>
      <c r="C263" s="29"/>
      <c r="D263" s="29"/>
      <c r="E263" s="29"/>
      <c r="F263" s="29"/>
      <c r="G263" s="29"/>
      <c r="H263" s="29"/>
      <c r="I263" s="68"/>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3"/>
      <c r="BF263" s="23"/>
      <c r="BG263" s="20"/>
      <c r="BH263" s="20"/>
      <c r="BI263" s="22"/>
      <c r="BJ263" s="22"/>
      <c r="BK263" s="22"/>
      <c r="BL263" s="22"/>
      <c r="BM263" s="22"/>
      <c r="BN263" s="22"/>
      <c r="BO263" s="29"/>
      <c r="BP263" s="29"/>
      <c r="BQ263" s="21"/>
      <c r="BR263" s="21"/>
      <c r="BS263" s="21"/>
      <c r="BT263" s="21"/>
      <c r="BU263" s="22"/>
      <c r="BV263" s="29"/>
      <c r="BW263" s="22"/>
      <c r="BX263" s="21"/>
      <c r="BY263" s="87"/>
    </row>
    <row r="264" spans="2:77" x14ac:dyDescent="0.2">
      <c r="B264" s="2" t="s">
        <v>307</v>
      </c>
      <c r="C264" s="29"/>
      <c r="D264" s="29"/>
      <c r="E264" s="29"/>
      <c r="F264" s="29"/>
      <c r="G264" s="29"/>
      <c r="H264" s="29"/>
      <c r="I264" s="68"/>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3"/>
      <c r="BF264" s="23"/>
      <c r="BG264" s="20"/>
      <c r="BH264" s="20"/>
      <c r="BI264" s="22"/>
      <c r="BJ264" s="22"/>
      <c r="BK264" s="22"/>
      <c r="BL264" s="22"/>
      <c r="BM264" s="22"/>
      <c r="BN264" s="22"/>
      <c r="BO264" s="29"/>
      <c r="BP264" s="29"/>
      <c r="BQ264" s="21"/>
      <c r="BR264" s="21"/>
      <c r="BS264" s="21"/>
      <c r="BT264" s="21"/>
      <c r="BU264" s="22"/>
      <c r="BV264" s="29"/>
      <c r="BW264" s="22"/>
      <c r="BX264" s="21"/>
      <c r="BY264" s="87"/>
    </row>
    <row r="265" spans="2:77" x14ac:dyDescent="0.2">
      <c r="B265" s="2" t="s">
        <v>308</v>
      </c>
      <c r="C265" s="29"/>
      <c r="D265" s="29"/>
      <c r="E265" s="29"/>
      <c r="F265" s="29"/>
      <c r="G265" s="29"/>
      <c r="H265" s="29"/>
      <c r="I265" s="68"/>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3"/>
      <c r="BF265" s="23"/>
      <c r="BG265" s="20"/>
      <c r="BH265" s="20"/>
      <c r="BI265" s="22"/>
      <c r="BJ265" s="22"/>
      <c r="BK265" s="22"/>
      <c r="BL265" s="22"/>
      <c r="BM265" s="22"/>
      <c r="BN265" s="22"/>
      <c r="BO265" s="29"/>
      <c r="BP265" s="29"/>
      <c r="BQ265" s="21"/>
      <c r="BR265" s="21"/>
      <c r="BS265" s="21"/>
      <c r="BT265" s="21"/>
      <c r="BU265" s="22"/>
      <c r="BV265" s="29"/>
      <c r="BW265" s="22"/>
      <c r="BX265" s="21"/>
      <c r="BY265" s="87"/>
    </row>
    <row r="266" spans="2:77" x14ac:dyDescent="0.2">
      <c r="B266" s="2" t="s">
        <v>309</v>
      </c>
      <c r="C266" s="29"/>
      <c r="D266" s="29"/>
      <c r="E266" s="29"/>
      <c r="F266" s="29"/>
      <c r="G266" s="29"/>
      <c r="H266" s="29"/>
      <c r="I266" s="68"/>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3"/>
      <c r="BF266" s="23"/>
      <c r="BG266" s="20"/>
      <c r="BH266" s="20"/>
      <c r="BI266" s="22"/>
      <c r="BJ266" s="22"/>
      <c r="BK266" s="22"/>
      <c r="BL266" s="22"/>
      <c r="BM266" s="22"/>
      <c r="BN266" s="22"/>
      <c r="BO266" s="29"/>
      <c r="BP266" s="29"/>
      <c r="BQ266" s="21"/>
      <c r="BR266" s="21"/>
      <c r="BS266" s="21"/>
      <c r="BT266" s="21"/>
      <c r="BU266" s="22"/>
      <c r="BV266" s="29"/>
      <c r="BW266" s="22"/>
      <c r="BX266" s="21"/>
      <c r="BY266" s="87"/>
    </row>
    <row r="267" spans="2:77" x14ac:dyDescent="0.2">
      <c r="B267" s="2" t="s">
        <v>310</v>
      </c>
      <c r="C267" s="29"/>
      <c r="D267" s="29"/>
      <c r="E267" s="29"/>
      <c r="F267" s="29"/>
      <c r="G267" s="29"/>
      <c r="H267" s="29"/>
      <c r="I267" s="68"/>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3"/>
      <c r="BF267" s="23"/>
      <c r="BG267" s="20"/>
      <c r="BH267" s="20"/>
      <c r="BI267" s="22"/>
      <c r="BJ267" s="22"/>
      <c r="BK267" s="22"/>
      <c r="BL267" s="22"/>
      <c r="BM267" s="22"/>
      <c r="BN267" s="22"/>
      <c r="BO267" s="29"/>
      <c r="BP267" s="29"/>
      <c r="BQ267" s="21"/>
      <c r="BR267" s="21"/>
      <c r="BS267" s="21"/>
      <c r="BT267" s="21"/>
      <c r="BU267" s="22"/>
      <c r="BV267" s="29"/>
      <c r="BW267" s="22"/>
      <c r="BX267" s="21"/>
      <c r="BY267" s="87"/>
    </row>
    <row r="268" spans="2:77" x14ac:dyDescent="0.2">
      <c r="B268" s="2" t="s">
        <v>311</v>
      </c>
      <c r="C268" s="29"/>
      <c r="D268" s="29"/>
      <c r="E268" s="29"/>
      <c r="F268" s="29"/>
      <c r="G268" s="29"/>
      <c r="H268" s="29"/>
      <c r="I268" s="68"/>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3"/>
      <c r="BF268" s="23"/>
      <c r="BG268" s="20"/>
      <c r="BH268" s="20"/>
      <c r="BI268" s="22"/>
      <c r="BJ268" s="22"/>
      <c r="BK268" s="22"/>
      <c r="BL268" s="22"/>
      <c r="BM268" s="22"/>
      <c r="BN268" s="22"/>
      <c r="BO268" s="29"/>
      <c r="BP268" s="29"/>
      <c r="BQ268" s="21"/>
      <c r="BR268" s="21"/>
      <c r="BS268" s="21"/>
      <c r="BT268" s="21"/>
      <c r="BU268" s="22"/>
      <c r="BV268" s="29"/>
      <c r="BW268" s="22"/>
      <c r="BX268" s="21"/>
      <c r="BY268" s="87"/>
    </row>
    <row r="269" spans="2:77" x14ac:dyDescent="0.2">
      <c r="B269" s="2" t="s">
        <v>312</v>
      </c>
      <c r="C269" s="29"/>
      <c r="D269" s="29"/>
      <c r="E269" s="29"/>
      <c r="F269" s="29"/>
      <c r="G269" s="29"/>
      <c r="H269" s="29"/>
      <c r="I269" s="68"/>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3"/>
      <c r="BF269" s="23"/>
      <c r="BG269" s="20"/>
      <c r="BH269" s="20"/>
      <c r="BI269" s="22"/>
      <c r="BJ269" s="22"/>
      <c r="BK269" s="22"/>
      <c r="BL269" s="22"/>
      <c r="BM269" s="22"/>
      <c r="BN269" s="22"/>
      <c r="BO269" s="29"/>
      <c r="BP269" s="29"/>
      <c r="BQ269" s="21"/>
      <c r="BR269" s="21"/>
      <c r="BS269" s="21"/>
      <c r="BT269" s="21"/>
      <c r="BU269" s="22"/>
      <c r="BV269" s="29"/>
      <c r="BW269" s="22"/>
      <c r="BX269" s="21"/>
      <c r="BY269" s="87"/>
    </row>
    <row r="270" spans="2:77" x14ac:dyDescent="0.2">
      <c r="B270" s="2" t="s">
        <v>313</v>
      </c>
      <c r="C270" s="29"/>
      <c r="D270" s="29"/>
      <c r="E270" s="29"/>
      <c r="F270" s="29"/>
      <c r="G270" s="29"/>
      <c r="H270" s="29"/>
      <c r="I270" s="68"/>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3"/>
      <c r="BF270" s="23"/>
      <c r="BG270" s="20"/>
      <c r="BH270" s="20"/>
      <c r="BI270" s="22"/>
      <c r="BJ270" s="22"/>
      <c r="BK270" s="22"/>
      <c r="BL270" s="22"/>
      <c r="BM270" s="22"/>
      <c r="BN270" s="22"/>
      <c r="BO270" s="29"/>
      <c r="BP270" s="29"/>
      <c r="BQ270" s="21"/>
      <c r="BR270" s="21"/>
      <c r="BS270" s="21"/>
      <c r="BT270" s="21"/>
      <c r="BU270" s="22"/>
      <c r="BV270" s="29"/>
      <c r="BW270" s="22"/>
      <c r="BX270" s="21"/>
      <c r="BY270" s="87"/>
    </row>
    <row r="271" spans="2:77" x14ac:dyDescent="0.2">
      <c r="B271" s="2" t="s">
        <v>314</v>
      </c>
      <c r="C271" s="29"/>
      <c r="D271" s="29"/>
      <c r="E271" s="29"/>
      <c r="F271" s="29"/>
      <c r="G271" s="29"/>
      <c r="H271" s="29"/>
      <c r="I271" s="68"/>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3"/>
      <c r="BF271" s="23"/>
      <c r="BG271" s="20"/>
      <c r="BH271" s="20"/>
      <c r="BI271" s="22"/>
      <c r="BJ271" s="22"/>
      <c r="BK271" s="22"/>
      <c r="BL271" s="22"/>
      <c r="BM271" s="22"/>
      <c r="BN271" s="22"/>
      <c r="BO271" s="29"/>
      <c r="BP271" s="29"/>
      <c r="BQ271" s="21"/>
      <c r="BR271" s="21"/>
      <c r="BS271" s="21"/>
      <c r="BT271" s="21"/>
      <c r="BU271" s="22"/>
      <c r="BV271" s="29"/>
      <c r="BW271" s="22"/>
      <c r="BX271" s="21"/>
      <c r="BY271" s="87"/>
    </row>
    <row r="272" spans="2:77" x14ac:dyDescent="0.2">
      <c r="B272" s="2" t="s">
        <v>315</v>
      </c>
      <c r="C272" s="29"/>
      <c r="D272" s="29"/>
      <c r="E272" s="29"/>
      <c r="F272" s="29"/>
      <c r="G272" s="29"/>
      <c r="H272" s="29"/>
      <c r="I272" s="68"/>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3"/>
      <c r="BF272" s="23"/>
      <c r="BG272" s="20"/>
      <c r="BH272" s="20"/>
      <c r="BI272" s="22"/>
      <c r="BJ272" s="22"/>
      <c r="BK272" s="22"/>
      <c r="BL272" s="22"/>
      <c r="BM272" s="22"/>
      <c r="BN272" s="22"/>
      <c r="BO272" s="29"/>
      <c r="BP272" s="29"/>
      <c r="BQ272" s="21"/>
      <c r="BR272" s="21"/>
      <c r="BS272" s="21"/>
      <c r="BT272" s="21"/>
      <c r="BU272" s="22"/>
      <c r="BV272" s="29"/>
      <c r="BW272" s="22"/>
      <c r="BX272" s="21"/>
      <c r="BY272" s="87"/>
    </row>
    <row r="273" spans="2:77" x14ac:dyDescent="0.2">
      <c r="B273" s="2" t="s">
        <v>316</v>
      </c>
      <c r="C273" s="29"/>
      <c r="D273" s="29"/>
      <c r="E273" s="29"/>
      <c r="F273" s="29"/>
      <c r="G273" s="29"/>
      <c r="H273" s="29"/>
      <c r="I273" s="68"/>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3"/>
      <c r="BF273" s="23"/>
      <c r="BG273" s="20"/>
      <c r="BH273" s="20"/>
      <c r="BI273" s="22"/>
      <c r="BJ273" s="22"/>
      <c r="BK273" s="22"/>
      <c r="BL273" s="22"/>
      <c r="BM273" s="22"/>
      <c r="BN273" s="22"/>
      <c r="BO273" s="29"/>
      <c r="BP273" s="29"/>
      <c r="BQ273" s="21"/>
      <c r="BR273" s="21"/>
      <c r="BS273" s="21"/>
      <c r="BT273" s="21"/>
      <c r="BU273" s="22"/>
      <c r="BV273" s="29"/>
      <c r="BW273" s="22"/>
      <c r="BX273" s="21"/>
      <c r="BY273" s="87"/>
    </row>
    <row r="274" spans="2:77" x14ac:dyDescent="0.2">
      <c r="B274" s="2" t="s">
        <v>317</v>
      </c>
      <c r="C274" s="29"/>
      <c r="D274" s="29"/>
      <c r="E274" s="29"/>
      <c r="F274" s="29"/>
      <c r="G274" s="29"/>
      <c r="H274" s="29"/>
      <c r="I274" s="68"/>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3"/>
      <c r="BF274" s="23"/>
      <c r="BG274" s="20"/>
      <c r="BH274" s="20"/>
      <c r="BI274" s="22"/>
      <c r="BJ274" s="22"/>
      <c r="BK274" s="22"/>
      <c r="BL274" s="22"/>
      <c r="BM274" s="22"/>
      <c r="BN274" s="22"/>
      <c r="BO274" s="29"/>
      <c r="BP274" s="29"/>
      <c r="BQ274" s="21"/>
      <c r="BR274" s="21"/>
      <c r="BS274" s="21"/>
      <c r="BT274" s="21"/>
      <c r="BU274" s="22"/>
      <c r="BV274" s="29"/>
      <c r="BW274" s="22"/>
      <c r="BX274" s="21"/>
      <c r="BY274" s="87"/>
    </row>
    <row r="275" spans="2:77" x14ac:dyDescent="0.2">
      <c r="B275" s="2" t="s">
        <v>318</v>
      </c>
      <c r="C275" s="29"/>
      <c r="D275" s="29"/>
      <c r="E275" s="29"/>
      <c r="F275" s="29"/>
      <c r="G275" s="29"/>
      <c r="H275" s="29"/>
      <c r="I275" s="68"/>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3"/>
      <c r="BF275" s="23"/>
      <c r="BG275" s="20"/>
      <c r="BH275" s="20"/>
      <c r="BI275" s="22"/>
      <c r="BJ275" s="22"/>
      <c r="BK275" s="22"/>
      <c r="BL275" s="22"/>
      <c r="BM275" s="22"/>
      <c r="BN275" s="22"/>
      <c r="BO275" s="29"/>
      <c r="BP275" s="29"/>
      <c r="BQ275" s="21"/>
      <c r="BR275" s="21"/>
      <c r="BS275" s="21"/>
      <c r="BT275" s="21"/>
      <c r="BU275" s="22"/>
      <c r="BV275" s="29"/>
      <c r="BW275" s="22"/>
      <c r="BX275" s="21"/>
      <c r="BY275" s="87"/>
    </row>
    <row r="276" spans="2:77" x14ac:dyDescent="0.2">
      <c r="B276" s="2" t="s">
        <v>319</v>
      </c>
      <c r="C276" s="29"/>
      <c r="D276" s="29"/>
      <c r="E276" s="29"/>
      <c r="F276" s="29"/>
      <c r="G276" s="29"/>
      <c r="H276" s="29"/>
      <c r="I276" s="68"/>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3"/>
      <c r="BF276" s="23"/>
      <c r="BG276" s="20"/>
      <c r="BH276" s="20"/>
      <c r="BI276" s="22"/>
      <c r="BJ276" s="22"/>
      <c r="BK276" s="22"/>
      <c r="BL276" s="22"/>
      <c r="BM276" s="22"/>
      <c r="BN276" s="22"/>
      <c r="BO276" s="29"/>
      <c r="BP276" s="29"/>
      <c r="BQ276" s="21"/>
      <c r="BR276" s="21"/>
      <c r="BS276" s="21"/>
      <c r="BT276" s="21"/>
      <c r="BU276" s="22"/>
      <c r="BV276" s="29"/>
      <c r="BW276" s="22"/>
      <c r="BX276" s="21"/>
      <c r="BY276" s="87"/>
    </row>
    <row r="277" spans="2:77" x14ac:dyDescent="0.2">
      <c r="B277" s="2" t="s">
        <v>320</v>
      </c>
      <c r="C277" s="29"/>
      <c r="D277" s="29"/>
      <c r="E277" s="29"/>
      <c r="F277" s="29"/>
      <c r="G277" s="29"/>
      <c r="H277" s="29"/>
      <c r="I277" s="68"/>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3"/>
      <c r="BF277" s="23"/>
      <c r="BG277" s="20"/>
      <c r="BH277" s="20"/>
      <c r="BI277" s="22"/>
      <c r="BJ277" s="22"/>
      <c r="BK277" s="22"/>
      <c r="BL277" s="22"/>
      <c r="BM277" s="22"/>
      <c r="BN277" s="22"/>
      <c r="BO277" s="29"/>
      <c r="BP277" s="29"/>
      <c r="BQ277" s="21"/>
      <c r="BR277" s="21"/>
      <c r="BS277" s="21"/>
      <c r="BT277" s="21"/>
      <c r="BU277" s="22"/>
      <c r="BV277" s="29"/>
      <c r="BW277" s="22"/>
      <c r="BX277" s="21"/>
      <c r="BY277" s="87"/>
    </row>
    <row r="278" spans="2:77" x14ac:dyDescent="0.2">
      <c r="B278" s="2" t="s">
        <v>321</v>
      </c>
      <c r="C278" s="29"/>
      <c r="D278" s="29"/>
      <c r="E278" s="29"/>
      <c r="F278" s="29"/>
      <c r="G278" s="29"/>
      <c r="H278" s="29"/>
      <c r="I278" s="68"/>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3"/>
      <c r="BF278" s="23"/>
      <c r="BG278" s="20"/>
      <c r="BH278" s="20"/>
      <c r="BI278" s="22"/>
      <c r="BJ278" s="22"/>
      <c r="BK278" s="22"/>
      <c r="BL278" s="22"/>
      <c r="BM278" s="22"/>
      <c r="BN278" s="22"/>
      <c r="BO278" s="29"/>
      <c r="BP278" s="29"/>
      <c r="BQ278" s="21"/>
      <c r="BR278" s="21"/>
      <c r="BS278" s="21"/>
      <c r="BT278" s="21"/>
      <c r="BU278" s="22"/>
      <c r="BV278" s="29"/>
      <c r="BW278" s="22"/>
      <c r="BX278" s="21"/>
      <c r="BY278" s="87"/>
    </row>
    <row r="279" spans="2:77" x14ac:dyDescent="0.2">
      <c r="B279" s="2" t="s">
        <v>322</v>
      </c>
      <c r="C279" s="29"/>
      <c r="D279" s="29"/>
      <c r="E279" s="29"/>
      <c r="F279" s="29"/>
      <c r="G279" s="29"/>
      <c r="H279" s="29"/>
      <c r="I279" s="68"/>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3"/>
      <c r="BF279" s="23"/>
      <c r="BG279" s="20"/>
      <c r="BH279" s="20"/>
      <c r="BI279" s="22"/>
      <c r="BJ279" s="22"/>
      <c r="BK279" s="22"/>
      <c r="BL279" s="22"/>
      <c r="BM279" s="22"/>
      <c r="BN279" s="22"/>
      <c r="BO279" s="29"/>
      <c r="BP279" s="29"/>
      <c r="BQ279" s="21"/>
      <c r="BR279" s="21"/>
      <c r="BS279" s="21"/>
      <c r="BT279" s="21"/>
      <c r="BU279" s="22"/>
      <c r="BV279" s="29"/>
      <c r="BW279" s="22"/>
      <c r="BX279" s="21"/>
      <c r="BY279" s="87"/>
    </row>
    <row r="280" spans="2:77" x14ac:dyDescent="0.2">
      <c r="B280" s="2" t="s">
        <v>323</v>
      </c>
      <c r="C280" s="29"/>
      <c r="D280" s="29"/>
      <c r="E280" s="29"/>
      <c r="F280" s="29"/>
      <c r="G280" s="29"/>
      <c r="H280" s="29"/>
      <c r="I280" s="68"/>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3"/>
      <c r="BF280" s="23"/>
      <c r="BG280" s="20"/>
      <c r="BH280" s="20"/>
      <c r="BI280" s="22"/>
      <c r="BJ280" s="22"/>
      <c r="BK280" s="22"/>
      <c r="BL280" s="22"/>
      <c r="BM280" s="22"/>
      <c r="BN280" s="22"/>
      <c r="BO280" s="29"/>
      <c r="BP280" s="29"/>
      <c r="BQ280" s="21"/>
      <c r="BR280" s="21"/>
      <c r="BS280" s="21"/>
      <c r="BT280" s="21"/>
      <c r="BU280" s="22"/>
      <c r="BV280" s="29"/>
      <c r="BW280" s="22"/>
      <c r="BX280" s="21"/>
      <c r="BY280" s="87"/>
    </row>
    <row r="281" spans="2:77" x14ac:dyDescent="0.2">
      <c r="B281" s="2" t="s">
        <v>324</v>
      </c>
      <c r="C281" s="29"/>
      <c r="D281" s="29"/>
      <c r="E281" s="29"/>
      <c r="F281" s="29"/>
      <c r="G281" s="29"/>
      <c r="H281" s="29"/>
      <c r="I281" s="68"/>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3"/>
      <c r="BF281" s="23"/>
      <c r="BG281" s="20"/>
      <c r="BH281" s="20"/>
      <c r="BI281" s="22"/>
      <c r="BJ281" s="22"/>
      <c r="BK281" s="22"/>
      <c r="BL281" s="22"/>
      <c r="BM281" s="22"/>
      <c r="BN281" s="22"/>
      <c r="BO281" s="29"/>
      <c r="BP281" s="29"/>
      <c r="BQ281" s="21"/>
      <c r="BR281" s="21"/>
      <c r="BS281" s="21"/>
      <c r="BT281" s="21"/>
      <c r="BU281" s="22"/>
      <c r="BV281" s="50"/>
      <c r="BW281" s="22"/>
      <c r="BX281" s="21"/>
      <c r="BY281" s="87"/>
    </row>
    <row r="282" spans="2:77" x14ac:dyDescent="0.2">
      <c r="B282" s="2" t="s">
        <v>325</v>
      </c>
      <c r="C282" s="29"/>
      <c r="D282" s="29"/>
      <c r="E282" s="29"/>
      <c r="F282" s="29"/>
      <c r="G282" s="29"/>
      <c r="H282" s="29"/>
      <c r="I282" s="68"/>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3"/>
      <c r="BF282" s="23"/>
      <c r="BG282" s="20"/>
      <c r="BH282" s="20"/>
      <c r="BI282" s="22"/>
      <c r="BJ282" s="22"/>
      <c r="BK282" s="22"/>
      <c r="BL282" s="22"/>
      <c r="BM282" s="22"/>
      <c r="BN282" s="22"/>
      <c r="BO282" s="29"/>
      <c r="BP282" s="29"/>
      <c r="BQ282" s="21"/>
      <c r="BR282" s="21"/>
      <c r="BS282" s="21"/>
      <c r="BT282" s="21"/>
      <c r="BU282" s="22"/>
      <c r="BV282" s="29"/>
      <c r="BW282" s="22"/>
      <c r="BX282" s="21"/>
      <c r="BY282" s="87"/>
    </row>
    <row r="283" spans="2:77" x14ac:dyDescent="0.2">
      <c r="B283" s="2" t="s">
        <v>142</v>
      </c>
      <c r="C283" s="29"/>
      <c r="D283" s="29"/>
      <c r="E283" s="29"/>
      <c r="F283" s="29"/>
      <c r="G283" s="29"/>
      <c r="H283" s="29"/>
      <c r="I283" s="68"/>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3"/>
      <c r="BF283" s="23"/>
      <c r="BG283" s="20"/>
      <c r="BH283" s="20"/>
      <c r="BI283" s="22"/>
      <c r="BJ283" s="22"/>
      <c r="BK283" s="22"/>
      <c r="BL283" s="22"/>
      <c r="BM283" s="22"/>
      <c r="BN283" s="22"/>
      <c r="BO283" s="29"/>
      <c r="BP283" s="29"/>
      <c r="BQ283" s="21"/>
      <c r="BR283" s="21"/>
      <c r="BS283" s="21"/>
      <c r="BT283" s="21"/>
      <c r="BU283" s="22"/>
      <c r="BV283" s="29"/>
      <c r="BW283" s="22"/>
      <c r="BX283" s="21"/>
      <c r="BY283" s="87"/>
    </row>
    <row r="284" spans="2:77" x14ac:dyDescent="0.2">
      <c r="B284" s="2" t="s">
        <v>143</v>
      </c>
      <c r="C284" s="29"/>
      <c r="D284" s="29"/>
      <c r="E284" s="29"/>
      <c r="F284" s="29"/>
      <c r="G284" s="29"/>
      <c r="H284" s="29"/>
      <c r="I284" s="68"/>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3"/>
      <c r="BF284" s="23"/>
      <c r="BG284" s="20"/>
      <c r="BH284" s="20"/>
      <c r="BI284" s="22"/>
      <c r="BJ284" s="22"/>
      <c r="BK284" s="22"/>
      <c r="BL284" s="22"/>
      <c r="BM284" s="22"/>
      <c r="BN284" s="22"/>
      <c r="BO284" s="29"/>
      <c r="BP284" s="29"/>
      <c r="BQ284" s="21"/>
      <c r="BR284" s="21"/>
      <c r="BS284" s="21"/>
      <c r="BT284" s="21"/>
      <c r="BU284" s="22"/>
      <c r="BV284" s="29"/>
      <c r="BW284" s="22"/>
      <c r="BX284" s="21"/>
      <c r="BY284" s="87"/>
    </row>
    <row r="285" spans="2:77" x14ac:dyDescent="0.2">
      <c r="B285" s="2" t="s">
        <v>144</v>
      </c>
      <c r="C285" s="29"/>
      <c r="D285" s="29"/>
      <c r="E285" s="29"/>
      <c r="F285" s="29"/>
      <c r="G285" s="29"/>
      <c r="H285" s="29"/>
      <c r="I285" s="68"/>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3"/>
      <c r="BF285" s="23"/>
      <c r="BG285" s="20"/>
      <c r="BH285" s="20"/>
      <c r="BI285" s="22"/>
      <c r="BJ285" s="22"/>
      <c r="BK285" s="22"/>
      <c r="BL285" s="22"/>
      <c r="BM285" s="22"/>
      <c r="BN285" s="22"/>
      <c r="BO285" s="29"/>
      <c r="BP285" s="29"/>
      <c r="BQ285" s="21"/>
      <c r="BR285" s="21"/>
      <c r="BS285" s="21"/>
      <c r="BT285" s="21"/>
      <c r="BU285" s="22"/>
      <c r="BV285" s="29"/>
      <c r="BW285" s="22"/>
      <c r="BX285" s="21"/>
      <c r="BY285" s="87"/>
    </row>
    <row r="286" spans="2:77" x14ac:dyDescent="0.2">
      <c r="B286" s="2" t="s">
        <v>145</v>
      </c>
      <c r="C286" s="29"/>
      <c r="D286" s="29"/>
      <c r="E286" s="29"/>
      <c r="F286" s="29"/>
      <c r="G286" s="29"/>
      <c r="H286" s="29"/>
      <c r="I286" s="68"/>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3"/>
      <c r="BF286" s="23"/>
      <c r="BG286" s="20"/>
      <c r="BH286" s="20"/>
      <c r="BI286" s="22"/>
      <c r="BJ286" s="22"/>
      <c r="BK286" s="22"/>
      <c r="BL286" s="22"/>
      <c r="BM286" s="22"/>
      <c r="BN286" s="22"/>
      <c r="BO286" s="29"/>
      <c r="BP286" s="29"/>
      <c r="BQ286" s="21"/>
      <c r="BR286" s="21"/>
      <c r="BS286" s="21"/>
      <c r="BT286" s="21"/>
      <c r="BU286" s="22"/>
      <c r="BV286" s="29"/>
      <c r="BW286" s="22"/>
      <c r="BX286" s="21"/>
      <c r="BY286" s="87"/>
    </row>
    <row r="287" spans="2:77" x14ac:dyDescent="0.2">
      <c r="B287" s="2" t="s">
        <v>146</v>
      </c>
      <c r="C287" s="29"/>
      <c r="D287" s="29"/>
      <c r="E287" s="29"/>
      <c r="F287" s="29"/>
      <c r="G287" s="29"/>
      <c r="H287" s="29"/>
      <c r="I287" s="68"/>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3"/>
      <c r="BF287" s="23"/>
      <c r="BG287" s="20"/>
      <c r="BH287" s="20"/>
      <c r="BI287" s="22"/>
      <c r="BJ287" s="22"/>
      <c r="BK287" s="22"/>
      <c r="BL287" s="22"/>
      <c r="BM287" s="22"/>
      <c r="BN287" s="22"/>
      <c r="BO287" s="29"/>
      <c r="BP287" s="29"/>
      <c r="BQ287" s="21"/>
      <c r="BR287" s="21"/>
      <c r="BS287" s="21"/>
      <c r="BT287" s="21"/>
      <c r="BU287" s="22"/>
      <c r="BV287" s="29"/>
      <c r="BW287" s="22"/>
      <c r="BX287" s="21"/>
      <c r="BY287" s="87"/>
    </row>
    <row r="288" spans="2:77" x14ac:dyDescent="0.2">
      <c r="B288" s="2" t="s">
        <v>147</v>
      </c>
      <c r="C288" s="29"/>
      <c r="D288" s="29"/>
      <c r="E288" s="29"/>
      <c r="F288" s="29"/>
      <c r="G288" s="29"/>
      <c r="H288" s="29"/>
      <c r="I288" s="68"/>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3"/>
      <c r="BF288" s="23"/>
      <c r="BG288" s="20"/>
      <c r="BH288" s="20"/>
      <c r="BI288" s="22"/>
      <c r="BJ288" s="22"/>
      <c r="BK288" s="22"/>
      <c r="BL288" s="22"/>
      <c r="BM288" s="22"/>
      <c r="BN288" s="22"/>
      <c r="BO288" s="29"/>
      <c r="BP288" s="29"/>
      <c r="BQ288" s="21"/>
      <c r="BR288" s="21"/>
      <c r="BS288" s="21"/>
      <c r="BT288" s="21"/>
      <c r="BU288" s="22"/>
      <c r="BV288" s="29"/>
      <c r="BW288" s="22"/>
      <c r="BX288" s="21"/>
      <c r="BY288" s="87"/>
    </row>
    <row r="289" spans="2:77" x14ac:dyDescent="0.2">
      <c r="B289" s="2" t="s">
        <v>267</v>
      </c>
      <c r="C289" s="29"/>
      <c r="D289" s="29"/>
      <c r="E289" s="29"/>
      <c r="F289" s="29"/>
      <c r="G289" s="29"/>
      <c r="H289" s="29"/>
      <c r="I289" s="68"/>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3"/>
      <c r="BF289" s="23"/>
      <c r="BG289" s="20"/>
      <c r="BH289" s="20"/>
      <c r="BI289" s="22"/>
      <c r="BJ289" s="22"/>
      <c r="BK289" s="22"/>
      <c r="BL289" s="22"/>
      <c r="BM289" s="22"/>
      <c r="BN289" s="22"/>
      <c r="BO289" s="29"/>
      <c r="BP289" s="29"/>
      <c r="BQ289" s="21"/>
      <c r="BR289" s="21"/>
      <c r="BS289" s="21"/>
      <c r="BT289" s="21"/>
      <c r="BU289" s="22"/>
      <c r="BV289" s="29"/>
      <c r="BW289" s="22"/>
      <c r="BX289" s="21"/>
      <c r="BY289" s="87"/>
    </row>
    <row r="290" spans="2:77" x14ac:dyDescent="0.2">
      <c r="B290" s="2" t="s">
        <v>268</v>
      </c>
      <c r="C290" s="29"/>
      <c r="D290" s="29"/>
      <c r="E290" s="29"/>
      <c r="F290" s="29"/>
      <c r="G290" s="29"/>
      <c r="H290" s="29"/>
      <c r="I290" s="68"/>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3"/>
      <c r="BF290" s="23"/>
      <c r="BG290" s="20"/>
      <c r="BH290" s="20"/>
      <c r="BI290" s="22"/>
      <c r="BJ290" s="22"/>
      <c r="BK290" s="22"/>
      <c r="BL290" s="22"/>
      <c r="BM290" s="22"/>
      <c r="BN290" s="22"/>
      <c r="BO290" s="29"/>
      <c r="BP290" s="29"/>
      <c r="BQ290" s="21"/>
      <c r="BR290" s="21"/>
      <c r="BS290" s="21"/>
      <c r="BT290" s="21"/>
      <c r="BU290" s="22"/>
      <c r="BV290" s="29"/>
      <c r="BW290" s="22"/>
      <c r="BX290" s="21"/>
      <c r="BY290" s="87"/>
    </row>
    <row r="291" spans="2:77" x14ac:dyDescent="0.2">
      <c r="B291" s="2" t="s">
        <v>148</v>
      </c>
      <c r="C291" s="29"/>
      <c r="D291" s="29"/>
      <c r="E291" s="29"/>
      <c r="F291" s="29"/>
      <c r="G291" s="29"/>
      <c r="H291" s="29"/>
      <c r="I291" s="68"/>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3"/>
      <c r="BF291" s="23"/>
      <c r="BG291" s="20"/>
      <c r="BH291" s="20"/>
      <c r="BI291" s="22"/>
      <c r="BJ291" s="22"/>
      <c r="BK291" s="22"/>
      <c r="BL291" s="22"/>
      <c r="BM291" s="22"/>
      <c r="BN291" s="22"/>
      <c r="BO291" s="29"/>
      <c r="BP291" s="29"/>
      <c r="BQ291" s="21"/>
      <c r="BR291" s="21"/>
      <c r="BS291" s="21"/>
      <c r="BT291" s="21"/>
      <c r="BU291" s="22"/>
      <c r="BV291" s="29"/>
      <c r="BW291" s="22"/>
      <c r="BX291" s="21"/>
      <c r="BY291" s="87"/>
    </row>
    <row r="292" spans="2:77" x14ac:dyDescent="0.2">
      <c r="B292" s="2" t="s">
        <v>149</v>
      </c>
      <c r="C292" s="29"/>
      <c r="D292" s="29"/>
      <c r="E292" s="29"/>
      <c r="F292" s="29"/>
      <c r="G292" s="29"/>
      <c r="H292" s="29"/>
      <c r="I292" s="68"/>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3"/>
      <c r="BF292" s="23"/>
      <c r="BG292" s="20"/>
      <c r="BH292" s="20"/>
      <c r="BI292" s="22"/>
      <c r="BJ292" s="22"/>
      <c r="BK292" s="22"/>
      <c r="BL292" s="22"/>
      <c r="BM292" s="22"/>
      <c r="BN292" s="22"/>
      <c r="BO292" s="29"/>
      <c r="BP292" s="29"/>
      <c r="BQ292" s="21"/>
      <c r="BR292" s="21"/>
      <c r="BS292" s="21"/>
      <c r="BT292" s="21"/>
      <c r="BU292" s="22"/>
      <c r="BV292" s="29"/>
      <c r="BW292" s="22"/>
      <c r="BX292" s="21"/>
      <c r="BY292" s="87"/>
    </row>
    <row r="293" spans="2:77" x14ac:dyDescent="0.2">
      <c r="B293" s="2" t="s">
        <v>150</v>
      </c>
      <c r="C293" s="29"/>
      <c r="D293" s="29"/>
      <c r="E293" s="29"/>
      <c r="F293" s="29"/>
      <c r="G293" s="29"/>
      <c r="H293" s="29"/>
      <c r="I293" s="68"/>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3"/>
      <c r="BF293" s="23"/>
      <c r="BG293" s="20"/>
      <c r="BH293" s="20"/>
      <c r="BI293" s="22"/>
      <c r="BJ293" s="22"/>
      <c r="BK293" s="22"/>
      <c r="BL293" s="22"/>
      <c r="BM293" s="22"/>
      <c r="BN293" s="22"/>
      <c r="BO293" s="29"/>
      <c r="BP293" s="29"/>
      <c r="BQ293" s="21"/>
      <c r="BR293" s="21"/>
      <c r="BS293" s="21"/>
      <c r="BT293" s="21"/>
      <c r="BU293" s="22"/>
      <c r="BV293" s="29"/>
      <c r="BW293" s="22"/>
      <c r="BX293" s="21"/>
      <c r="BY293" s="87"/>
    </row>
    <row r="294" spans="2:77" x14ac:dyDescent="0.2">
      <c r="B294" s="2" t="s">
        <v>151</v>
      </c>
      <c r="C294" s="29"/>
      <c r="D294" s="29"/>
      <c r="E294" s="29"/>
      <c r="F294" s="29"/>
      <c r="G294" s="29"/>
      <c r="H294" s="29"/>
      <c r="I294" s="68"/>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3"/>
      <c r="BF294" s="23"/>
      <c r="BG294" s="20"/>
      <c r="BH294" s="20"/>
      <c r="BI294" s="22"/>
      <c r="BJ294" s="22"/>
      <c r="BK294" s="22"/>
      <c r="BL294" s="22"/>
      <c r="BM294" s="22"/>
      <c r="BN294" s="22"/>
      <c r="BO294" s="29"/>
      <c r="BP294" s="29"/>
      <c r="BQ294" s="21"/>
      <c r="BR294" s="21"/>
      <c r="BS294" s="21"/>
      <c r="BT294" s="21"/>
      <c r="BU294" s="22"/>
      <c r="BV294" s="29"/>
      <c r="BW294" s="22"/>
      <c r="BX294" s="21"/>
      <c r="BY294" s="87"/>
    </row>
    <row r="295" spans="2:77" x14ac:dyDescent="0.2">
      <c r="B295" s="2" t="s">
        <v>152</v>
      </c>
      <c r="C295" s="29"/>
      <c r="D295" s="29"/>
      <c r="E295" s="29"/>
      <c r="F295" s="29"/>
      <c r="G295" s="29"/>
      <c r="H295" s="29"/>
      <c r="I295" s="68"/>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3"/>
      <c r="BF295" s="23"/>
      <c r="BG295" s="20"/>
      <c r="BH295" s="20"/>
      <c r="BI295" s="22"/>
      <c r="BJ295" s="22"/>
      <c r="BK295" s="22"/>
      <c r="BL295" s="22"/>
      <c r="BM295" s="22"/>
      <c r="BN295" s="22"/>
      <c r="BO295" s="29"/>
      <c r="BP295" s="29"/>
      <c r="BQ295" s="21"/>
      <c r="BR295" s="21"/>
      <c r="BS295" s="21"/>
      <c r="BT295" s="21"/>
      <c r="BU295" s="22"/>
      <c r="BV295" s="29"/>
      <c r="BW295" s="22"/>
      <c r="BX295" s="21"/>
      <c r="BY295" s="87"/>
    </row>
    <row r="296" spans="2:77" x14ac:dyDescent="0.2">
      <c r="B296" s="2" t="s">
        <v>153</v>
      </c>
      <c r="C296" s="29"/>
      <c r="D296" s="29"/>
      <c r="E296" s="29"/>
      <c r="F296" s="29"/>
      <c r="G296" s="29"/>
      <c r="H296" s="29"/>
      <c r="I296" s="68"/>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3"/>
      <c r="BF296" s="23"/>
      <c r="BG296" s="20"/>
      <c r="BH296" s="20"/>
      <c r="BI296" s="22"/>
      <c r="BJ296" s="22"/>
      <c r="BK296" s="22"/>
      <c r="BL296" s="22"/>
      <c r="BM296" s="22"/>
      <c r="BN296" s="22"/>
      <c r="BO296" s="29"/>
      <c r="BP296" s="29"/>
      <c r="BQ296" s="21"/>
      <c r="BR296" s="21"/>
      <c r="BS296" s="21"/>
      <c r="BT296" s="21"/>
      <c r="BU296" s="22"/>
      <c r="BV296" s="29"/>
      <c r="BW296" s="22"/>
      <c r="BX296" s="21"/>
      <c r="BY296" s="87"/>
    </row>
    <row r="297" spans="2:77" x14ac:dyDescent="0.2">
      <c r="B297" s="2" t="s">
        <v>154</v>
      </c>
      <c r="C297" s="29"/>
      <c r="D297" s="29"/>
      <c r="E297" s="29"/>
      <c r="F297" s="29"/>
      <c r="G297" s="29"/>
      <c r="H297" s="29"/>
      <c r="I297" s="68"/>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3"/>
      <c r="BF297" s="23"/>
      <c r="BG297" s="20"/>
      <c r="BH297" s="20"/>
      <c r="BI297" s="22"/>
      <c r="BJ297" s="22"/>
      <c r="BK297" s="22"/>
      <c r="BL297" s="22"/>
      <c r="BM297" s="22"/>
      <c r="BN297" s="22"/>
      <c r="BO297" s="29"/>
      <c r="BP297" s="29"/>
      <c r="BQ297" s="21"/>
      <c r="BR297" s="21"/>
      <c r="BS297" s="21"/>
      <c r="BT297" s="21"/>
      <c r="BU297" s="22"/>
      <c r="BV297" s="29"/>
      <c r="BW297" s="22"/>
      <c r="BX297" s="21"/>
      <c r="BY297" s="87"/>
    </row>
    <row r="298" spans="2:77" x14ac:dyDescent="0.2">
      <c r="B298" s="2" t="s">
        <v>155</v>
      </c>
      <c r="C298" s="29"/>
      <c r="D298" s="29"/>
      <c r="E298" s="29"/>
      <c r="F298" s="29"/>
      <c r="G298" s="29"/>
      <c r="H298" s="29"/>
      <c r="I298" s="68"/>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3"/>
      <c r="BF298" s="23"/>
      <c r="BG298" s="20"/>
      <c r="BH298" s="20"/>
      <c r="BI298" s="22"/>
      <c r="BJ298" s="22"/>
      <c r="BK298" s="22"/>
      <c r="BL298" s="22"/>
      <c r="BM298" s="22"/>
      <c r="BN298" s="22"/>
      <c r="BO298" s="29"/>
      <c r="BP298" s="29"/>
      <c r="BQ298" s="21"/>
      <c r="BR298" s="21"/>
      <c r="BS298" s="21"/>
      <c r="BT298" s="21"/>
      <c r="BU298" s="22"/>
      <c r="BV298" s="29"/>
      <c r="BW298" s="22"/>
      <c r="BX298" s="21"/>
      <c r="BY298" s="87"/>
    </row>
    <row r="299" spans="2:77" x14ac:dyDescent="0.2">
      <c r="B299" s="2" t="s">
        <v>156</v>
      </c>
      <c r="C299" s="29"/>
      <c r="D299" s="29"/>
      <c r="E299" s="29"/>
      <c r="F299" s="29"/>
      <c r="G299" s="29"/>
      <c r="H299" s="29"/>
      <c r="I299" s="68"/>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3"/>
      <c r="BF299" s="23"/>
      <c r="BG299" s="20"/>
      <c r="BH299" s="20"/>
      <c r="BI299" s="22"/>
      <c r="BJ299" s="22"/>
      <c r="BK299" s="22"/>
      <c r="BL299" s="22"/>
      <c r="BM299" s="22"/>
      <c r="BN299" s="22"/>
      <c r="BO299" s="29"/>
      <c r="BP299" s="29"/>
      <c r="BQ299" s="21"/>
      <c r="BR299" s="21"/>
      <c r="BS299" s="21"/>
      <c r="BT299" s="21"/>
      <c r="BU299" s="22"/>
      <c r="BV299" s="29"/>
      <c r="BW299" s="22"/>
      <c r="BX299" s="21"/>
      <c r="BY299" s="87"/>
    </row>
    <row r="300" spans="2:77" x14ac:dyDescent="0.2">
      <c r="B300" s="2" t="s">
        <v>157</v>
      </c>
      <c r="C300" s="29"/>
      <c r="D300" s="29"/>
      <c r="E300" s="29"/>
      <c r="F300" s="29"/>
      <c r="G300" s="29"/>
      <c r="H300" s="29"/>
      <c r="I300" s="68"/>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3"/>
      <c r="BF300" s="23"/>
      <c r="BG300" s="20"/>
      <c r="BH300" s="20"/>
      <c r="BI300" s="22"/>
      <c r="BJ300" s="22"/>
      <c r="BK300" s="22"/>
      <c r="BL300" s="22"/>
      <c r="BM300" s="22"/>
      <c r="BN300" s="22"/>
      <c r="BO300" s="29"/>
      <c r="BP300" s="29"/>
      <c r="BQ300" s="21"/>
      <c r="BR300" s="21"/>
      <c r="BS300" s="21"/>
      <c r="BT300" s="21"/>
      <c r="BU300" s="22"/>
      <c r="BV300" s="29"/>
      <c r="BW300" s="22"/>
      <c r="BX300" s="21"/>
      <c r="BY300" s="87"/>
    </row>
    <row r="301" spans="2:77" x14ac:dyDescent="0.2">
      <c r="B301" s="2" t="s">
        <v>158</v>
      </c>
      <c r="C301" s="29"/>
      <c r="D301" s="29"/>
      <c r="E301" s="29"/>
      <c r="F301" s="29"/>
      <c r="G301" s="29"/>
      <c r="H301" s="29"/>
      <c r="I301" s="68"/>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3"/>
      <c r="BF301" s="23"/>
      <c r="BG301" s="20"/>
      <c r="BH301" s="20"/>
      <c r="BI301" s="22"/>
      <c r="BJ301" s="22"/>
      <c r="BK301" s="22"/>
      <c r="BL301" s="22"/>
      <c r="BM301" s="22"/>
      <c r="BN301" s="22"/>
      <c r="BO301" s="29"/>
      <c r="BP301" s="29"/>
      <c r="BQ301" s="21"/>
      <c r="BR301" s="21"/>
      <c r="BS301" s="21"/>
      <c r="BT301" s="21"/>
      <c r="BU301" s="22"/>
      <c r="BV301" s="29"/>
      <c r="BW301" s="22"/>
      <c r="BX301" s="21"/>
      <c r="BY301" s="87"/>
    </row>
    <row r="302" spans="2:77" x14ac:dyDescent="0.2">
      <c r="B302" s="2" t="s">
        <v>159</v>
      </c>
      <c r="C302" s="29"/>
      <c r="D302" s="29"/>
      <c r="E302" s="29"/>
      <c r="F302" s="29"/>
      <c r="G302" s="29"/>
      <c r="H302" s="29"/>
      <c r="I302" s="68"/>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3"/>
      <c r="BF302" s="23"/>
      <c r="BG302" s="20"/>
      <c r="BH302" s="20"/>
      <c r="BI302" s="22"/>
      <c r="BJ302" s="22"/>
      <c r="BK302" s="22"/>
      <c r="BL302" s="22"/>
      <c r="BM302" s="22"/>
      <c r="BN302" s="22"/>
      <c r="BO302" s="29"/>
      <c r="BP302" s="29"/>
      <c r="BQ302" s="21"/>
      <c r="BR302" s="21"/>
      <c r="BS302" s="21"/>
      <c r="BT302" s="21"/>
      <c r="BU302" s="22"/>
      <c r="BV302" s="29"/>
      <c r="BW302" s="22"/>
      <c r="BX302" s="21"/>
      <c r="BY302" s="87"/>
    </row>
    <row r="303" spans="2:77" x14ac:dyDescent="0.2">
      <c r="B303" s="2" t="s">
        <v>160</v>
      </c>
      <c r="C303" s="29"/>
      <c r="D303" s="29"/>
      <c r="E303" s="29"/>
      <c r="F303" s="29"/>
      <c r="G303" s="29"/>
      <c r="H303" s="29"/>
      <c r="I303" s="68"/>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3"/>
      <c r="BF303" s="23"/>
      <c r="BG303" s="20"/>
      <c r="BH303" s="20"/>
      <c r="BI303" s="22"/>
      <c r="BJ303" s="22"/>
      <c r="BK303" s="22"/>
      <c r="BL303" s="22"/>
      <c r="BM303" s="22"/>
      <c r="BN303" s="22"/>
      <c r="BO303" s="29"/>
      <c r="BP303" s="29"/>
      <c r="BQ303" s="21"/>
      <c r="BR303" s="21"/>
      <c r="BS303" s="21"/>
      <c r="BT303" s="21"/>
      <c r="BU303" s="22"/>
      <c r="BV303" s="29"/>
      <c r="BW303" s="22"/>
      <c r="BX303" s="21"/>
      <c r="BY303" s="87"/>
    </row>
    <row r="304" spans="2:77" x14ac:dyDescent="0.2">
      <c r="B304" s="2" t="s">
        <v>161</v>
      </c>
      <c r="C304" s="29"/>
      <c r="D304" s="29"/>
      <c r="E304" s="29"/>
      <c r="F304" s="29"/>
      <c r="G304" s="29"/>
      <c r="H304" s="29"/>
      <c r="I304" s="68"/>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3"/>
      <c r="BF304" s="23"/>
      <c r="BG304" s="20"/>
      <c r="BH304" s="20"/>
      <c r="BI304" s="22"/>
      <c r="BJ304" s="22"/>
      <c r="BK304" s="22"/>
      <c r="BL304" s="22"/>
      <c r="BM304" s="22"/>
      <c r="BN304" s="22"/>
      <c r="BO304" s="29"/>
      <c r="BP304" s="29"/>
      <c r="BQ304" s="21"/>
      <c r="BR304" s="21"/>
      <c r="BS304" s="21"/>
      <c r="BT304" s="21"/>
      <c r="BU304" s="22"/>
      <c r="BV304" s="29"/>
      <c r="BW304" s="22"/>
      <c r="BX304" s="21"/>
      <c r="BY304" s="87"/>
    </row>
    <row r="305" spans="2:77" x14ac:dyDescent="0.2">
      <c r="B305" s="2" t="s">
        <v>162</v>
      </c>
      <c r="C305" s="29"/>
      <c r="D305" s="29"/>
      <c r="E305" s="29"/>
      <c r="F305" s="29"/>
      <c r="G305" s="29"/>
      <c r="H305" s="29"/>
      <c r="I305" s="68"/>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3"/>
      <c r="BF305" s="23"/>
      <c r="BG305" s="20"/>
      <c r="BH305" s="20"/>
      <c r="BI305" s="22"/>
      <c r="BJ305" s="22"/>
      <c r="BK305" s="22"/>
      <c r="BL305" s="22"/>
      <c r="BM305" s="22"/>
      <c r="BN305" s="22"/>
      <c r="BO305" s="29"/>
      <c r="BP305" s="29"/>
      <c r="BQ305" s="21"/>
      <c r="BR305" s="21"/>
      <c r="BS305" s="21"/>
      <c r="BT305" s="21"/>
      <c r="BU305" s="22"/>
      <c r="BV305" s="29"/>
      <c r="BW305" s="22"/>
      <c r="BX305" s="21"/>
      <c r="BY305" s="87"/>
    </row>
    <row r="306" spans="2:77" x14ac:dyDescent="0.2">
      <c r="B306" s="2" t="s">
        <v>163</v>
      </c>
      <c r="C306" s="29"/>
      <c r="D306" s="29"/>
      <c r="E306" s="29"/>
      <c r="F306" s="29"/>
      <c r="G306" s="29"/>
      <c r="H306" s="29"/>
      <c r="I306" s="68"/>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3"/>
      <c r="BF306" s="23"/>
      <c r="BG306" s="20"/>
      <c r="BH306" s="20"/>
      <c r="BI306" s="22"/>
      <c r="BJ306" s="22"/>
      <c r="BK306" s="22"/>
      <c r="BL306" s="22"/>
      <c r="BM306" s="22"/>
      <c r="BN306" s="22"/>
      <c r="BO306" s="29"/>
      <c r="BP306" s="29"/>
      <c r="BQ306" s="21"/>
      <c r="BR306" s="21"/>
      <c r="BS306" s="21"/>
      <c r="BT306" s="21"/>
      <c r="BU306" s="22"/>
      <c r="BV306" s="29"/>
      <c r="BW306" s="22"/>
      <c r="BX306" s="21"/>
      <c r="BY306" s="87"/>
    </row>
    <row r="307" spans="2:77" x14ac:dyDescent="0.2">
      <c r="B307" s="2" t="s">
        <v>164</v>
      </c>
      <c r="C307" s="29"/>
      <c r="D307" s="29"/>
      <c r="E307" s="29"/>
      <c r="F307" s="29"/>
      <c r="G307" s="29"/>
      <c r="H307" s="29"/>
      <c r="I307" s="68"/>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3"/>
      <c r="BF307" s="23"/>
      <c r="BG307" s="20"/>
      <c r="BH307" s="20"/>
      <c r="BI307" s="22"/>
      <c r="BJ307" s="22"/>
      <c r="BK307" s="22"/>
      <c r="BL307" s="22"/>
      <c r="BM307" s="22"/>
      <c r="BN307" s="22"/>
      <c r="BO307" s="29"/>
      <c r="BP307" s="29"/>
      <c r="BQ307" s="21"/>
      <c r="BR307" s="21"/>
      <c r="BS307" s="21"/>
      <c r="BT307" s="21"/>
      <c r="BU307" s="22"/>
      <c r="BV307" s="29"/>
      <c r="BW307" s="22"/>
      <c r="BX307" s="21"/>
      <c r="BY307" s="87"/>
    </row>
    <row r="308" spans="2:77" x14ac:dyDescent="0.2">
      <c r="B308" s="2" t="s">
        <v>165</v>
      </c>
      <c r="C308" s="29"/>
      <c r="D308" s="29"/>
      <c r="E308" s="29"/>
      <c r="F308" s="29"/>
      <c r="G308" s="29"/>
      <c r="H308" s="29"/>
      <c r="I308" s="68"/>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3"/>
      <c r="BF308" s="23"/>
      <c r="BG308" s="20"/>
      <c r="BH308" s="20"/>
      <c r="BI308" s="22"/>
      <c r="BJ308" s="22"/>
      <c r="BK308" s="22"/>
      <c r="BL308" s="22"/>
      <c r="BM308" s="22"/>
      <c r="BN308" s="22"/>
      <c r="BO308" s="29"/>
      <c r="BP308" s="29"/>
      <c r="BQ308" s="21"/>
      <c r="BR308" s="21"/>
      <c r="BS308" s="21"/>
      <c r="BT308" s="21"/>
      <c r="BU308" s="22"/>
      <c r="BV308" s="29"/>
      <c r="BW308" s="22"/>
      <c r="BX308" s="21"/>
      <c r="BY308" s="87"/>
    </row>
    <row r="309" spans="2:77" x14ac:dyDescent="0.2">
      <c r="B309" s="2" t="s">
        <v>166</v>
      </c>
      <c r="C309" s="29"/>
      <c r="D309" s="29"/>
      <c r="E309" s="29"/>
      <c r="F309" s="29"/>
      <c r="G309" s="29"/>
      <c r="H309" s="29"/>
      <c r="I309" s="68"/>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3"/>
      <c r="BF309" s="23"/>
      <c r="BG309" s="20"/>
      <c r="BH309" s="20"/>
      <c r="BI309" s="22"/>
      <c r="BJ309" s="22"/>
      <c r="BK309" s="22"/>
      <c r="BL309" s="22"/>
      <c r="BM309" s="22"/>
      <c r="BN309" s="22"/>
      <c r="BO309" s="29"/>
      <c r="BP309" s="29"/>
      <c r="BQ309" s="21"/>
      <c r="BR309" s="21"/>
      <c r="BS309" s="21"/>
      <c r="BT309" s="21"/>
      <c r="BU309" s="22"/>
      <c r="BV309" s="29"/>
      <c r="BW309" s="22"/>
      <c r="BX309" s="21"/>
      <c r="BY309" s="87"/>
    </row>
    <row r="310" spans="2:77" x14ac:dyDescent="0.2">
      <c r="B310" s="2" t="s">
        <v>167</v>
      </c>
      <c r="C310" s="29"/>
      <c r="D310" s="29"/>
      <c r="E310" s="29"/>
      <c r="F310" s="29"/>
      <c r="G310" s="29"/>
      <c r="H310" s="29"/>
      <c r="I310" s="68"/>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3"/>
      <c r="BF310" s="23"/>
      <c r="BG310" s="20"/>
      <c r="BH310" s="20"/>
      <c r="BI310" s="22"/>
      <c r="BJ310" s="22"/>
      <c r="BK310" s="22"/>
      <c r="BL310" s="22"/>
      <c r="BM310" s="22"/>
      <c r="BN310" s="22"/>
      <c r="BO310" s="29"/>
      <c r="BP310" s="29"/>
      <c r="BQ310" s="21"/>
      <c r="BR310" s="21"/>
      <c r="BS310" s="21"/>
      <c r="BT310" s="21"/>
      <c r="BU310" s="22"/>
      <c r="BV310" s="29"/>
      <c r="BW310" s="22"/>
      <c r="BX310" s="21"/>
      <c r="BY310" s="87"/>
    </row>
    <row r="311" spans="2:77" x14ac:dyDescent="0.2">
      <c r="B311" s="2" t="s">
        <v>168</v>
      </c>
      <c r="C311" s="29"/>
      <c r="D311" s="29"/>
      <c r="E311" s="29"/>
      <c r="F311" s="29"/>
      <c r="G311" s="29"/>
      <c r="H311" s="29"/>
      <c r="I311" s="68"/>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3"/>
      <c r="BF311" s="23"/>
      <c r="BG311" s="20"/>
      <c r="BH311" s="20"/>
      <c r="BI311" s="22"/>
      <c r="BJ311" s="22"/>
      <c r="BK311" s="22"/>
      <c r="BL311" s="22"/>
      <c r="BM311" s="22"/>
      <c r="BN311" s="22"/>
      <c r="BO311" s="29"/>
      <c r="BP311" s="29"/>
      <c r="BQ311" s="21"/>
      <c r="BR311" s="21"/>
      <c r="BS311" s="21"/>
      <c r="BT311" s="21"/>
      <c r="BU311" s="22"/>
      <c r="BV311" s="29"/>
      <c r="BW311" s="22"/>
      <c r="BX311" s="21"/>
      <c r="BY311" s="87"/>
    </row>
    <row r="312" spans="2:77" x14ac:dyDescent="0.2">
      <c r="B312" s="2" t="s">
        <v>169</v>
      </c>
      <c r="C312" s="29"/>
      <c r="D312" s="29"/>
      <c r="E312" s="29"/>
      <c r="F312" s="29"/>
      <c r="G312" s="29"/>
      <c r="H312" s="29"/>
      <c r="I312" s="68"/>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3"/>
      <c r="BF312" s="23"/>
      <c r="BG312" s="20"/>
      <c r="BH312" s="20"/>
      <c r="BI312" s="22"/>
      <c r="BJ312" s="22"/>
      <c r="BK312" s="22"/>
      <c r="BL312" s="22"/>
      <c r="BM312" s="22"/>
      <c r="BN312" s="22"/>
      <c r="BO312" s="29"/>
      <c r="BP312" s="29"/>
      <c r="BQ312" s="21"/>
      <c r="BR312" s="21"/>
      <c r="BS312" s="21"/>
      <c r="BT312" s="21"/>
      <c r="BU312" s="22"/>
      <c r="BV312" s="29"/>
      <c r="BW312" s="22"/>
      <c r="BX312" s="21"/>
      <c r="BY312" s="87"/>
    </row>
    <row r="313" spans="2:77" x14ac:dyDescent="0.2">
      <c r="B313" s="2" t="s">
        <v>170</v>
      </c>
      <c r="C313" s="29"/>
      <c r="D313" s="29"/>
      <c r="E313" s="29"/>
      <c r="F313" s="29"/>
      <c r="G313" s="29"/>
      <c r="H313" s="29"/>
      <c r="I313" s="68"/>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3"/>
      <c r="BF313" s="23"/>
      <c r="BG313" s="20"/>
      <c r="BH313" s="20"/>
      <c r="BI313" s="22"/>
      <c r="BJ313" s="22"/>
      <c r="BK313" s="22"/>
      <c r="BL313" s="22"/>
      <c r="BM313" s="22"/>
      <c r="BN313" s="22"/>
      <c r="BO313" s="29"/>
      <c r="BP313" s="29"/>
      <c r="BQ313" s="21"/>
      <c r="BR313" s="21"/>
      <c r="BS313" s="21"/>
      <c r="BT313" s="21"/>
      <c r="BU313" s="22"/>
      <c r="BV313" s="29"/>
      <c r="BW313" s="22"/>
      <c r="BX313" s="21"/>
      <c r="BY313" s="87"/>
    </row>
    <row r="314" spans="2:77" x14ac:dyDescent="0.2">
      <c r="B314" s="2" t="s">
        <v>171</v>
      </c>
      <c r="C314" s="29"/>
      <c r="D314" s="29"/>
      <c r="E314" s="29"/>
      <c r="F314" s="29"/>
      <c r="G314" s="29"/>
      <c r="H314" s="29"/>
      <c r="I314" s="68"/>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3"/>
      <c r="BF314" s="23"/>
      <c r="BG314" s="20"/>
      <c r="BH314" s="20"/>
      <c r="BI314" s="22"/>
      <c r="BJ314" s="22"/>
      <c r="BK314" s="22"/>
      <c r="BL314" s="22"/>
      <c r="BM314" s="22"/>
      <c r="BN314" s="22"/>
      <c r="BO314" s="29"/>
      <c r="BP314" s="29"/>
      <c r="BQ314" s="21"/>
      <c r="BR314" s="21"/>
      <c r="BS314" s="21"/>
      <c r="BT314" s="21"/>
      <c r="BU314" s="22"/>
      <c r="BV314" s="29"/>
      <c r="BW314" s="22"/>
      <c r="BX314" s="21"/>
      <c r="BY314" s="87"/>
    </row>
    <row r="315" spans="2:77" x14ac:dyDescent="0.2">
      <c r="B315" s="2" t="s">
        <v>172</v>
      </c>
      <c r="C315" s="29"/>
      <c r="D315" s="29"/>
      <c r="E315" s="29"/>
      <c r="F315" s="29"/>
      <c r="G315" s="29"/>
      <c r="H315" s="29"/>
      <c r="I315" s="68"/>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3"/>
      <c r="BF315" s="23"/>
      <c r="BG315" s="20"/>
      <c r="BH315" s="20"/>
      <c r="BI315" s="22"/>
      <c r="BJ315" s="22"/>
      <c r="BK315" s="22"/>
      <c r="BL315" s="22"/>
      <c r="BM315" s="22"/>
      <c r="BN315" s="22"/>
      <c r="BO315" s="29"/>
      <c r="BP315" s="29"/>
      <c r="BQ315" s="21"/>
      <c r="BR315" s="21"/>
      <c r="BS315" s="21"/>
      <c r="BT315" s="21"/>
      <c r="BU315" s="22"/>
      <c r="BV315" s="29"/>
      <c r="BW315" s="22"/>
      <c r="BX315" s="21"/>
      <c r="BY315" s="87"/>
    </row>
    <row r="316" spans="2:77" x14ac:dyDescent="0.2">
      <c r="B316" s="2" t="s">
        <v>173</v>
      </c>
      <c r="C316" s="30"/>
      <c r="D316" s="30"/>
      <c r="E316" s="30"/>
      <c r="F316" s="30"/>
      <c r="G316" s="30"/>
      <c r="H316" s="30"/>
      <c r="I316" s="69"/>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24"/>
      <c r="BF316" s="24"/>
      <c r="BG316" s="20"/>
      <c r="BH316" s="20"/>
      <c r="BI316" s="22"/>
      <c r="BJ316" s="22"/>
      <c r="BK316" s="22"/>
      <c r="BL316" s="22"/>
      <c r="BM316" s="22"/>
      <c r="BN316" s="22"/>
      <c r="BO316" s="30"/>
      <c r="BP316" s="30"/>
      <c r="BQ316" s="46"/>
      <c r="BR316" s="21"/>
      <c r="BS316" s="21"/>
      <c r="BT316" s="21"/>
      <c r="BU316" s="31"/>
      <c r="BV316" s="29"/>
      <c r="BW316" s="22"/>
      <c r="BX316" s="21"/>
      <c r="BY316" s="87"/>
    </row>
    <row r="317" spans="2:77" ht="13.5" thickBot="1" x14ac:dyDescent="0.25">
      <c r="B317" s="31"/>
      <c r="C317" s="27">
        <f>SUM(C226:C316)</f>
        <v>0</v>
      </c>
      <c r="D317" s="27">
        <f>SUM(D226:D316)</f>
        <v>0</v>
      </c>
      <c r="E317" s="27">
        <f>SUM(E226:E316)</f>
        <v>0</v>
      </c>
      <c r="F317" s="27">
        <f>SUM(F226:F316)</f>
        <v>0</v>
      </c>
      <c r="G317" s="27"/>
      <c r="H317" s="27"/>
      <c r="I317" s="71"/>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0"/>
      <c r="BH317" s="20"/>
      <c r="BI317" s="27"/>
      <c r="BJ317" s="27"/>
      <c r="BK317" s="27"/>
      <c r="BL317" s="27"/>
      <c r="BM317" s="27"/>
      <c r="BN317" s="27"/>
      <c r="BO317" s="27"/>
      <c r="BP317" s="27"/>
      <c r="BQ317" s="27"/>
      <c r="BR317" s="27"/>
      <c r="BS317" s="27"/>
      <c r="BT317" s="27"/>
      <c r="BU317" s="27"/>
      <c r="BV317" s="27"/>
      <c r="BW317" s="27"/>
      <c r="BX317" s="78"/>
      <c r="BY317" s="88"/>
    </row>
    <row r="318" spans="2:77" ht="13.5" thickTop="1" x14ac:dyDescent="0.2">
      <c r="B318" s="26" t="s">
        <v>174</v>
      </c>
      <c r="C318" s="31"/>
      <c r="D318" s="31"/>
      <c r="E318" s="31"/>
      <c r="F318" s="31"/>
      <c r="G318" s="31"/>
      <c r="H318" s="31"/>
      <c r="I318" s="70"/>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23"/>
      <c r="BF318" s="23"/>
      <c r="BG318" s="20"/>
      <c r="BH318" s="20"/>
      <c r="BI318" s="31"/>
      <c r="BJ318" s="31"/>
      <c r="BK318" s="31"/>
      <c r="BL318" s="31"/>
      <c r="BM318" s="31"/>
      <c r="BN318" s="31"/>
      <c r="BO318" s="31"/>
      <c r="BP318" s="31"/>
      <c r="BQ318" s="21"/>
      <c r="BR318" s="21"/>
      <c r="BS318" s="21"/>
      <c r="BT318" s="22"/>
      <c r="BU318" s="22"/>
      <c r="BV318" s="31"/>
      <c r="BW318" s="22"/>
      <c r="BX318" s="21"/>
      <c r="BY318" s="59"/>
    </row>
    <row r="319" spans="2:77" x14ac:dyDescent="0.2">
      <c r="B319" s="2" t="s">
        <v>175</v>
      </c>
      <c r="C319" s="30"/>
      <c r="D319" s="30"/>
      <c r="E319" s="30"/>
      <c r="F319" s="30"/>
      <c r="G319" s="30"/>
      <c r="H319" s="30"/>
      <c r="I319" s="69"/>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c r="BC319" s="30"/>
      <c r="BD319" s="30"/>
      <c r="BE319" s="23"/>
      <c r="BF319" s="23"/>
      <c r="BG319" s="20"/>
      <c r="BH319" s="20"/>
      <c r="BI319" s="22"/>
      <c r="BJ319" s="22"/>
      <c r="BK319" s="22"/>
      <c r="BL319" s="22"/>
      <c r="BM319" s="22"/>
      <c r="BN319" s="22"/>
      <c r="BO319" s="30"/>
      <c r="BP319" s="30"/>
      <c r="BQ319" s="21"/>
      <c r="BR319" s="21"/>
      <c r="BS319" s="21"/>
      <c r="BT319" s="21"/>
      <c r="BU319" s="22"/>
      <c r="BV319" s="30"/>
      <c r="BW319" s="22"/>
      <c r="BX319" s="21"/>
      <c r="BY319" s="87"/>
    </row>
    <row r="320" spans="2:77" x14ac:dyDescent="0.2">
      <c r="B320" s="2" t="s">
        <v>176</v>
      </c>
      <c r="C320" s="30"/>
      <c r="D320" s="30"/>
      <c r="E320" s="30"/>
      <c r="F320" s="30"/>
      <c r="G320" s="30"/>
      <c r="H320" s="30"/>
      <c r="I320" s="69"/>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23"/>
      <c r="BF320" s="23"/>
      <c r="BG320" s="20"/>
      <c r="BH320" s="20"/>
      <c r="BI320" s="22"/>
      <c r="BJ320" s="22"/>
      <c r="BK320" s="22"/>
      <c r="BL320" s="22"/>
      <c r="BM320" s="22"/>
      <c r="BN320" s="22"/>
      <c r="BO320" s="30"/>
      <c r="BP320" s="30"/>
      <c r="BQ320" s="21"/>
      <c r="BR320" s="21"/>
      <c r="BS320" s="21"/>
      <c r="BT320" s="21"/>
      <c r="BU320" s="22"/>
      <c r="BV320" s="30"/>
      <c r="BW320" s="22"/>
      <c r="BX320" s="21"/>
      <c r="BY320" s="87"/>
    </row>
    <row r="321" spans="2:77" x14ac:dyDescent="0.2">
      <c r="B321" s="2" t="s">
        <v>195</v>
      </c>
      <c r="C321" s="30"/>
      <c r="D321" s="30"/>
      <c r="E321" s="30"/>
      <c r="F321" s="30"/>
      <c r="G321" s="30"/>
      <c r="H321" s="30"/>
      <c r="I321" s="69"/>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23"/>
      <c r="BF321" s="23"/>
      <c r="BG321" s="20"/>
      <c r="BH321" s="20"/>
      <c r="BI321" s="22"/>
      <c r="BJ321" s="22"/>
      <c r="BK321" s="22"/>
      <c r="BL321" s="22"/>
      <c r="BM321" s="22"/>
      <c r="BN321" s="22"/>
      <c r="BO321" s="30"/>
      <c r="BP321" s="30"/>
      <c r="BQ321" s="21"/>
      <c r="BR321" s="21"/>
      <c r="BS321" s="21"/>
      <c r="BT321" s="21"/>
      <c r="BU321" s="22"/>
      <c r="BV321" s="42"/>
      <c r="BW321" s="22"/>
      <c r="BX321" s="21"/>
      <c r="BY321" s="87"/>
    </row>
    <row r="322" spans="2:77" x14ac:dyDescent="0.2">
      <c r="B322" s="2" t="s">
        <v>196</v>
      </c>
      <c r="C322" s="30"/>
      <c r="D322" s="30"/>
      <c r="E322" s="30"/>
      <c r="F322" s="30"/>
      <c r="G322" s="30"/>
      <c r="H322" s="30"/>
      <c r="I322" s="69"/>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23"/>
      <c r="BF322" s="23"/>
      <c r="BG322" s="20"/>
      <c r="BH322" s="20"/>
      <c r="BI322" s="22"/>
      <c r="BJ322" s="22"/>
      <c r="BK322" s="22"/>
      <c r="BL322" s="22"/>
      <c r="BM322" s="22"/>
      <c r="BN322" s="22"/>
      <c r="BO322" s="30"/>
      <c r="BP322" s="30"/>
      <c r="BQ322" s="21"/>
      <c r="BR322" s="21"/>
      <c r="BS322" s="21"/>
      <c r="BT322" s="21"/>
      <c r="BU322" s="22"/>
      <c r="BV322" s="30"/>
      <c r="BW322" s="22"/>
      <c r="BX322" s="21"/>
      <c r="BY322" s="87"/>
    </row>
    <row r="323" spans="2:77" x14ac:dyDescent="0.2">
      <c r="B323" s="2" t="s">
        <v>177</v>
      </c>
      <c r="C323" s="30"/>
      <c r="D323" s="30"/>
      <c r="E323" s="30"/>
      <c r="F323" s="30"/>
      <c r="G323" s="30"/>
      <c r="H323" s="30"/>
      <c r="I323" s="69"/>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23"/>
      <c r="BF323" s="23"/>
      <c r="BG323" s="20"/>
      <c r="BH323" s="20"/>
      <c r="BI323" s="22"/>
      <c r="BJ323" s="22"/>
      <c r="BK323" s="22"/>
      <c r="BL323" s="22"/>
      <c r="BM323" s="22"/>
      <c r="BN323" s="22"/>
      <c r="BO323" s="30"/>
      <c r="BP323" s="30"/>
      <c r="BQ323" s="21"/>
      <c r="BR323" s="21"/>
      <c r="BS323" s="21"/>
      <c r="BT323" s="21"/>
      <c r="BU323" s="22"/>
      <c r="BV323" s="30"/>
      <c r="BW323" s="22"/>
      <c r="BX323" s="21"/>
      <c r="BY323" s="87"/>
    </row>
    <row r="324" spans="2:77" x14ac:dyDescent="0.2">
      <c r="B324" s="2" t="s">
        <v>197</v>
      </c>
      <c r="C324" s="30"/>
      <c r="D324" s="30"/>
      <c r="E324" s="30"/>
      <c r="F324" s="30"/>
      <c r="G324" s="30"/>
      <c r="H324" s="30"/>
      <c r="I324" s="69"/>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23"/>
      <c r="BF324" s="23"/>
      <c r="BG324" s="20"/>
      <c r="BH324" s="20"/>
      <c r="BI324" s="22"/>
      <c r="BJ324" s="22"/>
      <c r="BK324" s="22"/>
      <c r="BL324" s="22"/>
      <c r="BM324" s="22"/>
      <c r="BN324" s="22"/>
      <c r="BO324" s="30"/>
      <c r="BP324" s="30"/>
      <c r="BQ324" s="21"/>
      <c r="BR324" s="21"/>
      <c r="BS324" s="21"/>
      <c r="BT324" s="21"/>
      <c r="BU324" s="22"/>
      <c r="BV324" s="30"/>
      <c r="BW324" s="22"/>
      <c r="BX324" s="21"/>
      <c r="BY324" s="87"/>
    </row>
    <row r="325" spans="2:77" x14ac:dyDescent="0.2">
      <c r="B325" s="2" t="s">
        <v>198</v>
      </c>
      <c r="C325" s="30"/>
      <c r="D325" s="30"/>
      <c r="E325" s="30"/>
      <c r="F325" s="30"/>
      <c r="G325" s="30"/>
      <c r="H325" s="30"/>
      <c r="I325" s="69"/>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23"/>
      <c r="BF325" s="23"/>
      <c r="BG325" s="20"/>
      <c r="BH325" s="20"/>
      <c r="BI325" s="22"/>
      <c r="BJ325" s="22"/>
      <c r="BK325" s="22"/>
      <c r="BL325" s="22"/>
      <c r="BM325" s="22"/>
      <c r="BN325" s="22"/>
      <c r="BO325" s="30"/>
      <c r="BP325" s="30"/>
      <c r="BQ325" s="21"/>
      <c r="BR325" s="21"/>
      <c r="BS325" s="21"/>
      <c r="BT325" s="21"/>
      <c r="BU325" s="22"/>
      <c r="BV325" s="30"/>
      <c r="BW325" s="22"/>
      <c r="BX325" s="21"/>
      <c r="BY325" s="87"/>
    </row>
    <row r="326" spans="2:77" x14ac:dyDescent="0.2">
      <c r="B326" s="2" t="s">
        <v>199</v>
      </c>
      <c r="C326" s="30"/>
      <c r="D326" s="30"/>
      <c r="E326" s="30"/>
      <c r="F326" s="30"/>
      <c r="G326" s="30"/>
      <c r="H326" s="30"/>
      <c r="I326" s="69"/>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23"/>
      <c r="BF326" s="23"/>
      <c r="BG326" s="20"/>
      <c r="BH326" s="20"/>
      <c r="BI326" s="22"/>
      <c r="BJ326" s="22"/>
      <c r="BK326" s="22"/>
      <c r="BL326" s="22"/>
      <c r="BM326" s="22"/>
      <c r="BN326" s="22"/>
      <c r="BO326" s="30"/>
      <c r="BP326" s="30"/>
      <c r="BQ326" s="21"/>
      <c r="BR326" s="21"/>
      <c r="BS326" s="21"/>
      <c r="BT326" s="21"/>
      <c r="BU326" s="22"/>
      <c r="BV326" s="42"/>
      <c r="BW326" s="22"/>
      <c r="BX326" s="21"/>
      <c r="BY326" s="87"/>
    </row>
    <row r="327" spans="2:77" x14ac:dyDescent="0.2">
      <c r="B327" s="2" t="s">
        <v>178</v>
      </c>
      <c r="C327" s="30"/>
      <c r="D327" s="30"/>
      <c r="E327" s="30"/>
      <c r="F327" s="30"/>
      <c r="G327" s="61"/>
      <c r="H327" s="61"/>
      <c r="I327" s="69"/>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23"/>
      <c r="BF327" s="23"/>
      <c r="BG327" s="20"/>
      <c r="BH327" s="20"/>
      <c r="BI327" s="22"/>
      <c r="BJ327" s="22"/>
      <c r="BK327" s="22"/>
      <c r="BL327" s="22"/>
      <c r="BM327" s="22"/>
      <c r="BN327" s="22"/>
      <c r="BO327" s="30"/>
      <c r="BP327" s="30"/>
      <c r="BQ327" s="21"/>
      <c r="BR327" s="21"/>
      <c r="BS327" s="21"/>
      <c r="BT327" s="21"/>
      <c r="BU327" s="22"/>
      <c r="BV327" s="30"/>
      <c r="BW327" s="22"/>
      <c r="BX327" s="21"/>
      <c r="BY327" s="87"/>
    </row>
    <row r="328" spans="2:77" x14ac:dyDescent="0.2">
      <c r="B328" s="2" t="s">
        <v>179</v>
      </c>
      <c r="C328" s="30"/>
      <c r="D328" s="30"/>
      <c r="E328" s="40"/>
      <c r="F328" s="40"/>
      <c r="G328" s="62"/>
      <c r="H328" s="62"/>
      <c r="I328" s="69"/>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23"/>
      <c r="BF328" s="23"/>
      <c r="BG328" s="20"/>
      <c r="BH328" s="20"/>
      <c r="BI328" s="22"/>
      <c r="BJ328" s="22"/>
      <c r="BK328" s="22"/>
      <c r="BL328" s="22"/>
      <c r="BM328" s="22"/>
      <c r="BN328" s="22"/>
      <c r="BO328" s="30"/>
      <c r="BP328" s="30"/>
      <c r="BQ328" s="21"/>
      <c r="BR328" s="21"/>
      <c r="BS328" s="21"/>
      <c r="BT328" s="21"/>
      <c r="BU328" s="22"/>
      <c r="BV328" s="30"/>
      <c r="BW328" s="22"/>
      <c r="BX328" s="21"/>
      <c r="BY328" s="87"/>
    </row>
    <row r="329" spans="2:77" x14ac:dyDescent="0.2">
      <c r="B329" s="2" t="s">
        <v>121</v>
      </c>
      <c r="C329" s="30"/>
      <c r="D329" s="30"/>
      <c r="E329" s="40"/>
      <c r="F329" s="40"/>
      <c r="G329" s="62"/>
      <c r="H329" s="62"/>
      <c r="I329" s="69"/>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23"/>
      <c r="BF329" s="23"/>
      <c r="BG329" s="20"/>
      <c r="BH329" s="20"/>
      <c r="BI329" s="22"/>
      <c r="BJ329" s="22"/>
      <c r="BK329" s="22"/>
      <c r="BL329" s="22"/>
      <c r="BM329" s="22"/>
      <c r="BN329" s="22"/>
      <c r="BO329" s="30"/>
      <c r="BP329" s="30"/>
      <c r="BQ329" s="21"/>
      <c r="BR329" s="21"/>
      <c r="BS329" s="21"/>
      <c r="BT329" s="21"/>
      <c r="BU329" s="22"/>
      <c r="BV329" s="30"/>
      <c r="BW329" s="22"/>
      <c r="BX329" s="21"/>
      <c r="BY329" s="87"/>
    </row>
    <row r="330" spans="2:77" x14ac:dyDescent="0.2">
      <c r="B330" s="2" t="s">
        <v>200</v>
      </c>
      <c r="C330" s="30"/>
      <c r="D330" s="30"/>
      <c r="E330" s="40"/>
      <c r="F330" s="40"/>
      <c r="G330" s="62"/>
      <c r="H330" s="62"/>
      <c r="I330" s="69"/>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30"/>
      <c r="AZ330" s="30"/>
      <c r="BA330" s="30"/>
      <c r="BB330" s="30"/>
      <c r="BC330" s="30"/>
      <c r="BD330" s="30"/>
      <c r="BE330" s="23"/>
      <c r="BF330" s="23"/>
      <c r="BG330" s="20"/>
      <c r="BH330" s="20"/>
      <c r="BI330" s="22"/>
      <c r="BJ330" s="22"/>
      <c r="BK330" s="22"/>
      <c r="BL330" s="22"/>
      <c r="BM330" s="22"/>
      <c r="BN330" s="22"/>
      <c r="BO330" s="30"/>
      <c r="BP330" s="30"/>
      <c r="BQ330" s="21"/>
      <c r="BR330" s="21"/>
      <c r="BS330" s="21"/>
      <c r="BT330" s="21"/>
      <c r="BU330" s="22"/>
      <c r="BV330" s="42"/>
      <c r="BW330" s="22"/>
      <c r="BX330" s="21"/>
      <c r="BY330" s="87"/>
    </row>
    <row r="331" spans="2:77" x14ac:dyDescent="0.2">
      <c r="B331" s="2" t="s">
        <v>201</v>
      </c>
      <c r="C331" s="30"/>
      <c r="D331" s="30"/>
      <c r="E331" s="40"/>
      <c r="F331" s="40"/>
      <c r="G331" s="40"/>
      <c r="H331" s="40"/>
      <c r="I331" s="69"/>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23"/>
      <c r="BF331" s="23"/>
      <c r="BG331" s="20"/>
      <c r="BH331" s="20"/>
      <c r="BI331" s="22"/>
      <c r="BJ331" s="22"/>
      <c r="BK331" s="22"/>
      <c r="BL331" s="22"/>
      <c r="BM331" s="22"/>
      <c r="BN331" s="22"/>
      <c r="BO331" s="30"/>
      <c r="BP331" s="30"/>
      <c r="BQ331" s="21"/>
      <c r="BR331" s="21"/>
      <c r="BS331" s="21"/>
      <c r="BT331" s="21"/>
      <c r="BU331" s="22"/>
      <c r="BV331" s="42"/>
      <c r="BW331" s="22"/>
      <c r="BX331" s="21"/>
      <c r="BY331" s="87"/>
    </row>
    <row r="332" spans="2:77" x14ac:dyDescent="0.2">
      <c r="B332" s="2" t="s">
        <v>180</v>
      </c>
      <c r="C332" s="30"/>
      <c r="D332" s="30"/>
      <c r="E332" s="30"/>
      <c r="F332" s="30"/>
      <c r="G332" s="30"/>
      <c r="H332" s="30"/>
      <c r="I332" s="69"/>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23"/>
      <c r="BF332" s="23"/>
      <c r="BG332" s="20"/>
      <c r="BH332" s="20"/>
      <c r="BI332" s="22"/>
      <c r="BJ332" s="22"/>
      <c r="BK332" s="22"/>
      <c r="BL332" s="22"/>
      <c r="BM332" s="22"/>
      <c r="BN332" s="22"/>
      <c r="BO332" s="30"/>
      <c r="BP332" s="30"/>
      <c r="BQ332" s="21"/>
      <c r="BR332" s="21"/>
      <c r="BS332" s="21"/>
      <c r="BT332" s="21"/>
      <c r="BU332" s="22"/>
      <c r="BV332" s="30"/>
      <c r="BW332" s="22"/>
      <c r="BX332" s="21"/>
      <c r="BY332" s="87"/>
    </row>
    <row r="333" spans="2:77" x14ac:dyDescent="0.2">
      <c r="B333" s="2" t="s">
        <v>181</v>
      </c>
      <c r="C333" s="30"/>
      <c r="D333" s="30"/>
      <c r="E333" s="30"/>
      <c r="F333" s="30"/>
      <c r="G333" s="30"/>
      <c r="H333" s="30"/>
      <c r="I333" s="69"/>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c r="AY333" s="30"/>
      <c r="AZ333" s="30"/>
      <c r="BA333" s="30"/>
      <c r="BB333" s="30"/>
      <c r="BC333" s="30"/>
      <c r="BD333" s="30"/>
      <c r="BE333" s="23"/>
      <c r="BF333" s="23"/>
      <c r="BG333" s="20"/>
      <c r="BH333" s="20"/>
      <c r="BI333" s="22"/>
      <c r="BJ333" s="22"/>
      <c r="BK333" s="22"/>
      <c r="BL333" s="22"/>
      <c r="BM333" s="22"/>
      <c r="BN333" s="22"/>
      <c r="BO333" s="30"/>
      <c r="BP333" s="30"/>
      <c r="BQ333" s="21"/>
      <c r="BR333" s="21"/>
      <c r="BS333" s="21"/>
      <c r="BT333" s="21"/>
      <c r="BU333" s="22"/>
      <c r="BV333" s="30"/>
      <c r="BW333" s="22"/>
      <c r="BX333" s="21"/>
      <c r="BY333" s="87"/>
    </row>
    <row r="334" spans="2:77" x14ac:dyDescent="0.2">
      <c r="B334" s="2" t="s">
        <v>182</v>
      </c>
      <c r="C334" s="30"/>
      <c r="D334" s="30"/>
      <c r="E334" s="30"/>
      <c r="F334" s="30"/>
      <c r="G334" s="30"/>
      <c r="H334" s="30"/>
      <c r="I334" s="69"/>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23"/>
      <c r="BF334" s="23"/>
      <c r="BG334" s="20"/>
      <c r="BH334" s="20"/>
      <c r="BI334" s="22"/>
      <c r="BJ334" s="22"/>
      <c r="BK334" s="22"/>
      <c r="BL334" s="22"/>
      <c r="BM334" s="22"/>
      <c r="BN334" s="22"/>
      <c r="BO334" s="30"/>
      <c r="BP334" s="30"/>
      <c r="BQ334" s="21"/>
      <c r="BR334" s="21"/>
      <c r="BS334" s="21"/>
      <c r="BT334" s="21"/>
      <c r="BU334" s="22"/>
      <c r="BV334" s="30"/>
      <c r="BW334" s="22"/>
      <c r="BX334" s="21"/>
      <c r="BY334" s="87"/>
    </row>
    <row r="335" spans="2:77" x14ac:dyDescent="0.2">
      <c r="B335" s="2" t="s">
        <v>183</v>
      </c>
      <c r="C335" s="30"/>
      <c r="D335" s="30"/>
      <c r="E335" s="30"/>
      <c r="F335" s="30"/>
      <c r="G335" s="30"/>
      <c r="H335" s="30"/>
      <c r="I335" s="69"/>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23"/>
      <c r="BF335" s="23"/>
      <c r="BG335" s="20"/>
      <c r="BH335" s="20"/>
      <c r="BI335" s="22"/>
      <c r="BJ335" s="22"/>
      <c r="BK335" s="22"/>
      <c r="BL335" s="22"/>
      <c r="BM335" s="22"/>
      <c r="BN335" s="22"/>
      <c r="BO335" s="30"/>
      <c r="BP335" s="30"/>
      <c r="BQ335" s="21"/>
      <c r="BR335" s="21"/>
      <c r="BS335" s="21"/>
      <c r="BT335" s="21"/>
      <c r="BU335" s="22"/>
      <c r="BV335" s="30"/>
      <c r="BW335" s="22"/>
      <c r="BX335" s="21"/>
      <c r="BY335" s="87"/>
    </row>
    <row r="336" spans="2:77" x14ac:dyDescent="0.2">
      <c r="B336" s="2" t="s">
        <v>184</v>
      </c>
      <c r="C336" s="30"/>
      <c r="D336" s="30"/>
      <c r="E336" s="30"/>
      <c r="F336" s="30"/>
      <c r="G336" s="30"/>
      <c r="H336" s="30"/>
      <c r="I336" s="69"/>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c r="BA336" s="30"/>
      <c r="BB336" s="30"/>
      <c r="BC336" s="30"/>
      <c r="BD336" s="30"/>
      <c r="BE336" s="24"/>
      <c r="BF336" s="24"/>
      <c r="BG336" s="20"/>
      <c r="BH336" s="20"/>
      <c r="BI336" s="22"/>
      <c r="BJ336" s="22"/>
      <c r="BK336" s="22"/>
      <c r="BL336" s="22"/>
      <c r="BM336" s="22"/>
      <c r="BN336" s="22"/>
      <c r="BO336" s="30"/>
      <c r="BP336" s="30"/>
      <c r="BQ336" s="46"/>
      <c r="BR336" s="21"/>
      <c r="BS336" s="21"/>
      <c r="BT336" s="21"/>
      <c r="BU336" s="31"/>
      <c r="BV336" s="30"/>
      <c r="BW336" s="22"/>
      <c r="BX336" s="21"/>
      <c r="BY336" s="87"/>
    </row>
    <row r="337" spans="2:126" ht="13.5" thickBot="1" x14ac:dyDescent="0.25">
      <c r="B337" s="31"/>
      <c r="C337" s="27">
        <f>SUM(C319:C336)</f>
        <v>0</v>
      </c>
      <c r="D337" s="27">
        <f>SUM(D319:D336)</f>
        <v>0</v>
      </c>
      <c r="E337" s="27">
        <f>SUM(E319:E336)</f>
        <v>0</v>
      </c>
      <c r="F337" s="27">
        <f>SUM(F319:F336)</f>
        <v>0</v>
      </c>
      <c r="G337" s="27"/>
      <c r="H337" s="27"/>
      <c r="I337" s="71"/>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56"/>
      <c r="BH337" s="56"/>
      <c r="BI337" s="27"/>
      <c r="BJ337" s="27"/>
      <c r="BK337" s="27"/>
      <c r="BL337" s="27"/>
      <c r="BM337" s="27"/>
      <c r="BN337" s="27"/>
      <c r="BO337" s="27"/>
      <c r="BP337" s="27"/>
      <c r="BQ337" s="27"/>
      <c r="BR337" s="27"/>
      <c r="BS337" s="27"/>
      <c r="BT337" s="27"/>
      <c r="BU337" s="27"/>
      <c r="BV337" s="27"/>
      <c r="BW337" s="27"/>
      <c r="BX337" s="78"/>
      <c r="BY337" s="88"/>
    </row>
    <row r="338" spans="2:126" ht="14.25" thickTop="1" thickBot="1" x14ac:dyDescent="0.25">
      <c r="B338" s="31"/>
      <c r="C338" s="32">
        <f>C337+C317+C224+C221+C210+C206+C182+C122+C104+C98+C49+C42+C37+C31</f>
        <v>0</v>
      </c>
      <c r="D338" s="49">
        <f>D337+D317+D224+D221+D210+D206+D182+D122+D104+D98+D49+D42+D37+D31</f>
        <v>0</v>
      </c>
      <c r="E338" s="49">
        <f>E337+E317+E224+E221+E210+E206+E182+E122+E104+E98+E49+E42+E37+E31</f>
        <v>0</v>
      </c>
      <c r="F338" s="49">
        <f>F337+F317+F224+F221+F210+F206+F182+F122+F104+F98+F49+F42+F37+F31</f>
        <v>0</v>
      </c>
      <c r="G338" s="49"/>
      <c r="H338" s="49"/>
      <c r="I338" s="74"/>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c r="AX338" s="49"/>
      <c r="AY338" s="49"/>
      <c r="AZ338" s="49"/>
      <c r="BA338" s="49"/>
      <c r="BB338" s="49"/>
      <c r="BC338" s="49"/>
      <c r="BD338" s="49"/>
      <c r="BE338" s="49"/>
      <c r="BF338" s="49"/>
      <c r="BG338" s="55"/>
      <c r="BH338" s="49"/>
      <c r="BI338" s="49"/>
      <c r="BJ338" s="49"/>
      <c r="BK338" s="49"/>
      <c r="BL338" s="49"/>
      <c r="BM338" s="49"/>
      <c r="BN338" s="49"/>
      <c r="BO338" s="49"/>
      <c r="BP338" s="49"/>
      <c r="BQ338" s="49"/>
      <c r="BR338" s="49"/>
      <c r="BS338" s="49"/>
      <c r="BT338" s="49"/>
      <c r="BU338" s="49"/>
      <c r="BV338" s="49"/>
      <c r="BW338" s="49"/>
      <c r="BX338" s="80"/>
      <c r="BY338" s="90"/>
      <c r="BZ338" s="33"/>
    </row>
    <row r="339" spans="2:126" ht="14.25" thickTop="1" thickBot="1" x14ac:dyDescent="0.25">
      <c r="B339" s="7"/>
      <c r="C339" s="7"/>
      <c r="D339" s="7"/>
      <c r="E339" s="7"/>
      <c r="F339" s="7"/>
      <c r="G339" s="7"/>
      <c r="H339" s="7"/>
      <c r="I339" s="75"/>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49"/>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81"/>
      <c r="BY339" s="60"/>
    </row>
    <row r="340" spans="2:126" ht="13.5" thickTop="1" x14ac:dyDescent="0.2">
      <c r="B340" s="28"/>
      <c r="C340" s="28"/>
      <c r="D340" s="28"/>
      <c r="E340" s="28"/>
      <c r="F340" s="28"/>
      <c r="G340" s="28"/>
      <c r="H340" s="28"/>
      <c r="I340" s="76"/>
      <c r="J340" s="28"/>
      <c r="K340" s="28"/>
      <c r="L340" s="28"/>
      <c r="M340" s="28"/>
      <c r="N340" s="28"/>
      <c r="O340" s="28"/>
      <c r="P340" s="28"/>
      <c r="Q340" s="28"/>
      <c r="R340" s="28"/>
      <c r="S340" s="28"/>
      <c r="T340" s="28"/>
      <c r="U340" s="28"/>
      <c r="V340" s="28"/>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CA340" s="28"/>
      <c r="CB340" s="28"/>
      <c r="CC340" s="28"/>
      <c r="CD340" s="28"/>
      <c r="CE340" s="28"/>
      <c r="CF340" s="28"/>
      <c r="CG340" s="28"/>
      <c r="CH340" s="28"/>
      <c r="CI340" s="28"/>
      <c r="CJ340" s="28"/>
      <c r="CK340" s="28"/>
      <c r="CL340" s="28"/>
      <c r="CM340" s="28"/>
      <c r="CN340" s="28"/>
      <c r="CO340" s="28"/>
      <c r="CP340" s="28"/>
      <c r="CQ340" s="28"/>
      <c r="CR340" s="28"/>
      <c r="CS340" s="28"/>
      <c r="CT340" s="28"/>
      <c r="CU340" s="28"/>
      <c r="CV340" s="28"/>
      <c r="CW340" s="28"/>
      <c r="CX340" s="28"/>
      <c r="CY340" s="28"/>
      <c r="CZ340" s="28"/>
      <c r="DA340" s="28"/>
      <c r="DB340" s="28"/>
      <c r="DC340" s="28"/>
      <c r="DD340" s="28"/>
      <c r="DE340" s="28"/>
      <c r="DF340" s="28"/>
      <c r="DG340" s="28"/>
      <c r="DH340" s="28"/>
      <c r="DI340" s="28"/>
      <c r="DJ340" s="28"/>
      <c r="DK340" s="28"/>
      <c r="DL340" s="28"/>
      <c r="DM340" s="28"/>
      <c r="DN340" s="28"/>
      <c r="DO340" s="28"/>
      <c r="DP340" s="28"/>
      <c r="DQ340" s="28"/>
      <c r="DR340" s="28"/>
      <c r="DS340" s="28"/>
      <c r="DT340" s="28"/>
      <c r="DU340" s="28"/>
      <c r="DV340" s="28"/>
    </row>
    <row r="341" spans="2:126" x14ac:dyDescent="0.2">
      <c r="B341" s="28"/>
      <c r="C341" s="28"/>
      <c r="D341" s="28"/>
      <c r="E341" s="28"/>
      <c r="F341" s="28"/>
      <c r="G341" s="28"/>
      <c r="H341" s="28"/>
      <c r="I341" s="76"/>
      <c r="J341" s="28"/>
      <c r="K341" s="28"/>
      <c r="L341" s="28"/>
      <c r="M341" s="28"/>
      <c r="N341" s="28"/>
      <c r="O341" s="28"/>
      <c r="P341" s="28"/>
      <c r="Q341" s="28"/>
      <c r="R341" s="28"/>
      <c r="S341" s="28"/>
      <c r="T341" s="28"/>
      <c r="U341" s="28"/>
      <c r="V341" s="28"/>
      <c r="W341" s="28"/>
      <c r="X341" s="28"/>
      <c r="Y341" s="28"/>
      <c r="Z341" s="28"/>
      <c r="AA341" s="28"/>
      <c r="AB341" s="28"/>
      <c r="AC341" s="28"/>
      <c r="AD341" s="28"/>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CA341" s="28"/>
      <c r="CB341" s="28"/>
      <c r="CC341" s="28"/>
      <c r="CD341" s="28"/>
      <c r="CE341" s="28"/>
      <c r="CF341" s="28"/>
      <c r="CG341" s="28"/>
      <c r="CH341" s="28"/>
      <c r="CI341" s="28"/>
      <c r="CJ341" s="28"/>
      <c r="CK341" s="28"/>
      <c r="CL341" s="28"/>
      <c r="CM341" s="28"/>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c r="DJ341" s="28"/>
      <c r="DK341" s="28"/>
      <c r="DL341" s="28"/>
      <c r="DM341" s="28"/>
      <c r="DN341" s="28"/>
      <c r="DO341" s="28"/>
      <c r="DP341" s="28"/>
      <c r="DQ341" s="28"/>
      <c r="DR341" s="28"/>
      <c r="DS341" s="28"/>
      <c r="DT341" s="28"/>
      <c r="DU341" s="28"/>
      <c r="DV341" s="28"/>
    </row>
    <row r="342" spans="2:126" x14ac:dyDescent="0.2">
      <c r="B342" s="28"/>
      <c r="C342" s="28"/>
      <c r="D342" s="28"/>
      <c r="E342" s="28"/>
      <c r="F342" s="28"/>
      <c r="G342" s="28"/>
      <c r="H342" s="28"/>
      <c r="I342" s="76"/>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CA342" s="28"/>
      <c r="CB342" s="28"/>
      <c r="CC342" s="28"/>
      <c r="CD342" s="28"/>
      <c r="CE342" s="28"/>
      <c r="CF342" s="28"/>
      <c r="CG342" s="28"/>
      <c r="CH342" s="28"/>
      <c r="CI342" s="28"/>
      <c r="CJ342" s="28"/>
      <c r="CK342" s="28"/>
      <c r="CL342" s="28"/>
      <c r="CM342" s="28"/>
      <c r="CN342" s="28"/>
      <c r="CO342" s="28"/>
      <c r="CP342" s="28"/>
      <c r="CQ342" s="28"/>
      <c r="CR342" s="28"/>
      <c r="CS342" s="28"/>
      <c r="CT342" s="28"/>
      <c r="CU342" s="28"/>
      <c r="CV342" s="28"/>
      <c r="CW342" s="28"/>
      <c r="CX342" s="28"/>
      <c r="CY342" s="28"/>
      <c r="CZ342" s="28"/>
      <c r="DA342" s="28"/>
      <c r="DB342" s="28"/>
      <c r="DC342" s="28"/>
      <c r="DD342" s="28"/>
      <c r="DE342" s="28"/>
      <c r="DF342" s="28"/>
      <c r="DG342" s="28"/>
      <c r="DH342" s="28"/>
      <c r="DI342" s="28"/>
      <c r="DJ342" s="28"/>
      <c r="DK342" s="28"/>
      <c r="DL342" s="28"/>
      <c r="DM342" s="28"/>
      <c r="DN342" s="28"/>
      <c r="DO342" s="28"/>
      <c r="DP342" s="28"/>
      <c r="DQ342" s="28"/>
      <c r="DR342" s="28"/>
      <c r="DS342" s="28"/>
      <c r="DT342" s="28"/>
      <c r="DU342" s="28"/>
      <c r="DV342" s="28"/>
    </row>
    <row r="343" spans="2:126" x14ac:dyDescent="0.2">
      <c r="B343" s="28"/>
      <c r="C343" s="28"/>
      <c r="D343" s="28"/>
      <c r="E343" s="28"/>
      <c r="F343" s="28"/>
      <c r="G343" s="28"/>
      <c r="H343" s="28"/>
      <c r="I343" s="76"/>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28"/>
      <c r="AW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CA343" s="28"/>
      <c r="CB343" s="28"/>
      <c r="CC343" s="28"/>
      <c r="CD343" s="28"/>
      <c r="CE343" s="28"/>
      <c r="CF343" s="28"/>
      <c r="CG343" s="28"/>
      <c r="CH343" s="28"/>
      <c r="CI343" s="28"/>
      <c r="CJ343" s="28"/>
      <c r="CK343" s="28"/>
      <c r="CL343" s="28"/>
      <c r="CM343" s="28"/>
      <c r="CN343" s="28"/>
      <c r="CO343" s="28"/>
      <c r="CP343" s="28"/>
      <c r="CQ343" s="28"/>
      <c r="CR343" s="28"/>
      <c r="CS343" s="28"/>
      <c r="CT343" s="28"/>
      <c r="CU343" s="28"/>
      <c r="CV343" s="28"/>
      <c r="CW343" s="28"/>
      <c r="CX343" s="28"/>
      <c r="CY343" s="28"/>
      <c r="CZ343" s="28"/>
      <c r="DA343" s="28"/>
      <c r="DB343" s="28"/>
      <c r="DC343" s="28"/>
      <c r="DD343" s="28"/>
      <c r="DE343" s="28"/>
      <c r="DF343" s="28"/>
      <c r="DG343" s="28"/>
      <c r="DH343" s="28"/>
      <c r="DI343" s="28"/>
      <c r="DJ343" s="28"/>
      <c r="DK343" s="28"/>
      <c r="DL343" s="28"/>
      <c r="DM343" s="28"/>
      <c r="DN343" s="28"/>
      <c r="DO343" s="28"/>
      <c r="DP343" s="28"/>
      <c r="DQ343" s="28"/>
      <c r="DR343" s="28"/>
      <c r="DS343" s="28"/>
      <c r="DT343" s="28"/>
      <c r="DU343" s="28"/>
      <c r="DV343" s="28"/>
    </row>
    <row r="344" spans="2:126" x14ac:dyDescent="0.2">
      <c r="B344" s="28"/>
      <c r="C344" s="28"/>
      <c r="D344" s="28"/>
      <c r="E344" s="28"/>
      <c r="F344" s="28"/>
      <c r="G344" s="28"/>
      <c r="H344" s="28"/>
      <c r="I344" s="76"/>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CA344" s="28"/>
      <c r="CB344" s="28"/>
      <c r="CC344" s="28"/>
      <c r="CD344" s="28"/>
      <c r="CE344" s="28"/>
      <c r="CF344" s="28"/>
      <c r="CG344" s="28"/>
      <c r="CH344" s="28"/>
      <c r="CI344" s="28"/>
      <c r="CJ344" s="28"/>
      <c r="CK344" s="28"/>
      <c r="CL344" s="28"/>
      <c r="CM344" s="28"/>
      <c r="CN344" s="28"/>
      <c r="CO344" s="28"/>
      <c r="CP344" s="28"/>
      <c r="CQ344" s="28"/>
      <c r="CR344" s="28"/>
      <c r="CS344" s="28"/>
      <c r="CT344" s="28"/>
      <c r="CU344" s="28"/>
      <c r="CV344" s="28"/>
      <c r="CW344" s="28"/>
      <c r="CX344" s="28"/>
      <c r="CY344" s="28"/>
      <c r="CZ344" s="28"/>
      <c r="DA344" s="28"/>
      <c r="DB344" s="28"/>
      <c r="DC344" s="28"/>
      <c r="DD344" s="28"/>
      <c r="DE344" s="28"/>
      <c r="DF344" s="28"/>
      <c r="DG344" s="28"/>
      <c r="DH344" s="28"/>
      <c r="DI344" s="28"/>
      <c r="DJ344" s="28"/>
      <c r="DK344" s="28"/>
      <c r="DL344" s="28"/>
      <c r="DM344" s="28"/>
      <c r="DN344" s="28"/>
      <c r="DO344" s="28"/>
      <c r="DP344" s="28"/>
      <c r="DQ344" s="28"/>
      <c r="DR344" s="28"/>
      <c r="DS344" s="28"/>
      <c r="DT344" s="28"/>
      <c r="DU344" s="28"/>
      <c r="DV344" s="28"/>
    </row>
    <row r="345" spans="2:126" x14ac:dyDescent="0.2">
      <c r="B345" s="28"/>
      <c r="C345" s="28"/>
      <c r="D345" s="28"/>
      <c r="E345" s="28"/>
      <c r="F345" s="28"/>
      <c r="G345" s="28"/>
      <c r="H345" s="28"/>
      <c r="I345" s="76"/>
      <c r="J345" s="28"/>
      <c r="K345" s="28"/>
      <c r="L345" s="28"/>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CA345" s="28"/>
      <c r="CB345" s="28"/>
      <c r="CC345" s="28"/>
      <c r="CD345" s="28"/>
      <c r="CE345" s="28"/>
      <c r="CF345" s="28"/>
      <c r="CG345" s="28"/>
      <c r="CH345" s="28"/>
      <c r="CI345" s="28"/>
      <c r="CJ345" s="28"/>
      <c r="CK345" s="28"/>
      <c r="CL345" s="28"/>
      <c r="CM345" s="28"/>
      <c r="CN345" s="28"/>
      <c r="CO345" s="28"/>
      <c r="CP345" s="28"/>
      <c r="CQ345" s="28"/>
      <c r="CR345" s="28"/>
      <c r="CS345" s="28"/>
      <c r="CT345" s="28"/>
      <c r="CU345" s="28"/>
      <c r="CV345" s="28"/>
      <c r="CW345" s="28"/>
      <c r="CX345" s="28"/>
      <c r="CY345" s="28"/>
      <c r="CZ345" s="28"/>
      <c r="DA345" s="28"/>
      <c r="DB345" s="28"/>
      <c r="DC345" s="28"/>
      <c r="DD345" s="28"/>
      <c r="DE345" s="28"/>
      <c r="DF345" s="28"/>
      <c r="DG345" s="28"/>
      <c r="DH345" s="28"/>
      <c r="DI345" s="28"/>
      <c r="DJ345" s="28"/>
      <c r="DK345" s="28"/>
      <c r="DL345" s="28"/>
      <c r="DM345" s="28"/>
      <c r="DN345" s="28"/>
      <c r="DO345" s="28"/>
      <c r="DP345" s="28"/>
      <c r="DQ345" s="28"/>
      <c r="DR345" s="28"/>
      <c r="DS345" s="28"/>
      <c r="DT345" s="28"/>
      <c r="DU345" s="28"/>
      <c r="DV345" s="28"/>
    </row>
    <row r="346" spans="2:126" x14ac:dyDescent="0.2">
      <c r="B346" s="28"/>
      <c r="C346" s="28"/>
      <c r="D346" s="28"/>
      <c r="E346" s="28"/>
      <c r="F346" s="28"/>
      <c r="G346" s="28"/>
      <c r="H346" s="28"/>
      <c r="I346" s="76"/>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54"/>
      <c r="BF346" s="28"/>
      <c r="BG346" s="28"/>
      <c r="BH346" s="28"/>
      <c r="BI346" s="28"/>
      <c r="BJ346" s="28"/>
      <c r="BK346" s="28"/>
      <c r="BL346" s="28"/>
      <c r="BM346" s="28"/>
      <c r="BN346" s="28"/>
      <c r="BO346" s="28"/>
      <c r="BP346" s="28"/>
      <c r="BQ346" s="28"/>
      <c r="BR346" s="28"/>
      <c r="BS346" s="28"/>
      <c r="BT346" s="28"/>
      <c r="BU346" s="28"/>
      <c r="BV346" s="28"/>
      <c r="BW346" s="28"/>
      <c r="BX346" s="28"/>
      <c r="BY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c r="DJ346" s="28"/>
      <c r="DK346" s="28"/>
      <c r="DL346" s="28"/>
      <c r="DM346" s="28"/>
      <c r="DN346" s="28"/>
      <c r="DO346" s="28"/>
      <c r="DP346" s="28"/>
      <c r="DQ346" s="28"/>
      <c r="DR346" s="28"/>
      <c r="DS346" s="28"/>
      <c r="DT346" s="28"/>
      <c r="DU346" s="28"/>
      <c r="DV346" s="28"/>
    </row>
    <row r="347" spans="2:126" x14ac:dyDescent="0.2">
      <c r="B347" s="28"/>
      <c r="C347" s="28"/>
      <c r="D347" s="28"/>
      <c r="E347" s="28"/>
      <c r="F347" s="28"/>
      <c r="G347" s="28"/>
      <c r="H347" s="28"/>
      <c r="I347" s="76"/>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CA347" s="28"/>
      <c r="CB347" s="28"/>
      <c r="CC347" s="28"/>
      <c r="CD347" s="28"/>
      <c r="CE347" s="28"/>
      <c r="CF347" s="28"/>
      <c r="CG347" s="28"/>
      <c r="CH347" s="28"/>
      <c r="CI347" s="28"/>
      <c r="CJ347" s="28"/>
      <c r="CK347" s="28"/>
      <c r="CL347" s="28"/>
      <c r="CM347" s="28"/>
      <c r="CN347" s="28"/>
      <c r="CO347" s="28"/>
      <c r="CP347" s="28"/>
      <c r="CQ347" s="28"/>
      <c r="CR347" s="28"/>
      <c r="CS347" s="28"/>
      <c r="CT347" s="28"/>
      <c r="CU347" s="28"/>
      <c r="CV347" s="28"/>
      <c r="CW347" s="28"/>
      <c r="CX347" s="28"/>
      <c r="CY347" s="28"/>
      <c r="CZ347" s="28"/>
      <c r="DA347" s="28"/>
      <c r="DB347" s="28"/>
      <c r="DC347" s="28"/>
      <c r="DD347" s="28"/>
      <c r="DE347" s="28"/>
      <c r="DF347" s="28"/>
      <c r="DG347" s="28"/>
      <c r="DH347" s="28"/>
      <c r="DI347" s="28"/>
      <c r="DJ347" s="28"/>
      <c r="DK347" s="28"/>
      <c r="DL347" s="28"/>
      <c r="DM347" s="28"/>
      <c r="DN347" s="28"/>
      <c r="DO347" s="28"/>
      <c r="DP347" s="28"/>
      <c r="DQ347" s="28"/>
      <c r="DR347" s="28"/>
      <c r="DS347" s="28"/>
      <c r="DT347" s="28"/>
      <c r="DU347" s="28"/>
      <c r="DV347" s="28"/>
    </row>
    <row r="348" spans="2:126" x14ac:dyDescent="0.2">
      <c r="B348" s="28"/>
      <c r="C348" s="28"/>
      <c r="D348" s="28"/>
      <c r="E348" s="28"/>
      <c r="F348" s="28"/>
      <c r="G348" s="28"/>
      <c r="H348" s="28"/>
      <c r="I348" s="76"/>
      <c r="J348" s="28"/>
      <c r="K348" s="28"/>
      <c r="L348" s="28"/>
      <c r="M348" s="28"/>
      <c r="N348" s="28"/>
      <c r="O348" s="28"/>
      <c r="P348" s="28"/>
      <c r="Q348" s="28"/>
      <c r="R348" s="28"/>
      <c r="S348" s="28"/>
      <c r="T348" s="28"/>
      <c r="U348" s="28"/>
      <c r="V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c r="AS348" s="28"/>
      <c r="AT348" s="28"/>
      <c r="AU348" s="28"/>
      <c r="AV348" s="28"/>
      <c r="AW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CA348" s="28"/>
      <c r="CB348" s="28"/>
      <c r="CC348" s="28"/>
      <c r="CD348" s="28"/>
      <c r="CE348" s="28"/>
      <c r="CF348" s="28"/>
      <c r="CG348" s="28"/>
      <c r="CH348" s="28"/>
      <c r="CI348" s="28"/>
      <c r="CJ348" s="28"/>
      <c r="CK348" s="28"/>
      <c r="CL348" s="28"/>
      <c r="CM348" s="28"/>
      <c r="CN348" s="28"/>
      <c r="CO348" s="28"/>
      <c r="CP348" s="28"/>
      <c r="CQ348" s="28"/>
      <c r="CR348" s="28"/>
      <c r="CS348" s="28"/>
      <c r="CT348" s="28"/>
      <c r="CU348" s="28"/>
      <c r="CV348" s="28"/>
      <c r="CW348" s="28"/>
      <c r="CX348" s="28"/>
      <c r="CY348" s="28"/>
      <c r="CZ348" s="28"/>
      <c r="DA348" s="28"/>
      <c r="DB348" s="28"/>
      <c r="DC348" s="28"/>
      <c r="DD348" s="28"/>
      <c r="DE348" s="28"/>
      <c r="DF348" s="28"/>
      <c r="DG348" s="28"/>
      <c r="DH348" s="28"/>
      <c r="DI348" s="28"/>
      <c r="DJ348" s="28"/>
      <c r="DK348" s="28"/>
      <c r="DL348" s="28"/>
      <c r="DM348" s="28"/>
      <c r="DN348" s="28"/>
      <c r="DO348" s="28"/>
      <c r="DP348" s="28"/>
      <c r="DQ348" s="28"/>
      <c r="DR348" s="28"/>
      <c r="DS348" s="28"/>
      <c r="DT348" s="28"/>
      <c r="DU348" s="28"/>
      <c r="DV348" s="28"/>
    </row>
    <row r="349" spans="2:126" x14ac:dyDescent="0.2">
      <c r="B349" s="28"/>
      <c r="C349" s="28"/>
      <c r="D349" s="28"/>
      <c r="E349" s="28"/>
      <c r="F349" s="28"/>
      <c r="G349" s="28"/>
      <c r="H349" s="28"/>
      <c r="I349" s="76"/>
      <c r="J349" s="28"/>
      <c r="K349" s="28"/>
      <c r="L349" s="28"/>
      <c r="M349" s="28"/>
      <c r="N349" s="28"/>
      <c r="O349" s="28"/>
      <c r="P349" s="28"/>
      <c r="Q349" s="28"/>
      <c r="R349" s="28"/>
      <c r="S349" s="28"/>
      <c r="T349" s="28"/>
      <c r="U349" s="28"/>
      <c r="V349" s="28"/>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c r="AS349" s="28"/>
      <c r="AT349" s="28"/>
      <c r="AU349" s="28"/>
      <c r="AV349" s="28"/>
      <c r="AW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CA349" s="28"/>
      <c r="CB349" s="28"/>
      <c r="CC349" s="28"/>
      <c r="CD349" s="28"/>
      <c r="CE349" s="28"/>
      <c r="CF349" s="28"/>
      <c r="CG349" s="28"/>
      <c r="CH349" s="28"/>
      <c r="CI349" s="28"/>
      <c r="CJ349" s="28"/>
      <c r="CK349" s="28"/>
      <c r="CL349" s="28"/>
      <c r="CM349" s="28"/>
      <c r="CN349" s="28"/>
      <c r="CO349" s="28"/>
      <c r="CP349" s="28"/>
      <c r="CQ349" s="28"/>
      <c r="CR349" s="28"/>
      <c r="CS349" s="28"/>
      <c r="CT349" s="28"/>
      <c r="CU349" s="28"/>
      <c r="CV349" s="28"/>
      <c r="CW349" s="28"/>
      <c r="CX349" s="28"/>
      <c r="CY349" s="28"/>
      <c r="CZ349" s="28"/>
      <c r="DA349" s="28"/>
      <c r="DB349" s="28"/>
      <c r="DC349" s="28"/>
      <c r="DD349" s="28"/>
      <c r="DE349" s="28"/>
      <c r="DF349" s="28"/>
      <c r="DG349" s="28"/>
      <c r="DH349" s="28"/>
      <c r="DI349" s="28"/>
      <c r="DJ349" s="28"/>
      <c r="DK349" s="28"/>
      <c r="DL349" s="28"/>
      <c r="DM349" s="28"/>
      <c r="DN349" s="28"/>
      <c r="DO349" s="28"/>
      <c r="DP349" s="28"/>
      <c r="DQ349" s="28"/>
      <c r="DR349" s="28"/>
      <c r="DS349" s="28"/>
      <c r="DT349" s="28"/>
      <c r="DU349" s="28"/>
      <c r="DV349" s="28"/>
    </row>
    <row r="350" spans="2:126" x14ac:dyDescent="0.2">
      <c r="B350" s="28"/>
      <c r="C350" s="28"/>
      <c r="D350" s="28"/>
      <c r="E350" s="28"/>
      <c r="F350" s="28"/>
      <c r="G350" s="28"/>
      <c r="H350" s="28"/>
      <c r="I350" s="76"/>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CA350" s="28"/>
      <c r="CB350" s="28"/>
      <c r="CC350" s="28"/>
      <c r="CD350" s="28"/>
      <c r="CE350" s="28"/>
      <c r="CF350" s="28"/>
      <c r="CG350" s="28"/>
      <c r="CH350" s="28"/>
      <c r="CI350" s="28"/>
      <c r="CJ350" s="28"/>
      <c r="CK350" s="28"/>
      <c r="CL350" s="28"/>
      <c r="CM350" s="28"/>
      <c r="CN350" s="28"/>
      <c r="CO350" s="28"/>
      <c r="CP350" s="28"/>
      <c r="CQ350" s="28"/>
      <c r="CR350" s="28"/>
      <c r="CS350" s="28"/>
      <c r="CT350" s="28"/>
      <c r="CU350" s="28"/>
      <c r="CV350" s="28"/>
      <c r="CW350" s="28"/>
      <c r="CX350" s="28"/>
      <c r="CY350" s="28"/>
      <c r="CZ350" s="28"/>
      <c r="DA350" s="28"/>
      <c r="DB350" s="28"/>
      <c r="DC350" s="28"/>
      <c r="DD350" s="28"/>
      <c r="DE350" s="28"/>
      <c r="DF350" s="28"/>
      <c r="DG350" s="28"/>
      <c r="DH350" s="28"/>
      <c r="DI350" s="28"/>
      <c r="DJ350" s="28"/>
      <c r="DK350" s="28"/>
      <c r="DL350" s="28"/>
      <c r="DM350" s="28"/>
      <c r="DN350" s="28"/>
      <c r="DO350" s="28"/>
      <c r="DP350" s="28"/>
      <c r="DQ350" s="28"/>
      <c r="DR350" s="28"/>
      <c r="DS350" s="28"/>
      <c r="DT350" s="28"/>
      <c r="DU350" s="28"/>
      <c r="DV350" s="28"/>
    </row>
    <row r="351" spans="2:126" x14ac:dyDescent="0.2">
      <c r="B351" s="28"/>
      <c r="C351" s="28"/>
      <c r="D351" s="28"/>
      <c r="E351" s="28"/>
      <c r="F351" s="28"/>
      <c r="G351" s="28"/>
      <c r="H351" s="28"/>
      <c r="I351" s="76"/>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CA351" s="28"/>
      <c r="CB351" s="28"/>
      <c r="CC351" s="28"/>
      <c r="CD351" s="28"/>
      <c r="CE351" s="28"/>
      <c r="CF351" s="28"/>
      <c r="CG351" s="28"/>
      <c r="CH351" s="28"/>
      <c r="CI351" s="28"/>
      <c r="CJ351" s="28"/>
      <c r="CK351" s="28"/>
      <c r="CL351" s="28"/>
      <c r="CM351" s="28"/>
      <c r="CN351" s="28"/>
      <c r="CO351" s="28"/>
      <c r="CP351" s="28"/>
      <c r="CQ351" s="28"/>
      <c r="CR351" s="28"/>
      <c r="CS351" s="28"/>
      <c r="CT351" s="28"/>
      <c r="CU351" s="28"/>
      <c r="CV351" s="28"/>
      <c r="CW351" s="28"/>
      <c r="CX351" s="28"/>
      <c r="CY351" s="28"/>
      <c r="CZ351" s="28"/>
      <c r="DA351" s="28"/>
      <c r="DB351" s="28"/>
      <c r="DC351" s="28"/>
      <c r="DD351" s="28"/>
      <c r="DE351" s="28"/>
      <c r="DF351" s="28"/>
      <c r="DG351" s="28"/>
      <c r="DH351" s="28"/>
      <c r="DI351" s="28"/>
      <c r="DJ351" s="28"/>
      <c r="DK351" s="28"/>
      <c r="DL351" s="28"/>
      <c r="DM351" s="28"/>
      <c r="DN351" s="28"/>
      <c r="DO351" s="28"/>
      <c r="DP351" s="28"/>
      <c r="DQ351" s="28"/>
      <c r="DR351" s="28"/>
      <c r="DS351" s="28"/>
      <c r="DT351" s="28"/>
      <c r="DU351" s="28"/>
      <c r="DV351" s="28"/>
    </row>
    <row r="352" spans="2:126" x14ac:dyDescent="0.2">
      <c r="B352" s="28"/>
      <c r="C352" s="28"/>
      <c r="D352" s="28"/>
      <c r="E352" s="28"/>
      <c r="F352" s="28"/>
      <c r="G352" s="28"/>
      <c r="H352" s="28"/>
      <c r="I352" s="76"/>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CA352" s="28"/>
      <c r="CB352" s="28"/>
      <c r="CC352" s="28"/>
      <c r="CD352" s="28"/>
      <c r="CE352" s="28"/>
      <c r="CF352" s="28"/>
      <c r="CG352" s="28"/>
      <c r="CH352" s="28"/>
      <c r="CI352" s="28"/>
      <c r="CJ352" s="28"/>
      <c r="CK352" s="28"/>
      <c r="CL352" s="28"/>
      <c r="CM352" s="28"/>
      <c r="CN352" s="28"/>
      <c r="CO352" s="28"/>
      <c r="CP352" s="28"/>
      <c r="CQ352" s="28"/>
      <c r="CR352" s="28"/>
      <c r="CS352" s="28"/>
      <c r="CT352" s="28"/>
      <c r="CU352" s="28"/>
      <c r="CV352" s="28"/>
      <c r="CW352" s="28"/>
      <c r="CX352" s="28"/>
      <c r="CY352" s="28"/>
      <c r="CZ352" s="28"/>
      <c r="DA352" s="28"/>
      <c r="DB352" s="28"/>
      <c r="DC352" s="28"/>
      <c r="DD352" s="28"/>
      <c r="DE352" s="28"/>
      <c r="DF352" s="28"/>
      <c r="DG352" s="28"/>
      <c r="DH352" s="28"/>
      <c r="DI352" s="28"/>
      <c r="DJ352" s="28"/>
      <c r="DK352" s="28"/>
      <c r="DL352" s="28"/>
      <c r="DM352" s="28"/>
      <c r="DN352" s="28"/>
      <c r="DO352" s="28"/>
      <c r="DP352" s="28"/>
      <c r="DQ352" s="28"/>
      <c r="DR352" s="28"/>
      <c r="DS352" s="28"/>
      <c r="DT352" s="28"/>
      <c r="DU352" s="28"/>
      <c r="DV352" s="28"/>
    </row>
    <row r="353" spans="2:126" x14ac:dyDescent="0.2">
      <c r="B353" s="28"/>
      <c r="C353" s="28"/>
      <c r="D353" s="28"/>
      <c r="E353" s="28"/>
      <c r="F353" s="28"/>
      <c r="G353" s="28"/>
      <c r="H353" s="28"/>
      <c r="I353" s="76"/>
      <c r="J353" s="28"/>
      <c r="K353" s="28"/>
      <c r="L353" s="28"/>
      <c r="M353" s="28"/>
      <c r="N353" s="28"/>
      <c r="O353" s="28"/>
      <c r="P353" s="28"/>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c r="AT353" s="28"/>
      <c r="AU353" s="28"/>
      <c r="AV353" s="28"/>
      <c r="AW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CA353" s="28"/>
      <c r="CB353" s="28"/>
      <c r="CC353" s="28"/>
      <c r="CD353" s="28"/>
      <c r="CE353" s="28"/>
      <c r="CF353" s="28"/>
      <c r="CG353" s="28"/>
      <c r="CH353" s="28"/>
      <c r="CI353" s="28"/>
      <c r="CJ353" s="28"/>
      <c r="CK353" s="28"/>
      <c r="CL353" s="28"/>
      <c r="CM353" s="28"/>
      <c r="CN353" s="28"/>
      <c r="CO353" s="28"/>
      <c r="CP353" s="28"/>
      <c r="CQ353" s="28"/>
      <c r="CR353" s="28"/>
      <c r="CS353" s="28"/>
      <c r="CT353" s="28"/>
      <c r="CU353" s="28"/>
      <c r="CV353" s="28"/>
      <c r="CW353" s="28"/>
      <c r="CX353" s="28"/>
      <c r="CY353" s="28"/>
      <c r="CZ353" s="28"/>
      <c r="DA353" s="28"/>
      <c r="DB353" s="28"/>
      <c r="DC353" s="28"/>
      <c r="DD353" s="28"/>
      <c r="DE353" s="28"/>
      <c r="DF353" s="28"/>
      <c r="DG353" s="28"/>
      <c r="DH353" s="28"/>
      <c r="DI353" s="28"/>
      <c r="DJ353" s="28"/>
      <c r="DK353" s="28"/>
      <c r="DL353" s="28"/>
      <c r="DM353" s="28"/>
      <c r="DN353" s="28"/>
      <c r="DO353" s="28"/>
      <c r="DP353" s="28"/>
      <c r="DQ353" s="28"/>
      <c r="DR353" s="28"/>
      <c r="DS353" s="28"/>
      <c r="DT353" s="28"/>
      <c r="DU353" s="28"/>
      <c r="DV353" s="28"/>
    </row>
    <row r="354" spans="2:126" x14ac:dyDescent="0.2">
      <c r="B354" s="28"/>
      <c r="C354" s="28"/>
      <c r="D354" s="28"/>
      <c r="E354" s="28"/>
      <c r="F354" s="28"/>
      <c r="G354" s="28"/>
      <c r="H354" s="28"/>
      <c r="I354" s="76"/>
      <c r="J354" s="28"/>
      <c r="K354" s="28"/>
      <c r="L354" s="28"/>
      <c r="M354" s="28"/>
      <c r="N354" s="28"/>
      <c r="O354" s="28"/>
      <c r="P354" s="28"/>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CA354" s="28"/>
      <c r="CB354" s="28"/>
      <c r="CC354" s="28"/>
      <c r="CD354" s="28"/>
      <c r="CE354" s="28"/>
      <c r="CF354" s="28"/>
      <c r="CG354" s="28"/>
      <c r="CH354" s="28"/>
      <c r="CI354" s="28"/>
      <c r="CJ354" s="28"/>
      <c r="CK354" s="28"/>
      <c r="CL354" s="28"/>
      <c r="CM354" s="28"/>
      <c r="CN354" s="28"/>
      <c r="CO354" s="28"/>
      <c r="CP354" s="28"/>
      <c r="CQ354" s="28"/>
      <c r="CR354" s="28"/>
      <c r="CS354" s="28"/>
      <c r="CT354" s="28"/>
      <c r="CU354" s="28"/>
      <c r="CV354" s="28"/>
      <c r="CW354" s="28"/>
      <c r="CX354" s="28"/>
      <c r="CY354" s="28"/>
      <c r="CZ354" s="28"/>
      <c r="DA354" s="28"/>
      <c r="DB354" s="28"/>
      <c r="DC354" s="28"/>
      <c r="DD354" s="28"/>
      <c r="DE354" s="28"/>
      <c r="DF354" s="28"/>
      <c r="DG354" s="28"/>
      <c r="DH354" s="28"/>
      <c r="DI354" s="28"/>
      <c r="DJ354" s="28"/>
      <c r="DK354" s="28"/>
      <c r="DL354" s="28"/>
      <c r="DM354" s="28"/>
      <c r="DN354" s="28"/>
      <c r="DO354" s="28"/>
      <c r="DP354" s="28"/>
      <c r="DQ354" s="28"/>
      <c r="DR354" s="28"/>
      <c r="DS354" s="28"/>
      <c r="DT354" s="28"/>
      <c r="DU354" s="28"/>
      <c r="DV354" s="28"/>
    </row>
    <row r="355" spans="2:126" x14ac:dyDescent="0.2">
      <c r="B355" s="28"/>
      <c r="C355" s="28"/>
      <c r="D355" s="28"/>
      <c r="E355" s="28"/>
      <c r="F355" s="28"/>
      <c r="G355" s="28"/>
      <c r="H355" s="28"/>
      <c r="I355" s="76"/>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CA355" s="28"/>
      <c r="CB355" s="28"/>
      <c r="CC355" s="28"/>
      <c r="CD355" s="28"/>
      <c r="CE355" s="28"/>
      <c r="CF355" s="28"/>
      <c r="CG355" s="28"/>
      <c r="CH355" s="28"/>
      <c r="CI355" s="28"/>
      <c r="CJ355" s="28"/>
      <c r="CK355" s="28"/>
      <c r="CL355" s="28"/>
      <c r="CM355" s="28"/>
      <c r="CN355" s="28"/>
      <c r="CO355" s="28"/>
      <c r="CP355" s="28"/>
      <c r="CQ355" s="28"/>
      <c r="CR355" s="28"/>
      <c r="CS355" s="28"/>
      <c r="CT355" s="28"/>
      <c r="CU355" s="28"/>
      <c r="CV355" s="28"/>
      <c r="CW355" s="28"/>
      <c r="CX355" s="28"/>
      <c r="CY355" s="28"/>
      <c r="CZ355" s="28"/>
      <c r="DA355" s="28"/>
      <c r="DB355" s="28"/>
      <c r="DC355" s="28"/>
      <c r="DD355" s="28"/>
      <c r="DE355" s="28"/>
      <c r="DF355" s="28"/>
      <c r="DG355" s="28"/>
      <c r="DH355" s="28"/>
      <c r="DI355" s="28"/>
      <c r="DJ355" s="28"/>
      <c r="DK355" s="28"/>
      <c r="DL355" s="28"/>
      <c r="DM355" s="28"/>
      <c r="DN355" s="28"/>
      <c r="DO355" s="28"/>
      <c r="DP355" s="28"/>
      <c r="DQ355" s="28"/>
      <c r="DR355" s="28"/>
      <c r="DS355" s="28"/>
      <c r="DT355" s="28"/>
      <c r="DU355" s="28"/>
      <c r="DV355" s="28"/>
    </row>
    <row r="356" spans="2:126" x14ac:dyDescent="0.2">
      <c r="B356" s="28"/>
      <c r="C356" s="28"/>
      <c r="D356" s="28"/>
      <c r="E356" s="28"/>
      <c r="F356" s="28"/>
      <c r="G356" s="28"/>
      <c r="H356" s="28"/>
      <c r="I356" s="76"/>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c r="CY356" s="28"/>
      <c r="CZ356" s="28"/>
      <c r="DA356" s="28"/>
      <c r="DB356" s="28"/>
      <c r="DC356" s="28"/>
      <c r="DD356" s="28"/>
      <c r="DE356" s="28"/>
      <c r="DF356" s="28"/>
      <c r="DG356" s="28"/>
      <c r="DH356" s="28"/>
      <c r="DI356" s="28"/>
      <c r="DJ356" s="28"/>
      <c r="DK356" s="28"/>
      <c r="DL356" s="28"/>
      <c r="DM356" s="28"/>
      <c r="DN356" s="28"/>
      <c r="DO356" s="28"/>
      <c r="DP356" s="28"/>
      <c r="DQ356" s="28"/>
      <c r="DR356" s="28"/>
      <c r="DS356" s="28"/>
      <c r="DT356" s="28"/>
      <c r="DU356" s="28"/>
      <c r="DV356" s="28"/>
    </row>
    <row r="357" spans="2:126" x14ac:dyDescent="0.2">
      <c r="B357" s="28"/>
      <c r="C357" s="28"/>
      <c r="D357" s="28"/>
      <c r="E357" s="28"/>
      <c r="F357" s="28"/>
      <c r="G357" s="28"/>
      <c r="H357" s="28"/>
      <c r="I357" s="76"/>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CA357" s="28"/>
      <c r="CB357" s="28"/>
      <c r="CC357" s="28"/>
      <c r="CD357" s="28"/>
      <c r="CE357" s="28"/>
      <c r="CF357" s="28"/>
      <c r="CG357" s="28"/>
      <c r="CH357" s="28"/>
      <c r="CI357" s="28"/>
      <c r="CJ357" s="28"/>
      <c r="CK357" s="28"/>
      <c r="CL357" s="28"/>
      <c r="CM357" s="28"/>
      <c r="CN357" s="28"/>
      <c r="CO357" s="28"/>
      <c r="CP357" s="28"/>
      <c r="CQ357" s="28"/>
      <c r="CR357" s="28"/>
      <c r="CS357" s="28"/>
      <c r="CT357" s="28"/>
      <c r="CU357" s="28"/>
      <c r="CV357" s="28"/>
      <c r="CW357" s="28"/>
      <c r="CX357" s="28"/>
      <c r="CY357" s="28"/>
      <c r="CZ357" s="28"/>
      <c r="DA357" s="28"/>
      <c r="DB357" s="28"/>
      <c r="DC357" s="28"/>
      <c r="DD357" s="28"/>
      <c r="DE357" s="28"/>
      <c r="DF357" s="28"/>
      <c r="DG357" s="28"/>
      <c r="DH357" s="28"/>
      <c r="DI357" s="28"/>
      <c r="DJ357" s="28"/>
      <c r="DK357" s="28"/>
      <c r="DL357" s="28"/>
      <c r="DM357" s="28"/>
      <c r="DN357" s="28"/>
      <c r="DO357" s="28"/>
      <c r="DP357" s="28"/>
      <c r="DQ357" s="28"/>
      <c r="DR357" s="28"/>
      <c r="DS357" s="28"/>
      <c r="DT357" s="28"/>
      <c r="DU357" s="28"/>
      <c r="DV357" s="28"/>
    </row>
    <row r="358" spans="2:126" x14ac:dyDescent="0.2">
      <c r="B358" s="28"/>
      <c r="C358" s="28"/>
      <c r="D358" s="28"/>
      <c r="E358" s="28"/>
      <c r="F358" s="28"/>
      <c r="G358" s="28"/>
      <c r="H358" s="28"/>
      <c r="I358" s="76"/>
      <c r="J358" s="28"/>
      <c r="K358" s="28"/>
      <c r="L358" s="28"/>
      <c r="M358" s="28"/>
      <c r="N358" s="28"/>
      <c r="O358" s="28"/>
      <c r="P358" s="28"/>
      <c r="Q358" s="28"/>
      <c r="R358" s="28"/>
      <c r="S358" s="28"/>
      <c r="T358" s="28"/>
      <c r="U358" s="28"/>
      <c r="V358" s="28"/>
      <c r="W358" s="28"/>
      <c r="X358" s="28"/>
      <c r="Y358" s="28"/>
      <c r="Z358" s="28"/>
      <c r="AA358" s="28"/>
      <c r="AB358" s="28"/>
      <c r="AC358" s="28"/>
      <c r="AD358" s="28"/>
      <c r="AE358" s="28"/>
      <c r="AF358" s="28"/>
      <c r="AG358" s="28"/>
      <c r="AH358" s="28"/>
      <c r="AI358" s="28"/>
      <c r="AJ358" s="28"/>
      <c r="AK358" s="28"/>
      <c r="AL358" s="28"/>
      <c r="AM358" s="28"/>
      <c r="AN358" s="28"/>
      <c r="AO358" s="28"/>
      <c r="AP358" s="28"/>
      <c r="AQ358" s="28"/>
      <c r="AR358" s="28"/>
      <c r="AS358" s="28"/>
      <c r="AT358" s="28"/>
      <c r="AU358" s="28"/>
      <c r="AV358" s="28"/>
      <c r="AW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CA358" s="28"/>
      <c r="CB358" s="28"/>
      <c r="CC358" s="28"/>
      <c r="CD358" s="28"/>
      <c r="CE358" s="28"/>
      <c r="CF358" s="28"/>
      <c r="CG358" s="28"/>
      <c r="CH358" s="28"/>
      <c r="CI358" s="28"/>
      <c r="CJ358" s="28"/>
      <c r="CK358" s="28"/>
      <c r="CL358" s="28"/>
      <c r="CM358" s="28"/>
      <c r="CN358" s="28"/>
      <c r="CO358" s="28"/>
      <c r="CP358" s="28"/>
      <c r="CQ358" s="28"/>
      <c r="CR358" s="28"/>
      <c r="CS358" s="28"/>
      <c r="CT358" s="28"/>
      <c r="CU358" s="28"/>
      <c r="CV358" s="28"/>
      <c r="CW358" s="28"/>
      <c r="CX358" s="28"/>
      <c r="CY358" s="28"/>
      <c r="CZ358" s="28"/>
      <c r="DA358" s="28"/>
      <c r="DB358" s="28"/>
      <c r="DC358" s="28"/>
      <c r="DD358" s="28"/>
      <c r="DE358" s="28"/>
      <c r="DF358" s="28"/>
      <c r="DG358" s="28"/>
      <c r="DH358" s="28"/>
      <c r="DI358" s="28"/>
      <c r="DJ358" s="28"/>
      <c r="DK358" s="28"/>
      <c r="DL358" s="28"/>
      <c r="DM358" s="28"/>
      <c r="DN358" s="28"/>
      <c r="DO358" s="28"/>
      <c r="DP358" s="28"/>
      <c r="DQ358" s="28"/>
      <c r="DR358" s="28"/>
      <c r="DS358" s="28"/>
      <c r="DT358" s="28"/>
      <c r="DU358" s="28"/>
      <c r="DV358" s="28"/>
    </row>
    <row r="359" spans="2:126" x14ac:dyDescent="0.2">
      <c r="B359" s="28"/>
      <c r="C359" s="28"/>
      <c r="D359" s="28"/>
      <c r="E359" s="28"/>
      <c r="F359" s="28"/>
      <c r="G359" s="28"/>
      <c r="H359" s="28"/>
      <c r="I359" s="76"/>
      <c r="J359" s="28"/>
      <c r="K359" s="28"/>
      <c r="L359" s="28"/>
      <c r="M359" s="28"/>
      <c r="N359" s="28"/>
      <c r="O359" s="28"/>
      <c r="P359" s="28"/>
      <c r="Q359" s="28"/>
      <c r="R359" s="28"/>
      <c r="S359" s="28"/>
      <c r="T359" s="28"/>
      <c r="U359" s="28"/>
      <c r="V359" s="28"/>
      <c r="W359" s="28"/>
      <c r="X359" s="28"/>
      <c r="Y359" s="28"/>
      <c r="Z359" s="28"/>
      <c r="AA359" s="28"/>
      <c r="AB359" s="28"/>
      <c r="AC359" s="28"/>
      <c r="AD359" s="28"/>
      <c r="AE359" s="28"/>
      <c r="AF359" s="28"/>
      <c r="AG359" s="28"/>
      <c r="AH359" s="28"/>
      <c r="AI359" s="28"/>
      <c r="AJ359" s="28"/>
      <c r="AK359" s="28"/>
      <c r="AL359" s="28"/>
      <c r="AM359" s="28"/>
      <c r="AN359" s="28"/>
      <c r="AO359" s="28"/>
      <c r="AP359" s="28"/>
      <c r="AQ359" s="28"/>
      <c r="AR359" s="28"/>
      <c r="AS359" s="28"/>
      <c r="AT359" s="28"/>
      <c r="AU359" s="28"/>
      <c r="AV359" s="28"/>
      <c r="AW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CA359" s="28"/>
      <c r="CB359" s="28"/>
      <c r="CC359" s="28"/>
      <c r="CD359" s="28"/>
      <c r="CE359" s="28"/>
      <c r="CF359" s="28"/>
      <c r="CG359" s="28"/>
      <c r="CH359" s="28"/>
      <c r="CI359" s="28"/>
      <c r="CJ359" s="28"/>
      <c r="CK359" s="28"/>
      <c r="CL359" s="28"/>
      <c r="CM359" s="28"/>
      <c r="CN359" s="28"/>
      <c r="CO359" s="28"/>
      <c r="CP359" s="28"/>
      <c r="CQ359" s="28"/>
      <c r="CR359" s="28"/>
      <c r="CS359" s="28"/>
      <c r="CT359" s="28"/>
      <c r="CU359" s="28"/>
      <c r="CV359" s="28"/>
      <c r="CW359" s="28"/>
      <c r="CX359" s="28"/>
      <c r="CY359" s="28"/>
      <c r="CZ359" s="28"/>
      <c r="DA359" s="28"/>
      <c r="DB359" s="28"/>
      <c r="DC359" s="28"/>
      <c r="DD359" s="28"/>
      <c r="DE359" s="28"/>
      <c r="DF359" s="28"/>
      <c r="DG359" s="28"/>
      <c r="DH359" s="28"/>
      <c r="DI359" s="28"/>
      <c r="DJ359" s="28"/>
      <c r="DK359" s="28"/>
      <c r="DL359" s="28"/>
      <c r="DM359" s="28"/>
      <c r="DN359" s="28"/>
      <c r="DO359" s="28"/>
      <c r="DP359" s="28"/>
      <c r="DQ359" s="28"/>
      <c r="DR359" s="28"/>
      <c r="DS359" s="28"/>
      <c r="DT359" s="28"/>
      <c r="DU359" s="28"/>
      <c r="DV359" s="28"/>
    </row>
    <row r="360" spans="2:126" x14ac:dyDescent="0.2">
      <c r="B360" s="28"/>
      <c r="C360" s="28"/>
      <c r="D360" s="28"/>
      <c r="E360" s="28"/>
      <c r="F360" s="28"/>
      <c r="G360" s="28"/>
      <c r="H360" s="28"/>
      <c r="I360" s="76"/>
      <c r="J360" s="28"/>
      <c r="K360" s="28"/>
      <c r="L360" s="28"/>
      <c r="M360" s="28"/>
      <c r="N360" s="28"/>
      <c r="O360" s="28"/>
      <c r="P360" s="28"/>
      <c r="Q360" s="28"/>
      <c r="R360" s="28"/>
      <c r="S360" s="28"/>
      <c r="T360" s="28"/>
      <c r="U360" s="28"/>
      <c r="V360" s="28"/>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c r="AS360" s="28"/>
      <c r="AT360" s="28"/>
      <c r="AU360" s="28"/>
      <c r="AV360" s="28"/>
      <c r="AW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CA360" s="28"/>
      <c r="CB360" s="28"/>
      <c r="CC360" s="28"/>
      <c r="CD360" s="28"/>
      <c r="CE360" s="28"/>
      <c r="CF360" s="28"/>
      <c r="CG360" s="28"/>
      <c r="CH360" s="28"/>
      <c r="CI360" s="28"/>
      <c r="CJ360" s="28"/>
      <c r="CK360" s="28"/>
      <c r="CL360" s="28"/>
      <c r="CM360" s="28"/>
      <c r="CN360" s="28"/>
      <c r="CO360" s="28"/>
      <c r="CP360" s="28"/>
      <c r="CQ360" s="28"/>
      <c r="CR360" s="28"/>
      <c r="CS360" s="28"/>
      <c r="CT360" s="28"/>
      <c r="CU360" s="28"/>
      <c r="CV360" s="28"/>
      <c r="CW360" s="28"/>
      <c r="CX360" s="28"/>
      <c r="CY360" s="28"/>
      <c r="CZ360" s="28"/>
      <c r="DA360" s="28"/>
      <c r="DB360" s="28"/>
      <c r="DC360" s="28"/>
      <c r="DD360" s="28"/>
      <c r="DE360" s="28"/>
      <c r="DF360" s="28"/>
      <c r="DG360" s="28"/>
      <c r="DH360" s="28"/>
      <c r="DI360" s="28"/>
      <c r="DJ360" s="28"/>
      <c r="DK360" s="28"/>
      <c r="DL360" s="28"/>
      <c r="DM360" s="28"/>
      <c r="DN360" s="28"/>
      <c r="DO360" s="28"/>
      <c r="DP360" s="28"/>
      <c r="DQ360" s="28"/>
      <c r="DR360" s="28"/>
      <c r="DS360" s="28"/>
      <c r="DT360" s="28"/>
      <c r="DU360" s="28"/>
      <c r="DV360" s="28"/>
    </row>
    <row r="361" spans="2:126" x14ac:dyDescent="0.2">
      <c r="B361" s="28"/>
      <c r="C361" s="28"/>
      <c r="D361" s="28"/>
      <c r="E361" s="28"/>
      <c r="F361" s="28"/>
      <c r="G361" s="28"/>
      <c r="H361" s="28"/>
      <c r="I361" s="76"/>
      <c r="J361" s="28"/>
      <c r="K361" s="28"/>
      <c r="L361" s="28"/>
      <c r="M361" s="28"/>
      <c r="N361" s="28"/>
      <c r="O361" s="28"/>
      <c r="P361" s="28"/>
      <c r="Q361" s="28"/>
      <c r="R361" s="28"/>
      <c r="S361" s="28"/>
      <c r="T361" s="28"/>
      <c r="U361" s="28"/>
      <c r="V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c r="AU361" s="28"/>
      <c r="AV361" s="28"/>
      <c r="AW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CA361" s="28"/>
      <c r="CB361" s="28"/>
      <c r="CC361" s="28"/>
      <c r="CD361" s="28"/>
      <c r="CE361" s="28"/>
      <c r="CF361" s="28"/>
      <c r="CG361" s="28"/>
      <c r="CH361" s="28"/>
      <c r="CI361" s="28"/>
      <c r="CJ361" s="28"/>
      <c r="CK361" s="28"/>
      <c r="CL361" s="28"/>
      <c r="CM361" s="28"/>
      <c r="CN361" s="28"/>
      <c r="CO361" s="28"/>
      <c r="CP361" s="28"/>
      <c r="CQ361" s="28"/>
      <c r="CR361" s="28"/>
      <c r="CS361" s="28"/>
      <c r="CT361" s="28"/>
      <c r="CU361" s="28"/>
      <c r="CV361" s="28"/>
      <c r="CW361" s="28"/>
      <c r="CX361" s="28"/>
      <c r="CY361" s="28"/>
      <c r="CZ361" s="28"/>
      <c r="DA361" s="28"/>
      <c r="DB361" s="28"/>
      <c r="DC361" s="28"/>
      <c r="DD361" s="28"/>
      <c r="DE361" s="28"/>
      <c r="DF361" s="28"/>
      <c r="DG361" s="28"/>
      <c r="DH361" s="28"/>
      <c r="DI361" s="28"/>
      <c r="DJ361" s="28"/>
      <c r="DK361" s="28"/>
      <c r="DL361" s="28"/>
      <c r="DM361" s="28"/>
      <c r="DN361" s="28"/>
      <c r="DO361" s="28"/>
      <c r="DP361" s="28"/>
      <c r="DQ361" s="28"/>
      <c r="DR361" s="28"/>
      <c r="DS361" s="28"/>
      <c r="DT361" s="28"/>
      <c r="DU361" s="28"/>
      <c r="DV361" s="28"/>
    </row>
    <row r="362" spans="2:126" x14ac:dyDescent="0.2">
      <c r="B362" s="28"/>
      <c r="C362" s="28"/>
      <c r="D362" s="28"/>
      <c r="E362" s="28"/>
      <c r="F362" s="28"/>
      <c r="G362" s="28"/>
      <c r="H362" s="28"/>
      <c r="I362" s="76"/>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CA362" s="28"/>
      <c r="CB362" s="28"/>
      <c r="CC362" s="28"/>
      <c r="CD362" s="28"/>
      <c r="CE362" s="28"/>
      <c r="CF362" s="28"/>
      <c r="CG362" s="28"/>
      <c r="CH362" s="28"/>
      <c r="CI362" s="28"/>
      <c r="CJ362" s="28"/>
      <c r="CK362" s="28"/>
      <c r="CL362" s="28"/>
      <c r="CM362" s="28"/>
      <c r="CN362" s="28"/>
      <c r="CO362" s="28"/>
      <c r="CP362" s="28"/>
      <c r="CQ362" s="28"/>
      <c r="CR362" s="28"/>
      <c r="CS362" s="28"/>
      <c r="CT362" s="28"/>
      <c r="CU362" s="28"/>
      <c r="CV362" s="28"/>
      <c r="CW362" s="28"/>
      <c r="CX362" s="28"/>
      <c r="CY362" s="28"/>
      <c r="CZ362" s="28"/>
      <c r="DA362" s="28"/>
      <c r="DB362" s="28"/>
      <c r="DC362" s="28"/>
      <c r="DD362" s="28"/>
      <c r="DE362" s="28"/>
      <c r="DF362" s="28"/>
      <c r="DG362" s="28"/>
      <c r="DH362" s="28"/>
      <c r="DI362" s="28"/>
      <c r="DJ362" s="28"/>
      <c r="DK362" s="28"/>
      <c r="DL362" s="28"/>
      <c r="DM362" s="28"/>
      <c r="DN362" s="28"/>
      <c r="DO362" s="28"/>
      <c r="DP362" s="28"/>
      <c r="DQ362" s="28"/>
      <c r="DR362" s="28"/>
      <c r="DS362" s="28"/>
      <c r="DT362" s="28"/>
      <c r="DU362" s="28"/>
      <c r="DV362" s="28"/>
    </row>
    <row r="363" spans="2:126" x14ac:dyDescent="0.2">
      <c r="B363" s="28"/>
      <c r="C363" s="28"/>
      <c r="D363" s="28"/>
      <c r="E363" s="28"/>
      <c r="F363" s="28"/>
      <c r="G363" s="28"/>
      <c r="H363" s="28"/>
      <c r="I363" s="76"/>
      <c r="J363" s="28"/>
      <c r="K363" s="28"/>
      <c r="L363" s="28"/>
      <c r="M363" s="28"/>
      <c r="N363" s="28"/>
      <c r="O363" s="28"/>
      <c r="P363" s="28"/>
      <c r="Q363" s="28"/>
      <c r="R363" s="28"/>
      <c r="S363" s="28"/>
      <c r="T363" s="28"/>
      <c r="U363" s="28"/>
      <c r="V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c r="AT363" s="28"/>
      <c r="AU363" s="28"/>
      <c r="AV363" s="28"/>
      <c r="AW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CA363" s="28"/>
      <c r="CB363" s="28"/>
      <c r="CC363" s="28"/>
      <c r="CD363" s="28"/>
      <c r="CE363" s="28"/>
      <c r="CF363" s="28"/>
      <c r="CG363" s="28"/>
      <c r="CH363" s="28"/>
      <c r="CI363" s="28"/>
      <c r="CJ363" s="28"/>
      <c r="CK363" s="28"/>
      <c r="CL363" s="28"/>
      <c r="CM363" s="28"/>
      <c r="CN363" s="28"/>
      <c r="CO363" s="28"/>
      <c r="CP363" s="28"/>
      <c r="CQ363" s="28"/>
      <c r="CR363" s="28"/>
      <c r="CS363" s="28"/>
      <c r="CT363" s="28"/>
      <c r="CU363" s="28"/>
      <c r="CV363" s="28"/>
      <c r="CW363" s="28"/>
      <c r="CX363" s="28"/>
      <c r="CY363" s="28"/>
      <c r="CZ363" s="28"/>
      <c r="DA363" s="28"/>
      <c r="DB363" s="28"/>
      <c r="DC363" s="28"/>
      <c r="DD363" s="28"/>
      <c r="DE363" s="28"/>
      <c r="DF363" s="28"/>
      <c r="DG363" s="28"/>
      <c r="DH363" s="28"/>
      <c r="DI363" s="28"/>
      <c r="DJ363" s="28"/>
      <c r="DK363" s="28"/>
      <c r="DL363" s="28"/>
      <c r="DM363" s="28"/>
      <c r="DN363" s="28"/>
      <c r="DO363" s="28"/>
      <c r="DP363" s="28"/>
      <c r="DQ363" s="28"/>
      <c r="DR363" s="28"/>
      <c r="DS363" s="28"/>
      <c r="DT363" s="28"/>
      <c r="DU363" s="28"/>
      <c r="DV363" s="28"/>
    </row>
    <row r="364" spans="2:126" x14ac:dyDescent="0.2">
      <c r="B364" s="28"/>
      <c r="C364" s="28"/>
      <c r="D364" s="28"/>
      <c r="E364" s="28"/>
      <c r="F364" s="28"/>
      <c r="G364" s="28"/>
      <c r="H364" s="28"/>
      <c r="I364" s="76"/>
      <c r="J364" s="28"/>
      <c r="K364" s="28"/>
      <c r="L364" s="28"/>
      <c r="M364" s="28"/>
      <c r="N364" s="28"/>
      <c r="O364" s="28"/>
      <c r="P364" s="28"/>
      <c r="Q364" s="28"/>
      <c r="R364" s="28"/>
      <c r="S364" s="28"/>
      <c r="T364" s="28"/>
      <c r="U364" s="28"/>
      <c r="V364" s="28"/>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CA364" s="28"/>
      <c r="CB364" s="28"/>
      <c r="CC364" s="28"/>
      <c r="CD364" s="28"/>
      <c r="CE364" s="28"/>
      <c r="CF364" s="28"/>
      <c r="CG364" s="28"/>
      <c r="CH364" s="28"/>
      <c r="CI364" s="28"/>
      <c r="CJ364" s="28"/>
      <c r="CK364" s="28"/>
      <c r="CL364" s="28"/>
      <c r="CM364" s="28"/>
      <c r="CN364" s="28"/>
      <c r="CO364" s="28"/>
      <c r="CP364" s="28"/>
      <c r="CQ364" s="28"/>
      <c r="CR364" s="28"/>
      <c r="CS364" s="28"/>
      <c r="CT364" s="28"/>
      <c r="CU364" s="28"/>
      <c r="CV364" s="28"/>
      <c r="CW364" s="28"/>
      <c r="CX364" s="28"/>
      <c r="CY364" s="28"/>
      <c r="CZ364" s="28"/>
      <c r="DA364" s="28"/>
      <c r="DB364" s="28"/>
      <c r="DC364" s="28"/>
      <c r="DD364" s="28"/>
      <c r="DE364" s="28"/>
      <c r="DF364" s="28"/>
      <c r="DG364" s="28"/>
      <c r="DH364" s="28"/>
      <c r="DI364" s="28"/>
      <c r="DJ364" s="28"/>
      <c r="DK364" s="28"/>
      <c r="DL364" s="28"/>
      <c r="DM364" s="28"/>
      <c r="DN364" s="28"/>
      <c r="DO364" s="28"/>
      <c r="DP364" s="28"/>
      <c r="DQ364" s="28"/>
      <c r="DR364" s="28"/>
      <c r="DS364" s="28"/>
      <c r="DT364" s="28"/>
      <c r="DU364" s="28"/>
      <c r="DV364" s="28"/>
    </row>
    <row r="365" spans="2:126" x14ac:dyDescent="0.2">
      <c r="B365" s="28"/>
      <c r="C365" s="28"/>
      <c r="D365" s="28"/>
      <c r="E365" s="28"/>
      <c r="F365" s="28"/>
      <c r="G365" s="28"/>
      <c r="H365" s="28"/>
      <c r="I365" s="76"/>
      <c r="J365" s="28"/>
      <c r="K365" s="28"/>
      <c r="L365" s="28"/>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CA365" s="28"/>
      <c r="CB365" s="28"/>
      <c r="CC365" s="28"/>
      <c r="CD365" s="28"/>
      <c r="CE365" s="28"/>
      <c r="CF365" s="28"/>
      <c r="CG365" s="28"/>
      <c r="CH365" s="28"/>
      <c r="CI365" s="28"/>
      <c r="CJ365" s="28"/>
      <c r="CK365" s="28"/>
      <c r="CL365" s="28"/>
      <c r="CM365" s="28"/>
      <c r="CN365" s="28"/>
      <c r="CO365" s="28"/>
      <c r="CP365" s="28"/>
      <c r="CQ365" s="28"/>
      <c r="CR365" s="28"/>
      <c r="CS365" s="28"/>
      <c r="CT365" s="28"/>
      <c r="CU365" s="28"/>
      <c r="CV365" s="28"/>
      <c r="CW365" s="28"/>
      <c r="CX365" s="28"/>
      <c r="CY365" s="28"/>
      <c r="CZ365" s="28"/>
      <c r="DA365" s="28"/>
      <c r="DB365" s="28"/>
      <c r="DC365" s="28"/>
      <c r="DD365" s="28"/>
      <c r="DE365" s="28"/>
      <c r="DF365" s="28"/>
      <c r="DG365" s="28"/>
      <c r="DH365" s="28"/>
      <c r="DI365" s="28"/>
      <c r="DJ365" s="28"/>
      <c r="DK365" s="28"/>
      <c r="DL365" s="28"/>
      <c r="DM365" s="28"/>
      <c r="DN365" s="28"/>
      <c r="DO365" s="28"/>
      <c r="DP365" s="28"/>
      <c r="DQ365" s="28"/>
      <c r="DR365" s="28"/>
      <c r="DS365" s="28"/>
      <c r="DT365" s="28"/>
      <c r="DU365" s="28"/>
      <c r="DV365" s="28"/>
    </row>
    <row r="366" spans="2:126" x14ac:dyDescent="0.2">
      <c r="B366" s="28"/>
      <c r="C366" s="28"/>
      <c r="D366" s="28"/>
      <c r="E366" s="28"/>
      <c r="F366" s="28"/>
      <c r="G366" s="28"/>
      <c r="H366" s="28"/>
      <c r="I366" s="76"/>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c r="DJ366" s="28"/>
      <c r="DK366" s="28"/>
      <c r="DL366" s="28"/>
      <c r="DM366" s="28"/>
      <c r="DN366" s="28"/>
      <c r="DO366" s="28"/>
      <c r="DP366" s="28"/>
      <c r="DQ366" s="28"/>
      <c r="DR366" s="28"/>
      <c r="DS366" s="28"/>
      <c r="DT366" s="28"/>
      <c r="DU366" s="28"/>
      <c r="DV366" s="28"/>
    </row>
    <row r="367" spans="2:126" x14ac:dyDescent="0.2">
      <c r="B367" s="28"/>
      <c r="C367" s="28"/>
      <c r="D367" s="28"/>
      <c r="E367" s="28"/>
      <c r="F367" s="28"/>
      <c r="G367" s="28"/>
      <c r="H367" s="28"/>
      <c r="I367" s="76"/>
      <c r="J367" s="28"/>
      <c r="K367" s="28"/>
      <c r="L367" s="28"/>
      <c r="M367" s="28"/>
      <c r="N367" s="28"/>
      <c r="O367" s="28"/>
      <c r="P367" s="28"/>
      <c r="Q367" s="28"/>
      <c r="R367" s="28"/>
      <c r="S367" s="28"/>
      <c r="T367" s="28"/>
      <c r="U367" s="28"/>
      <c r="V367" s="28"/>
      <c r="W367" s="28"/>
      <c r="X367" s="28"/>
      <c r="Y367" s="28"/>
      <c r="Z367" s="28"/>
      <c r="AA367" s="28"/>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CA367" s="28"/>
      <c r="CB367" s="28"/>
      <c r="CC367" s="28"/>
      <c r="CD367" s="28"/>
      <c r="CE367" s="28"/>
      <c r="CF367" s="28"/>
      <c r="CG367" s="28"/>
      <c r="CH367" s="28"/>
      <c r="CI367" s="28"/>
      <c r="CJ367" s="28"/>
      <c r="CK367" s="28"/>
      <c r="CL367" s="28"/>
      <c r="CM367" s="28"/>
      <c r="CN367" s="28"/>
      <c r="CO367" s="28"/>
      <c r="CP367" s="28"/>
      <c r="CQ367" s="28"/>
      <c r="CR367" s="28"/>
      <c r="CS367" s="28"/>
      <c r="CT367" s="28"/>
      <c r="CU367" s="28"/>
      <c r="CV367" s="28"/>
      <c r="CW367" s="28"/>
      <c r="CX367" s="28"/>
      <c r="CY367" s="28"/>
      <c r="CZ367" s="28"/>
      <c r="DA367" s="28"/>
      <c r="DB367" s="28"/>
      <c r="DC367" s="28"/>
      <c r="DD367" s="28"/>
      <c r="DE367" s="28"/>
      <c r="DF367" s="28"/>
      <c r="DG367" s="28"/>
      <c r="DH367" s="28"/>
      <c r="DI367" s="28"/>
      <c r="DJ367" s="28"/>
      <c r="DK367" s="28"/>
      <c r="DL367" s="28"/>
      <c r="DM367" s="28"/>
      <c r="DN367" s="28"/>
      <c r="DO367" s="28"/>
      <c r="DP367" s="28"/>
      <c r="DQ367" s="28"/>
      <c r="DR367" s="28"/>
      <c r="DS367" s="28"/>
      <c r="DT367" s="28"/>
      <c r="DU367" s="28"/>
      <c r="DV367" s="28"/>
    </row>
    <row r="368" spans="2:126" x14ac:dyDescent="0.2">
      <c r="B368" s="28"/>
      <c r="C368" s="28"/>
      <c r="D368" s="28"/>
      <c r="E368" s="28"/>
      <c r="F368" s="28"/>
      <c r="G368" s="28"/>
      <c r="H368" s="28"/>
      <c r="I368" s="76"/>
      <c r="J368" s="28"/>
      <c r="K368" s="28"/>
      <c r="L368" s="28"/>
      <c r="M368" s="28"/>
      <c r="N368" s="28"/>
      <c r="O368" s="28"/>
      <c r="P368" s="28"/>
      <c r="Q368" s="28"/>
      <c r="R368" s="28"/>
      <c r="S368" s="28"/>
      <c r="T368" s="28"/>
      <c r="U368" s="28"/>
      <c r="V368" s="28"/>
      <c r="W368" s="28"/>
      <c r="X368" s="28"/>
      <c r="Y368" s="28"/>
      <c r="Z368" s="28"/>
      <c r="AA368" s="28"/>
      <c r="AB368" s="28"/>
      <c r="AC368" s="28"/>
      <c r="AD368" s="28"/>
      <c r="AE368" s="28"/>
      <c r="AF368" s="28"/>
      <c r="AG368" s="28"/>
      <c r="AH368" s="28"/>
      <c r="AI368" s="28"/>
      <c r="AJ368" s="28"/>
      <c r="AK368" s="28"/>
      <c r="AL368" s="28"/>
      <c r="AM368" s="28"/>
      <c r="AN368" s="28"/>
      <c r="AO368" s="28"/>
      <c r="AP368" s="28"/>
      <c r="AQ368" s="28"/>
      <c r="AR368" s="28"/>
      <c r="AS368" s="28"/>
      <c r="AT368" s="28"/>
      <c r="AU368" s="28"/>
      <c r="AV368" s="28"/>
      <c r="AW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CA368" s="28"/>
      <c r="CB368" s="28"/>
      <c r="CC368" s="28"/>
      <c r="CD368" s="28"/>
      <c r="CE368" s="28"/>
      <c r="CF368" s="28"/>
      <c r="CG368" s="28"/>
      <c r="CH368" s="28"/>
      <c r="CI368" s="28"/>
      <c r="CJ368" s="28"/>
      <c r="CK368" s="28"/>
      <c r="CL368" s="28"/>
      <c r="CM368" s="28"/>
      <c r="CN368" s="28"/>
      <c r="CO368" s="28"/>
      <c r="CP368" s="28"/>
      <c r="CQ368" s="28"/>
      <c r="CR368" s="28"/>
      <c r="CS368" s="28"/>
      <c r="CT368" s="28"/>
      <c r="CU368" s="28"/>
      <c r="CV368" s="28"/>
      <c r="CW368" s="28"/>
      <c r="CX368" s="28"/>
      <c r="CY368" s="28"/>
      <c r="CZ368" s="28"/>
      <c r="DA368" s="28"/>
      <c r="DB368" s="28"/>
      <c r="DC368" s="28"/>
      <c r="DD368" s="28"/>
      <c r="DE368" s="28"/>
      <c r="DF368" s="28"/>
      <c r="DG368" s="28"/>
      <c r="DH368" s="28"/>
      <c r="DI368" s="28"/>
      <c r="DJ368" s="28"/>
      <c r="DK368" s="28"/>
      <c r="DL368" s="28"/>
      <c r="DM368" s="28"/>
      <c r="DN368" s="28"/>
      <c r="DO368" s="28"/>
      <c r="DP368" s="28"/>
      <c r="DQ368" s="28"/>
      <c r="DR368" s="28"/>
      <c r="DS368" s="28"/>
      <c r="DT368" s="28"/>
      <c r="DU368" s="28"/>
      <c r="DV368" s="28"/>
    </row>
    <row r="369" spans="2:126" x14ac:dyDescent="0.2">
      <c r="B369" s="28"/>
      <c r="C369" s="28"/>
      <c r="D369" s="28"/>
      <c r="E369" s="28"/>
      <c r="F369" s="28"/>
      <c r="G369" s="28"/>
      <c r="H369" s="28"/>
      <c r="I369" s="76"/>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c r="AS369" s="28"/>
      <c r="AT369" s="28"/>
      <c r="AU369" s="28"/>
      <c r="AV369" s="28"/>
      <c r="AW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CA369" s="28"/>
      <c r="CB369" s="28"/>
      <c r="CC369" s="28"/>
      <c r="CD369" s="28"/>
      <c r="CE369" s="28"/>
      <c r="CF369" s="28"/>
      <c r="CG369" s="28"/>
      <c r="CH369" s="28"/>
      <c r="CI369" s="28"/>
      <c r="CJ369" s="28"/>
      <c r="CK369" s="28"/>
      <c r="CL369" s="28"/>
      <c r="CM369" s="28"/>
      <c r="CN369" s="28"/>
      <c r="CO369" s="28"/>
      <c r="CP369" s="28"/>
      <c r="CQ369" s="28"/>
      <c r="CR369" s="28"/>
      <c r="CS369" s="28"/>
      <c r="CT369" s="28"/>
      <c r="CU369" s="28"/>
      <c r="CV369" s="28"/>
      <c r="CW369" s="28"/>
      <c r="CX369" s="28"/>
      <c r="CY369" s="28"/>
      <c r="CZ369" s="28"/>
      <c r="DA369" s="28"/>
      <c r="DB369" s="28"/>
      <c r="DC369" s="28"/>
      <c r="DD369" s="28"/>
      <c r="DE369" s="28"/>
      <c r="DF369" s="28"/>
      <c r="DG369" s="28"/>
      <c r="DH369" s="28"/>
      <c r="DI369" s="28"/>
      <c r="DJ369" s="28"/>
      <c r="DK369" s="28"/>
      <c r="DL369" s="28"/>
      <c r="DM369" s="28"/>
      <c r="DN369" s="28"/>
      <c r="DO369" s="28"/>
      <c r="DP369" s="28"/>
      <c r="DQ369" s="28"/>
      <c r="DR369" s="28"/>
      <c r="DS369" s="28"/>
      <c r="DT369" s="28"/>
      <c r="DU369" s="28"/>
      <c r="DV369" s="28"/>
    </row>
    <row r="370" spans="2:126" x14ac:dyDescent="0.2">
      <c r="B370" s="28"/>
      <c r="C370" s="28"/>
      <c r="D370" s="28"/>
      <c r="E370" s="28"/>
      <c r="F370" s="28"/>
      <c r="G370" s="28"/>
      <c r="H370" s="28"/>
      <c r="I370" s="76"/>
      <c r="J370" s="28"/>
      <c r="K370" s="28"/>
      <c r="L370" s="28"/>
      <c r="M370" s="28"/>
      <c r="N370" s="28"/>
      <c r="O370" s="28"/>
      <c r="P370" s="28"/>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28"/>
      <c r="AT370" s="28"/>
      <c r="AU370" s="28"/>
      <c r="AV370" s="28"/>
      <c r="AW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CA370" s="28"/>
      <c r="CB370" s="28"/>
      <c r="CC370" s="28"/>
      <c r="CD370" s="28"/>
      <c r="CE370" s="28"/>
      <c r="CF370" s="28"/>
      <c r="CG370" s="28"/>
      <c r="CH370" s="28"/>
      <c r="CI370" s="28"/>
      <c r="CJ370" s="28"/>
      <c r="CK370" s="28"/>
      <c r="CL370" s="28"/>
      <c r="CM370" s="28"/>
      <c r="CN370" s="28"/>
      <c r="CO370" s="28"/>
      <c r="CP370" s="28"/>
      <c r="CQ370" s="28"/>
      <c r="CR370" s="28"/>
      <c r="CS370" s="28"/>
      <c r="CT370" s="28"/>
      <c r="CU370" s="28"/>
      <c r="CV370" s="28"/>
      <c r="CW370" s="28"/>
      <c r="CX370" s="28"/>
      <c r="CY370" s="28"/>
      <c r="CZ370" s="28"/>
      <c r="DA370" s="28"/>
      <c r="DB370" s="28"/>
      <c r="DC370" s="28"/>
      <c r="DD370" s="28"/>
      <c r="DE370" s="28"/>
      <c r="DF370" s="28"/>
      <c r="DG370" s="28"/>
      <c r="DH370" s="28"/>
      <c r="DI370" s="28"/>
      <c r="DJ370" s="28"/>
      <c r="DK370" s="28"/>
      <c r="DL370" s="28"/>
      <c r="DM370" s="28"/>
      <c r="DN370" s="28"/>
      <c r="DO370" s="28"/>
      <c r="DP370" s="28"/>
      <c r="DQ370" s="28"/>
      <c r="DR370" s="28"/>
      <c r="DS370" s="28"/>
      <c r="DT370" s="28"/>
      <c r="DU370" s="28"/>
      <c r="DV370" s="28"/>
    </row>
    <row r="371" spans="2:126" x14ac:dyDescent="0.2">
      <c r="B371" s="28"/>
      <c r="C371" s="28"/>
      <c r="D371" s="28"/>
      <c r="E371" s="28"/>
      <c r="F371" s="28"/>
      <c r="G371" s="28"/>
      <c r="H371" s="28"/>
      <c r="I371" s="76"/>
      <c r="J371" s="28"/>
      <c r="K371" s="28"/>
      <c r="L371" s="28"/>
      <c r="M371" s="28"/>
      <c r="N371" s="28"/>
      <c r="O371" s="28"/>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28"/>
      <c r="AT371" s="28"/>
      <c r="AU371" s="28"/>
      <c r="AV371" s="28"/>
      <c r="AW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CA371" s="28"/>
      <c r="CB371" s="28"/>
      <c r="CC371" s="28"/>
      <c r="CD371" s="28"/>
      <c r="CE371" s="28"/>
      <c r="CF371" s="28"/>
      <c r="CG371" s="28"/>
      <c r="CH371" s="28"/>
      <c r="CI371" s="28"/>
      <c r="CJ371" s="28"/>
      <c r="CK371" s="28"/>
      <c r="CL371" s="28"/>
      <c r="CM371" s="28"/>
      <c r="CN371" s="28"/>
      <c r="CO371" s="28"/>
      <c r="CP371" s="28"/>
      <c r="CQ371" s="28"/>
      <c r="CR371" s="28"/>
      <c r="CS371" s="28"/>
      <c r="CT371" s="28"/>
      <c r="CU371" s="28"/>
      <c r="CV371" s="28"/>
      <c r="CW371" s="28"/>
      <c r="CX371" s="28"/>
      <c r="CY371" s="28"/>
      <c r="CZ371" s="28"/>
      <c r="DA371" s="28"/>
      <c r="DB371" s="28"/>
      <c r="DC371" s="28"/>
      <c r="DD371" s="28"/>
      <c r="DE371" s="28"/>
      <c r="DF371" s="28"/>
      <c r="DG371" s="28"/>
      <c r="DH371" s="28"/>
      <c r="DI371" s="28"/>
      <c r="DJ371" s="28"/>
      <c r="DK371" s="28"/>
      <c r="DL371" s="28"/>
      <c r="DM371" s="28"/>
      <c r="DN371" s="28"/>
      <c r="DO371" s="28"/>
      <c r="DP371" s="28"/>
      <c r="DQ371" s="28"/>
      <c r="DR371" s="28"/>
      <c r="DS371" s="28"/>
      <c r="DT371" s="28"/>
      <c r="DU371" s="28"/>
      <c r="DV371" s="28"/>
    </row>
    <row r="372" spans="2:126" x14ac:dyDescent="0.2">
      <c r="B372" s="28"/>
      <c r="C372" s="28"/>
      <c r="D372" s="28"/>
      <c r="E372" s="28"/>
      <c r="F372" s="28"/>
      <c r="G372" s="28"/>
      <c r="H372" s="28"/>
      <c r="I372" s="76"/>
      <c r="J372" s="28"/>
      <c r="K372" s="28"/>
      <c r="L372" s="28"/>
      <c r="M372" s="28"/>
      <c r="N372" s="28"/>
      <c r="O372" s="28"/>
      <c r="P372" s="28"/>
      <c r="Q372" s="28"/>
      <c r="R372" s="28"/>
      <c r="S372" s="28"/>
      <c r="T372" s="28"/>
      <c r="U372" s="28"/>
      <c r="V372" s="28"/>
      <c r="W372" s="28"/>
      <c r="X372" s="28"/>
      <c r="Y372" s="28"/>
      <c r="Z372" s="28"/>
      <c r="AA372" s="28"/>
      <c r="AB372" s="28"/>
      <c r="AC372" s="28"/>
      <c r="AD372" s="28"/>
      <c r="AE372" s="28"/>
      <c r="AF372" s="28"/>
      <c r="AG372" s="28"/>
      <c r="AH372" s="28"/>
      <c r="AI372" s="28"/>
      <c r="AJ372" s="28"/>
      <c r="AK372" s="28"/>
      <c r="AL372" s="28"/>
      <c r="AM372" s="28"/>
      <c r="AN372" s="28"/>
      <c r="AO372" s="28"/>
      <c r="AP372" s="28"/>
      <c r="AQ372" s="28"/>
      <c r="AR372" s="28"/>
      <c r="AS372" s="28"/>
      <c r="AT372" s="28"/>
      <c r="AU372" s="28"/>
      <c r="AV372" s="28"/>
      <c r="AW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CA372" s="28"/>
      <c r="CB372" s="28"/>
      <c r="CC372" s="28"/>
      <c r="CD372" s="28"/>
      <c r="CE372" s="28"/>
      <c r="CF372" s="28"/>
      <c r="CG372" s="28"/>
      <c r="CH372" s="28"/>
      <c r="CI372" s="28"/>
      <c r="CJ372" s="28"/>
      <c r="CK372" s="28"/>
      <c r="CL372" s="28"/>
      <c r="CM372" s="28"/>
      <c r="CN372" s="28"/>
      <c r="CO372" s="28"/>
      <c r="CP372" s="28"/>
      <c r="CQ372" s="28"/>
      <c r="CR372" s="28"/>
      <c r="CS372" s="28"/>
      <c r="CT372" s="28"/>
      <c r="CU372" s="28"/>
      <c r="CV372" s="28"/>
      <c r="CW372" s="28"/>
      <c r="CX372" s="28"/>
      <c r="CY372" s="28"/>
      <c r="CZ372" s="28"/>
      <c r="DA372" s="28"/>
      <c r="DB372" s="28"/>
      <c r="DC372" s="28"/>
      <c r="DD372" s="28"/>
      <c r="DE372" s="28"/>
      <c r="DF372" s="28"/>
      <c r="DG372" s="28"/>
      <c r="DH372" s="28"/>
      <c r="DI372" s="28"/>
      <c r="DJ372" s="28"/>
      <c r="DK372" s="28"/>
      <c r="DL372" s="28"/>
      <c r="DM372" s="28"/>
      <c r="DN372" s="28"/>
      <c r="DO372" s="28"/>
      <c r="DP372" s="28"/>
      <c r="DQ372" s="28"/>
      <c r="DR372" s="28"/>
      <c r="DS372" s="28"/>
      <c r="DT372" s="28"/>
      <c r="DU372" s="28"/>
      <c r="DV372" s="28"/>
    </row>
    <row r="373" spans="2:126" x14ac:dyDescent="0.2">
      <c r="B373" s="28"/>
      <c r="C373" s="28"/>
      <c r="D373" s="28"/>
      <c r="E373" s="28"/>
      <c r="F373" s="28"/>
      <c r="G373" s="28"/>
      <c r="H373" s="28"/>
      <c r="I373" s="76"/>
      <c r="J373" s="28"/>
      <c r="K373" s="28"/>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28"/>
      <c r="AS373" s="28"/>
      <c r="AT373" s="28"/>
      <c r="AU373" s="28"/>
      <c r="AV373" s="28"/>
      <c r="AW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CA373" s="28"/>
      <c r="CB373" s="28"/>
      <c r="CC373" s="28"/>
      <c r="CD373" s="28"/>
      <c r="CE373" s="28"/>
      <c r="CF373" s="28"/>
      <c r="CG373" s="28"/>
      <c r="CH373" s="28"/>
      <c r="CI373" s="28"/>
      <c r="CJ373" s="28"/>
      <c r="CK373" s="28"/>
      <c r="CL373" s="28"/>
      <c r="CM373" s="28"/>
      <c r="CN373" s="28"/>
      <c r="CO373" s="28"/>
      <c r="CP373" s="28"/>
      <c r="CQ373" s="28"/>
      <c r="CR373" s="28"/>
      <c r="CS373" s="28"/>
      <c r="CT373" s="28"/>
      <c r="CU373" s="28"/>
      <c r="CV373" s="28"/>
      <c r="CW373" s="28"/>
      <c r="CX373" s="28"/>
      <c r="CY373" s="28"/>
      <c r="CZ373" s="28"/>
      <c r="DA373" s="28"/>
      <c r="DB373" s="28"/>
      <c r="DC373" s="28"/>
      <c r="DD373" s="28"/>
      <c r="DE373" s="28"/>
      <c r="DF373" s="28"/>
      <c r="DG373" s="28"/>
      <c r="DH373" s="28"/>
      <c r="DI373" s="28"/>
      <c r="DJ373" s="28"/>
      <c r="DK373" s="28"/>
      <c r="DL373" s="28"/>
      <c r="DM373" s="28"/>
      <c r="DN373" s="28"/>
      <c r="DO373" s="28"/>
      <c r="DP373" s="28"/>
      <c r="DQ373" s="28"/>
      <c r="DR373" s="28"/>
      <c r="DS373" s="28"/>
      <c r="DT373" s="28"/>
      <c r="DU373" s="28"/>
      <c r="DV373" s="28"/>
    </row>
    <row r="374" spans="2:126" x14ac:dyDescent="0.2">
      <c r="B374" s="28"/>
      <c r="C374" s="28"/>
      <c r="D374" s="28"/>
      <c r="E374" s="28"/>
      <c r="F374" s="28"/>
      <c r="G374" s="28"/>
      <c r="H374" s="28"/>
      <c r="I374" s="76"/>
      <c r="J374" s="28"/>
      <c r="K374" s="28"/>
      <c r="L374" s="28"/>
      <c r="M374" s="28"/>
      <c r="N374" s="28"/>
      <c r="O374" s="28"/>
      <c r="P374" s="28"/>
      <c r="Q374" s="28"/>
      <c r="R374" s="28"/>
      <c r="S374" s="28"/>
      <c r="T374" s="28"/>
      <c r="U374" s="28"/>
      <c r="V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CA374" s="28"/>
      <c r="CB374" s="28"/>
      <c r="CC374" s="28"/>
      <c r="CD374" s="28"/>
      <c r="CE374" s="28"/>
      <c r="CF374" s="28"/>
      <c r="CG374" s="28"/>
      <c r="CH374" s="28"/>
      <c r="CI374" s="28"/>
      <c r="CJ374" s="28"/>
      <c r="CK374" s="28"/>
      <c r="CL374" s="28"/>
      <c r="CM374" s="28"/>
      <c r="CN374" s="28"/>
      <c r="CO374" s="28"/>
      <c r="CP374" s="28"/>
      <c r="CQ374" s="28"/>
      <c r="CR374" s="28"/>
      <c r="CS374" s="28"/>
      <c r="CT374" s="28"/>
      <c r="CU374" s="28"/>
      <c r="CV374" s="28"/>
      <c r="CW374" s="28"/>
      <c r="CX374" s="28"/>
      <c r="CY374" s="28"/>
      <c r="CZ374" s="28"/>
      <c r="DA374" s="28"/>
      <c r="DB374" s="28"/>
      <c r="DC374" s="28"/>
      <c r="DD374" s="28"/>
      <c r="DE374" s="28"/>
      <c r="DF374" s="28"/>
      <c r="DG374" s="28"/>
      <c r="DH374" s="28"/>
      <c r="DI374" s="28"/>
      <c r="DJ374" s="28"/>
      <c r="DK374" s="28"/>
      <c r="DL374" s="28"/>
      <c r="DM374" s="28"/>
      <c r="DN374" s="28"/>
      <c r="DO374" s="28"/>
      <c r="DP374" s="28"/>
      <c r="DQ374" s="28"/>
      <c r="DR374" s="28"/>
      <c r="DS374" s="28"/>
      <c r="DT374" s="28"/>
      <c r="DU374" s="28"/>
      <c r="DV374" s="28"/>
    </row>
    <row r="375" spans="2:126" x14ac:dyDescent="0.2">
      <c r="B375" s="28"/>
      <c r="C375" s="28"/>
      <c r="D375" s="28"/>
      <c r="E375" s="28"/>
      <c r="F375" s="28"/>
      <c r="G375" s="28"/>
      <c r="H375" s="28"/>
      <c r="I375" s="76"/>
      <c r="J375" s="28"/>
      <c r="K375" s="28"/>
      <c r="L375" s="28"/>
      <c r="M375" s="28"/>
      <c r="N375" s="28"/>
      <c r="O375" s="28"/>
      <c r="P375" s="28"/>
      <c r="Q375" s="28"/>
      <c r="R375" s="28"/>
      <c r="S375" s="28"/>
      <c r="T375" s="28"/>
      <c r="U375" s="28"/>
      <c r="V375" s="28"/>
      <c r="W375" s="28"/>
      <c r="X375" s="28"/>
      <c r="Y375" s="28"/>
      <c r="Z375" s="28"/>
      <c r="AA375" s="28"/>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CA375" s="28"/>
      <c r="CB375" s="28"/>
      <c r="CC375" s="28"/>
      <c r="CD375" s="28"/>
      <c r="CE375" s="28"/>
      <c r="CF375" s="28"/>
      <c r="CG375" s="28"/>
      <c r="CH375" s="28"/>
      <c r="CI375" s="28"/>
      <c r="CJ375" s="28"/>
      <c r="CK375" s="28"/>
      <c r="CL375" s="28"/>
      <c r="CM375" s="28"/>
      <c r="CN375" s="28"/>
      <c r="CO375" s="28"/>
      <c r="CP375" s="28"/>
      <c r="CQ375" s="28"/>
      <c r="CR375" s="28"/>
      <c r="CS375" s="28"/>
      <c r="CT375" s="28"/>
      <c r="CU375" s="28"/>
      <c r="CV375" s="28"/>
      <c r="CW375" s="28"/>
      <c r="CX375" s="28"/>
      <c r="CY375" s="28"/>
      <c r="CZ375" s="28"/>
      <c r="DA375" s="28"/>
      <c r="DB375" s="28"/>
      <c r="DC375" s="28"/>
      <c r="DD375" s="28"/>
      <c r="DE375" s="28"/>
      <c r="DF375" s="28"/>
      <c r="DG375" s="28"/>
      <c r="DH375" s="28"/>
      <c r="DI375" s="28"/>
      <c r="DJ375" s="28"/>
      <c r="DK375" s="28"/>
      <c r="DL375" s="28"/>
      <c r="DM375" s="28"/>
      <c r="DN375" s="28"/>
      <c r="DO375" s="28"/>
      <c r="DP375" s="28"/>
      <c r="DQ375" s="28"/>
      <c r="DR375" s="28"/>
      <c r="DS375" s="28"/>
      <c r="DT375" s="28"/>
      <c r="DU375" s="28"/>
      <c r="DV375" s="28"/>
    </row>
    <row r="376" spans="2:126" x14ac:dyDescent="0.2">
      <c r="B376" s="28"/>
      <c r="C376" s="28"/>
      <c r="D376" s="28"/>
      <c r="E376" s="28"/>
      <c r="F376" s="28"/>
      <c r="G376" s="28"/>
      <c r="H376" s="28"/>
      <c r="I376" s="76"/>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28"/>
      <c r="DE376" s="28"/>
      <c r="DF376" s="28"/>
      <c r="DG376" s="28"/>
      <c r="DH376" s="28"/>
      <c r="DI376" s="28"/>
      <c r="DJ376" s="28"/>
      <c r="DK376" s="28"/>
      <c r="DL376" s="28"/>
      <c r="DM376" s="28"/>
      <c r="DN376" s="28"/>
      <c r="DO376" s="28"/>
      <c r="DP376" s="28"/>
      <c r="DQ376" s="28"/>
      <c r="DR376" s="28"/>
      <c r="DS376" s="28"/>
      <c r="DT376" s="28"/>
      <c r="DU376" s="28"/>
      <c r="DV376" s="28"/>
    </row>
    <row r="377" spans="2:126" x14ac:dyDescent="0.2">
      <c r="B377" s="28"/>
      <c r="C377" s="28"/>
      <c r="D377" s="28"/>
      <c r="E377" s="28"/>
      <c r="F377" s="28"/>
      <c r="G377" s="28"/>
      <c r="H377" s="28"/>
      <c r="I377" s="76"/>
      <c r="J377" s="28"/>
      <c r="K377" s="28"/>
      <c r="L377" s="28"/>
      <c r="M377" s="28"/>
      <c r="N377" s="28"/>
      <c r="O377" s="28"/>
      <c r="P377" s="28"/>
      <c r="Q377" s="28"/>
      <c r="R377" s="28"/>
      <c r="S377" s="28"/>
      <c r="T377" s="28"/>
      <c r="U377" s="28"/>
      <c r="V377" s="28"/>
      <c r="W377" s="28"/>
      <c r="X377" s="28"/>
      <c r="Y377" s="28"/>
      <c r="Z377" s="28"/>
      <c r="AA377" s="28"/>
      <c r="AB377" s="28"/>
      <c r="AC377" s="28"/>
      <c r="AD377" s="28"/>
      <c r="AE377" s="28"/>
      <c r="AF377" s="28"/>
      <c r="AG377" s="28"/>
      <c r="AH377" s="28"/>
      <c r="AI377" s="28"/>
      <c r="AJ377" s="28"/>
      <c r="AK377" s="28"/>
      <c r="AL377" s="28"/>
      <c r="AM377" s="28"/>
      <c r="AN377" s="28"/>
      <c r="AO377" s="28"/>
      <c r="AP377" s="28"/>
      <c r="AQ377" s="28"/>
      <c r="AR377" s="28"/>
      <c r="AS377" s="28"/>
      <c r="AT377" s="28"/>
      <c r="AU377" s="28"/>
      <c r="AV377" s="28"/>
      <c r="AW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CA377" s="28"/>
      <c r="CB377" s="28"/>
      <c r="CC377" s="28"/>
      <c r="CD377" s="28"/>
      <c r="CE377" s="28"/>
      <c r="CF377" s="28"/>
      <c r="CG377" s="28"/>
      <c r="CH377" s="28"/>
      <c r="CI377" s="28"/>
      <c r="CJ377" s="28"/>
      <c r="CK377" s="28"/>
      <c r="CL377" s="28"/>
      <c r="CM377" s="28"/>
      <c r="CN377" s="28"/>
      <c r="CO377" s="28"/>
      <c r="CP377" s="28"/>
      <c r="CQ377" s="28"/>
      <c r="CR377" s="28"/>
      <c r="CS377" s="28"/>
      <c r="CT377" s="28"/>
      <c r="CU377" s="28"/>
      <c r="CV377" s="28"/>
      <c r="CW377" s="28"/>
      <c r="CX377" s="28"/>
      <c r="CY377" s="28"/>
      <c r="CZ377" s="28"/>
      <c r="DA377" s="28"/>
      <c r="DB377" s="28"/>
      <c r="DC377" s="28"/>
      <c r="DD377" s="28"/>
      <c r="DE377" s="28"/>
      <c r="DF377" s="28"/>
      <c r="DG377" s="28"/>
      <c r="DH377" s="28"/>
      <c r="DI377" s="28"/>
      <c r="DJ377" s="28"/>
      <c r="DK377" s="28"/>
      <c r="DL377" s="28"/>
      <c r="DM377" s="28"/>
      <c r="DN377" s="28"/>
      <c r="DO377" s="28"/>
      <c r="DP377" s="28"/>
      <c r="DQ377" s="28"/>
      <c r="DR377" s="28"/>
      <c r="DS377" s="28"/>
      <c r="DT377" s="28"/>
      <c r="DU377" s="28"/>
      <c r="DV377" s="28"/>
    </row>
    <row r="378" spans="2:126" x14ac:dyDescent="0.2">
      <c r="B378" s="28"/>
      <c r="C378" s="28"/>
      <c r="D378" s="28"/>
      <c r="E378" s="28"/>
      <c r="F378" s="28"/>
      <c r="G378" s="28"/>
      <c r="H378" s="28"/>
      <c r="I378" s="76"/>
      <c r="J378" s="28"/>
      <c r="K378" s="28"/>
      <c r="L378" s="28"/>
      <c r="M378" s="28"/>
      <c r="N378" s="28"/>
      <c r="O378" s="28"/>
      <c r="P378" s="28"/>
      <c r="Q378" s="28"/>
      <c r="R378" s="28"/>
      <c r="S378" s="28"/>
      <c r="T378" s="28"/>
      <c r="U378" s="28"/>
      <c r="V378" s="28"/>
      <c r="W378" s="28"/>
      <c r="X378" s="28"/>
      <c r="Y378" s="28"/>
      <c r="Z378" s="28"/>
      <c r="AA378" s="28"/>
      <c r="AB378" s="28"/>
      <c r="AC378" s="28"/>
      <c r="AD378" s="28"/>
      <c r="AE378" s="28"/>
      <c r="AF378" s="28"/>
      <c r="AG378" s="28"/>
      <c r="AH378" s="28"/>
      <c r="AI378" s="28"/>
      <c r="AJ378" s="28"/>
      <c r="AK378" s="28"/>
      <c r="AL378" s="28"/>
      <c r="AM378" s="28"/>
      <c r="AN378" s="28"/>
      <c r="AO378" s="28"/>
      <c r="AP378" s="28"/>
      <c r="AQ378" s="28"/>
      <c r="AR378" s="28"/>
      <c r="AS378" s="28"/>
      <c r="AT378" s="28"/>
      <c r="AU378" s="28"/>
      <c r="AV378" s="28"/>
      <c r="AW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CA378" s="28"/>
      <c r="CB378" s="28"/>
      <c r="CC378" s="28"/>
      <c r="CD378" s="28"/>
      <c r="CE378" s="28"/>
      <c r="CF378" s="28"/>
      <c r="CG378" s="28"/>
      <c r="CH378" s="28"/>
      <c r="CI378" s="28"/>
      <c r="CJ378" s="28"/>
      <c r="CK378" s="28"/>
      <c r="CL378" s="28"/>
      <c r="CM378" s="28"/>
      <c r="CN378" s="28"/>
      <c r="CO378" s="28"/>
      <c r="CP378" s="28"/>
      <c r="CQ378" s="28"/>
      <c r="CR378" s="28"/>
      <c r="CS378" s="28"/>
      <c r="CT378" s="28"/>
      <c r="CU378" s="28"/>
      <c r="CV378" s="28"/>
      <c r="CW378" s="28"/>
      <c r="CX378" s="28"/>
      <c r="CY378" s="28"/>
      <c r="CZ378" s="28"/>
      <c r="DA378" s="28"/>
      <c r="DB378" s="28"/>
      <c r="DC378" s="28"/>
      <c r="DD378" s="28"/>
      <c r="DE378" s="28"/>
      <c r="DF378" s="28"/>
      <c r="DG378" s="28"/>
      <c r="DH378" s="28"/>
      <c r="DI378" s="28"/>
      <c r="DJ378" s="28"/>
      <c r="DK378" s="28"/>
      <c r="DL378" s="28"/>
      <c r="DM378" s="28"/>
      <c r="DN378" s="28"/>
      <c r="DO378" s="28"/>
      <c r="DP378" s="28"/>
      <c r="DQ378" s="28"/>
      <c r="DR378" s="28"/>
      <c r="DS378" s="28"/>
      <c r="DT378" s="28"/>
      <c r="DU378" s="28"/>
      <c r="DV378" s="28"/>
    </row>
    <row r="379" spans="2:126" x14ac:dyDescent="0.2">
      <c r="B379" s="28"/>
      <c r="C379" s="28"/>
      <c r="D379" s="28"/>
      <c r="E379" s="28"/>
      <c r="F379" s="28"/>
      <c r="G379" s="28"/>
      <c r="H379" s="28"/>
      <c r="I379" s="76"/>
      <c r="J379" s="28"/>
      <c r="K379" s="28"/>
      <c r="L379" s="28"/>
      <c r="M379" s="28"/>
      <c r="N379" s="28"/>
      <c r="O379" s="28"/>
      <c r="P379" s="28"/>
      <c r="Q379" s="28"/>
      <c r="R379" s="28"/>
      <c r="S379" s="28"/>
      <c r="T379" s="28"/>
      <c r="U379" s="28"/>
      <c r="V379" s="28"/>
      <c r="W379" s="28"/>
      <c r="X379" s="28"/>
      <c r="Y379" s="28"/>
      <c r="Z379" s="28"/>
      <c r="AA379" s="28"/>
      <c r="AB379" s="28"/>
      <c r="AC379" s="28"/>
      <c r="AD379" s="28"/>
      <c r="AE379" s="28"/>
      <c r="AF379" s="28"/>
      <c r="AG379" s="28"/>
      <c r="AH379" s="28"/>
      <c r="AI379" s="28"/>
      <c r="AJ379" s="28"/>
      <c r="AK379" s="28"/>
      <c r="AL379" s="28"/>
      <c r="AM379" s="28"/>
      <c r="AN379" s="28"/>
      <c r="AO379" s="28"/>
      <c r="AP379" s="28"/>
      <c r="AQ379" s="28"/>
      <c r="AR379" s="28"/>
      <c r="AS379" s="28"/>
      <c r="AT379" s="28"/>
      <c r="AU379" s="28"/>
      <c r="AV379" s="28"/>
      <c r="AW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CA379" s="28"/>
      <c r="CB379" s="28"/>
      <c r="CC379" s="28"/>
      <c r="CD379" s="28"/>
      <c r="CE379" s="28"/>
      <c r="CF379" s="28"/>
      <c r="CG379" s="28"/>
      <c r="CH379" s="28"/>
      <c r="CI379" s="28"/>
      <c r="CJ379" s="28"/>
      <c r="CK379" s="28"/>
      <c r="CL379" s="28"/>
      <c r="CM379" s="28"/>
      <c r="CN379" s="28"/>
      <c r="CO379" s="28"/>
      <c r="CP379" s="28"/>
      <c r="CQ379" s="28"/>
      <c r="CR379" s="28"/>
      <c r="CS379" s="28"/>
      <c r="CT379" s="28"/>
      <c r="CU379" s="28"/>
      <c r="CV379" s="28"/>
      <c r="CW379" s="28"/>
      <c r="CX379" s="28"/>
      <c r="CY379" s="28"/>
      <c r="CZ379" s="28"/>
      <c r="DA379" s="28"/>
      <c r="DB379" s="28"/>
      <c r="DC379" s="28"/>
      <c r="DD379" s="28"/>
      <c r="DE379" s="28"/>
      <c r="DF379" s="28"/>
      <c r="DG379" s="28"/>
      <c r="DH379" s="28"/>
      <c r="DI379" s="28"/>
      <c r="DJ379" s="28"/>
      <c r="DK379" s="28"/>
      <c r="DL379" s="28"/>
      <c r="DM379" s="28"/>
      <c r="DN379" s="28"/>
      <c r="DO379" s="28"/>
      <c r="DP379" s="28"/>
      <c r="DQ379" s="28"/>
      <c r="DR379" s="28"/>
      <c r="DS379" s="28"/>
      <c r="DT379" s="28"/>
      <c r="DU379" s="28"/>
      <c r="DV379" s="28"/>
    </row>
    <row r="380" spans="2:126" x14ac:dyDescent="0.2">
      <c r="B380" s="28"/>
      <c r="C380" s="28"/>
      <c r="D380" s="28"/>
      <c r="E380" s="28"/>
      <c r="F380" s="28"/>
      <c r="G380" s="28"/>
      <c r="H380" s="28"/>
      <c r="I380" s="76"/>
      <c r="J380" s="28"/>
      <c r="K380" s="28"/>
      <c r="L380" s="28"/>
      <c r="M380" s="28"/>
      <c r="N380" s="28"/>
      <c r="O380" s="28"/>
      <c r="P380" s="28"/>
      <c r="Q380" s="28"/>
      <c r="R380" s="28"/>
      <c r="S380" s="28"/>
      <c r="T380" s="28"/>
      <c r="U380" s="28"/>
      <c r="V380" s="28"/>
      <c r="W380" s="28"/>
      <c r="X380" s="28"/>
      <c r="Y380" s="28"/>
      <c r="Z380" s="28"/>
      <c r="AA380" s="28"/>
      <c r="AB380" s="28"/>
      <c r="AC380" s="28"/>
      <c r="AD380" s="28"/>
      <c r="AE380" s="28"/>
      <c r="AF380" s="28"/>
      <c r="AG380" s="28"/>
      <c r="AH380" s="28"/>
      <c r="AI380" s="28"/>
      <c r="AJ380" s="28"/>
      <c r="AK380" s="28"/>
      <c r="AL380" s="28"/>
      <c r="AM380" s="28"/>
      <c r="AN380" s="28"/>
      <c r="AO380" s="28"/>
      <c r="AP380" s="28"/>
      <c r="AQ380" s="28"/>
      <c r="AR380" s="28"/>
      <c r="AS380" s="28"/>
      <c r="AT380" s="28"/>
      <c r="AU380" s="28"/>
      <c r="AV380" s="28"/>
      <c r="AW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CA380" s="28"/>
      <c r="CB380" s="28"/>
      <c r="CC380" s="28"/>
      <c r="CD380" s="28"/>
      <c r="CE380" s="28"/>
      <c r="CF380" s="28"/>
      <c r="CG380" s="28"/>
      <c r="CH380" s="28"/>
      <c r="CI380" s="28"/>
      <c r="CJ380" s="28"/>
      <c r="CK380" s="28"/>
      <c r="CL380" s="28"/>
      <c r="CM380" s="28"/>
      <c r="CN380" s="28"/>
      <c r="CO380" s="28"/>
      <c r="CP380" s="28"/>
      <c r="CQ380" s="28"/>
      <c r="CR380" s="28"/>
      <c r="CS380" s="28"/>
      <c r="CT380" s="28"/>
      <c r="CU380" s="28"/>
      <c r="CV380" s="28"/>
      <c r="CW380" s="28"/>
      <c r="CX380" s="28"/>
      <c r="CY380" s="28"/>
      <c r="CZ380" s="28"/>
      <c r="DA380" s="28"/>
      <c r="DB380" s="28"/>
      <c r="DC380" s="28"/>
      <c r="DD380" s="28"/>
      <c r="DE380" s="28"/>
      <c r="DF380" s="28"/>
      <c r="DG380" s="28"/>
      <c r="DH380" s="28"/>
      <c r="DI380" s="28"/>
      <c r="DJ380" s="28"/>
      <c r="DK380" s="28"/>
      <c r="DL380" s="28"/>
      <c r="DM380" s="28"/>
      <c r="DN380" s="28"/>
      <c r="DO380" s="28"/>
      <c r="DP380" s="28"/>
      <c r="DQ380" s="28"/>
      <c r="DR380" s="28"/>
      <c r="DS380" s="28"/>
      <c r="DT380" s="28"/>
      <c r="DU380" s="28"/>
      <c r="DV380" s="28"/>
    </row>
  </sheetData>
  <mergeCells count="39">
    <mergeCell ref="BC2:BD2"/>
    <mergeCell ref="BW2:BY2"/>
    <mergeCell ref="BK2:BL2"/>
    <mergeCell ref="BM2:BN2"/>
    <mergeCell ref="BO2:BP2"/>
    <mergeCell ref="BQ2:BU2"/>
    <mergeCell ref="BI2:BJ2"/>
    <mergeCell ref="BE2:BF2"/>
    <mergeCell ref="BG2:BH2"/>
    <mergeCell ref="BQ1:BY1"/>
    <mergeCell ref="C2:D2"/>
    <mergeCell ref="E2:F2"/>
    <mergeCell ref="G2:H2"/>
    <mergeCell ref="I2:J2"/>
    <mergeCell ref="K2:L2"/>
    <mergeCell ref="M2:N2"/>
    <mergeCell ref="AQ2:AR2"/>
    <mergeCell ref="W2:X2"/>
    <mergeCell ref="Y2:Z2"/>
    <mergeCell ref="AA2:AB2"/>
    <mergeCell ref="AC2:AD2"/>
    <mergeCell ref="AS2:AT2"/>
    <mergeCell ref="AU2:AV2"/>
    <mergeCell ref="AW2:AX2"/>
    <mergeCell ref="Q2:R2"/>
    <mergeCell ref="O2:P2"/>
    <mergeCell ref="AY2:AZ2"/>
    <mergeCell ref="B1:B3"/>
    <mergeCell ref="C1:D1"/>
    <mergeCell ref="AW1:BA1"/>
    <mergeCell ref="S2:T2"/>
    <mergeCell ref="U2:V2"/>
    <mergeCell ref="AE2:AF2"/>
    <mergeCell ref="AG2:AH2"/>
    <mergeCell ref="AI2:AJ2"/>
    <mergeCell ref="AK2:AL2"/>
    <mergeCell ref="AM2:AN2"/>
    <mergeCell ref="AO2:AP2"/>
    <mergeCell ref="BA2:BB2"/>
  </mergeCells>
  <phoneticPr fontId="4" type="noConversion"/>
  <pageMargins left="0.75" right="0.75" top="1" bottom="1" header="0.5" footer="0.5"/>
  <pageSetup orientation="portrait" horizontalDpi="180" verticalDpi="18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V773"/>
  <sheetViews>
    <sheetView topLeftCell="B1" workbookViewId="0">
      <selection activeCell="B26" sqref="B26"/>
    </sheetView>
  </sheetViews>
  <sheetFormatPr defaultRowHeight="12.75" x14ac:dyDescent="0.2"/>
  <cols>
    <col min="1" max="1" width="3.140625" style="1" hidden="1" customWidth="1"/>
    <col min="2" max="2" width="39.5703125" style="77" customWidth="1"/>
    <col min="3" max="3" width="5.85546875" style="1" customWidth="1"/>
    <col min="4" max="4" width="8.5703125" style="1" customWidth="1"/>
    <col min="5" max="5" width="14.28515625" style="1" customWidth="1"/>
    <col min="6" max="6" width="13.28515625" style="1" hidden="1" customWidth="1"/>
    <col min="7" max="7" width="5.42578125" style="1" customWidth="1"/>
    <col min="8" max="8" width="9.5703125" style="1" customWidth="1"/>
    <col min="9" max="9" width="14.85546875" style="1" customWidth="1"/>
    <col min="10" max="10" width="9.5703125" style="1" hidden="1" customWidth="1"/>
    <col min="11" max="11" width="5.140625" style="1" customWidth="1"/>
    <col min="12" max="12" width="13.28515625" style="1" customWidth="1"/>
    <col min="13" max="13" width="15.5703125" style="1" customWidth="1"/>
    <col min="14" max="14" width="13.28515625" style="1" hidden="1" customWidth="1"/>
    <col min="15" max="15" width="5.7109375" style="1" customWidth="1"/>
    <col min="16" max="16" width="13.140625" style="1" customWidth="1"/>
    <col min="17" max="17" width="15" style="1" customWidth="1"/>
    <col min="18" max="18" width="13.140625" style="1" hidden="1" customWidth="1"/>
    <col min="19" max="19" width="5.5703125" style="1" customWidth="1"/>
    <col min="20" max="20" width="9.140625" style="1" customWidth="1"/>
    <col min="21" max="21" width="14.140625" style="1" customWidth="1"/>
    <col min="22" max="22" width="9.140625" style="1" hidden="1" customWidth="1"/>
    <col min="23" max="23" width="4.42578125" style="1" customWidth="1"/>
    <col min="24" max="24" width="9.140625" style="1" customWidth="1"/>
    <col min="25" max="25" width="14" style="1" customWidth="1"/>
    <col min="26" max="26" width="9.140625" style="1" hidden="1" customWidth="1"/>
    <col min="27" max="27" width="4.42578125" style="1" customWidth="1"/>
    <col min="28" max="28" width="10" style="1" customWidth="1"/>
    <col min="29" max="29" width="15" style="1" customWidth="1"/>
    <col min="30" max="30" width="10" style="1" hidden="1" customWidth="1"/>
    <col min="31" max="31" width="5.5703125" style="1" customWidth="1"/>
    <col min="32" max="32" width="8.7109375" style="1" customWidth="1"/>
    <col min="33" max="33" width="13.42578125" style="1" customWidth="1"/>
    <col min="34" max="34" width="8.7109375" style="1" hidden="1" customWidth="1"/>
    <col min="35" max="35" width="5.140625" style="77" customWidth="1"/>
    <col min="36" max="36" width="10.140625" style="77" customWidth="1"/>
    <col min="37" max="37" width="13.85546875" style="77" customWidth="1"/>
    <col min="38" max="38" width="10.140625" style="77" hidden="1" customWidth="1"/>
    <col min="39" max="39" width="5.42578125" style="77" customWidth="1"/>
    <col min="40" max="40" width="13" style="77" customWidth="1"/>
    <col min="41" max="41" width="14" style="77" customWidth="1"/>
    <col min="42" max="42" width="11.140625" style="77" hidden="1" customWidth="1"/>
    <col min="43" max="43" width="5.5703125" style="1" customWidth="1"/>
    <col min="44" max="45" width="14" style="1" customWidth="1"/>
    <col min="46" max="46" width="14" style="1" hidden="1" customWidth="1"/>
    <col min="47" max="47" width="4.85546875" style="77" customWidth="1"/>
    <col min="48" max="48" width="13.140625" style="77" customWidth="1"/>
    <col min="49" max="49" width="14.5703125" style="77" customWidth="1"/>
    <col min="50" max="50" width="13.140625" style="77" hidden="1" customWidth="1"/>
    <col min="51" max="51" width="5" style="1" customWidth="1"/>
    <col min="52" max="52" width="10.42578125" style="1" customWidth="1"/>
    <col min="53" max="53" width="13.85546875" style="1" customWidth="1"/>
    <col min="54" max="54" width="10.42578125" style="1" hidden="1" customWidth="1"/>
    <col min="55" max="55" width="4.85546875" style="77" customWidth="1"/>
    <col min="56" max="56" width="14.28515625" style="77" customWidth="1"/>
    <col min="57" max="57" width="15.42578125" style="77" customWidth="1"/>
    <col min="58" max="58" width="14.28515625" style="77" hidden="1" customWidth="1"/>
    <col min="59" max="59" width="5.42578125" style="77" customWidth="1"/>
    <col min="60" max="60" width="11" style="77" customWidth="1"/>
    <col min="61" max="61" width="15.140625" style="77" customWidth="1"/>
    <col min="62" max="62" width="11" style="77" hidden="1" customWidth="1"/>
    <col min="63" max="63" width="4.7109375" style="1" customWidth="1"/>
    <col min="64" max="64" width="13.85546875" style="1" customWidth="1"/>
    <col min="65" max="65" width="14.7109375" style="1" customWidth="1"/>
    <col min="66" max="66" width="13.85546875" style="1" hidden="1" customWidth="1"/>
    <col min="67" max="67" width="5" style="1" customWidth="1"/>
    <col min="68" max="68" width="11.85546875" style="1" customWidth="1"/>
    <col min="69" max="69" width="13.85546875" style="1" customWidth="1"/>
    <col min="70" max="70" width="11.85546875" style="1" hidden="1" customWidth="1"/>
    <col min="71" max="71" width="5" style="1" customWidth="1"/>
    <col min="72" max="72" width="11" style="1" customWidth="1"/>
    <col min="73" max="73" width="14.28515625" style="1" customWidth="1"/>
    <col min="74" max="74" width="11" style="1" hidden="1" customWidth="1"/>
    <col min="75" max="75" width="6.7109375" style="1" customWidth="1"/>
    <col min="76" max="76" width="10.85546875" style="1" customWidth="1"/>
    <col min="77" max="77" width="14.85546875" style="1" customWidth="1"/>
    <col min="78" max="78" width="10.85546875" style="1" hidden="1" customWidth="1"/>
    <col min="79" max="79" width="5.140625" style="1" customWidth="1"/>
    <col min="80" max="80" width="13.5703125" style="1" customWidth="1"/>
    <col min="81" max="81" width="13.85546875" style="1" customWidth="1"/>
    <col min="82" max="82" width="13.5703125" style="1" hidden="1" customWidth="1"/>
    <col min="83" max="83" width="5.28515625" style="1" customWidth="1"/>
    <col min="84" max="84" width="13.42578125" style="1" customWidth="1"/>
    <col min="85" max="85" width="14.85546875" style="1" customWidth="1"/>
    <col min="86" max="86" width="13.42578125" style="1" hidden="1" customWidth="1"/>
    <col min="87" max="87" width="5.42578125" style="77" customWidth="1"/>
    <col min="88" max="88" width="10" style="77" customWidth="1"/>
    <col min="89" max="89" width="13.85546875" style="77" customWidth="1"/>
    <col min="90" max="90" width="10" style="77" hidden="1" customWidth="1"/>
    <col min="91" max="91" width="5.42578125" style="1" customWidth="1"/>
    <col min="92" max="92" width="13.28515625" style="1" customWidth="1"/>
    <col min="93" max="93" width="14.85546875" style="1" customWidth="1"/>
    <col min="94" max="94" width="13.28515625" style="1" hidden="1" customWidth="1"/>
    <col min="95" max="95" width="5.140625" style="77" customWidth="1"/>
    <col min="96" max="96" width="9.85546875" style="77" customWidth="1"/>
    <col min="97" max="97" width="13.7109375" style="77" customWidth="1"/>
    <col min="98" max="98" width="9.85546875" style="77" hidden="1" customWidth="1"/>
    <col min="99" max="99" width="4.5703125" style="77" customWidth="1"/>
    <col min="100" max="100" width="14.28515625" style="77" customWidth="1"/>
    <col min="101" max="101" width="15.140625" style="77" customWidth="1"/>
    <col min="102" max="102" width="14.28515625" style="77" hidden="1" customWidth="1"/>
    <col min="103" max="103" width="4.5703125" style="77" customWidth="1"/>
    <col min="104" max="104" width="10" style="77" customWidth="1"/>
    <col min="105" max="105" width="13.7109375" style="77" customWidth="1"/>
    <col min="106" max="106" width="10" style="77" hidden="1" customWidth="1"/>
    <col min="107" max="107" width="4.5703125" style="77" customWidth="1"/>
    <col min="108" max="108" width="10.42578125" style="77" customWidth="1"/>
    <col min="109" max="109" width="14.5703125" style="77" customWidth="1"/>
    <col min="110" max="110" width="10.42578125" style="77" hidden="1" customWidth="1"/>
    <col min="111" max="111" width="4.5703125" style="77" customWidth="1"/>
    <col min="112" max="112" width="13.140625" style="77" customWidth="1"/>
    <col min="113" max="113" width="13.85546875" style="77" customWidth="1"/>
    <col min="114" max="114" width="13.140625" style="77" hidden="1" customWidth="1"/>
    <col min="115" max="115" width="4.5703125" style="77" customWidth="1"/>
    <col min="116" max="117" width="14.28515625" style="77" customWidth="1"/>
    <col min="118" max="118" width="14.28515625" style="77" hidden="1" customWidth="1"/>
    <col min="119" max="119" width="4.5703125" style="77" customWidth="1"/>
    <col min="120" max="121" width="12.28515625" style="77" customWidth="1"/>
    <col min="122" max="122" width="12.28515625" style="77" hidden="1" customWidth="1"/>
    <col min="123" max="123" width="4.5703125" style="77" customWidth="1"/>
    <col min="124" max="125" width="13.85546875" style="77" customWidth="1"/>
    <col min="126" max="126" width="13.85546875" style="77" hidden="1" customWidth="1"/>
    <col min="127" max="127" width="4.85546875" style="1" customWidth="1"/>
    <col min="128" max="128" width="13" style="1" customWidth="1"/>
    <col min="129" max="129" width="13.85546875" style="1" customWidth="1"/>
    <col min="130" max="130" width="13" style="1" hidden="1" customWidth="1"/>
    <col min="131" max="131" width="4.85546875" style="1" customWidth="1"/>
    <col min="132" max="132" width="13.42578125" style="1" customWidth="1"/>
    <col min="133" max="133" width="14.5703125" style="1" customWidth="1"/>
    <col min="134" max="134" width="13.42578125" style="1" hidden="1" customWidth="1"/>
    <col min="135" max="135" width="4.85546875" style="1" customWidth="1"/>
    <col min="136" max="136" width="9.7109375" style="1" customWidth="1"/>
    <col min="137" max="137" width="14.42578125" style="1" customWidth="1"/>
    <col min="138" max="138" width="9.7109375" style="1" hidden="1" customWidth="1"/>
    <col min="139" max="139" width="4.85546875" style="1" customWidth="1"/>
    <col min="140" max="140" width="10" style="1" customWidth="1"/>
    <col min="141" max="141" width="14" style="1" customWidth="1"/>
    <col min="142" max="142" width="10" style="1" hidden="1" customWidth="1"/>
    <col min="143" max="143" width="4.85546875" style="1" customWidth="1"/>
    <col min="144" max="144" width="9.42578125" style="1" customWidth="1"/>
    <col min="145" max="145" width="14.42578125" style="1" customWidth="1"/>
    <col min="146" max="146" width="9.42578125" style="1" hidden="1" customWidth="1"/>
    <col min="147" max="147" width="4.85546875" style="1" customWidth="1"/>
    <col min="148" max="148" width="9.42578125" style="1" customWidth="1"/>
    <col min="149" max="149" width="14.140625" style="1" customWidth="1"/>
    <col min="150" max="150" width="9.42578125" style="1" hidden="1" customWidth="1"/>
    <col min="151" max="151" width="5.140625" style="1" customWidth="1"/>
    <col min="152" max="152" width="12.85546875" style="1" customWidth="1"/>
    <col min="153" max="153" width="15.5703125" style="1" customWidth="1"/>
    <col min="154" max="154" width="12.85546875" style="1" hidden="1" customWidth="1"/>
    <col min="155" max="155" width="5.140625" style="1" customWidth="1"/>
    <col min="156" max="157" width="14.140625" style="1" customWidth="1"/>
    <col min="158" max="158" width="14.140625" style="1" hidden="1" customWidth="1"/>
    <col min="159" max="159" width="5" style="1" customWidth="1"/>
    <col min="160" max="160" width="12.85546875" style="1" customWidth="1"/>
    <col min="161" max="161" width="14.140625" style="1" customWidth="1"/>
    <col min="162" max="162" width="12.85546875" style="1" hidden="1" customWidth="1"/>
    <col min="163" max="163" width="5.140625" style="77" customWidth="1"/>
    <col min="164" max="165" width="13.5703125" style="77" customWidth="1"/>
    <col min="166" max="166" width="13.5703125" style="77" hidden="1" customWidth="1"/>
    <col min="167" max="167" width="4.5703125" style="1" customWidth="1"/>
    <col min="168" max="169" width="13.5703125" style="1" customWidth="1"/>
    <col min="170" max="170" width="13.5703125" style="1" hidden="1" customWidth="1"/>
    <col min="171" max="171" width="4.7109375" style="1" customWidth="1"/>
    <col min="172" max="172" width="13.28515625" style="1" customWidth="1"/>
    <col min="173" max="173" width="14.7109375" style="1" customWidth="1"/>
    <col min="174" max="174" width="13.28515625" style="1" hidden="1" customWidth="1"/>
    <col min="175" max="175" width="4.5703125" style="1" customWidth="1"/>
    <col min="176" max="177" width="14.28515625" style="1" customWidth="1"/>
    <col min="178" max="178" width="14.28515625" style="1" hidden="1" customWidth="1"/>
    <col min="179" max="179" width="5.5703125" style="1" customWidth="1"/>
    <col min="180" max="181" width="13.5703125" style="1" customWidth="1"/>
    <col min="182" max="182" width="13.5703125" style="1" hidden="1" customWidth="1"/>
    <col min="183" max="183" width="5.5703125" style="77" customWidth="1"/>
    <col min="184" max="185" width="13.85546875" style="77" customWidth="1"/>
    <col min="186" max="186" width="13.85546875" style="77" hidden="1" customWidth="1"/>
    <col min="187" max="187" width="6.28515625" style="1" customWidth="1"/>
    <col min="188" max="188" width="13" style="1" customWidth="1"/>
    <col min="189" max="189" width="14.140625" style="1" customWidth="1"/>
    <col min="190" max="190" width="13" style="1" hidden="1" customWidth="1"/>
    <col min="191" max="191" width="11.140625" style="1" customWidth="1"/>
    <col min="192" max="193" width="14.7109375" style="1" customWidth="1"/>
    <col min="194" max="194" width="14" style="1" hidden="1" customWidth="1"/>
    <col min="195" max="195" width="11.140625" style="1" customWidth="1"/>
    <col min="196" max="196" width="14.42578125" style="1" customWidth="1"/>
    <col min="197" max="197" width="17" style="1" customWidth="1"/>
    <col min="198" max="198" width="14.42578125" style="1" hidden="1" customWidth="1"/>
    <col min="199" max="199" width="10.85546875" style="98" customWidth="1"/>
    <col min="200" max="200" width="12.7109375" style="1" customWidth="1"/>
    <col min="201" max="201" width="18.42578125" style="1" customWidth="1"/>
    <col min="202" max="202" width="16.5703125" style="1" customWidth="1"/>
    <col min="203" max="203" width="9.140625" style="1"/>
    <col min="204" max="204" width="13" style="1" customWidth="1"/>
    <col min="205" max="205" width="12.42578125" style="1" customWidth="1"/>
    <col min="206" max="206" width="15.42578125" style="1" customWidth="1"/>
    <col min="207" max="16384" width="9.140625" style="1"/>
  </cols>
  <sheetData>
    <row r="1" spans="2:206" ht="18" customHeight="1" x14ac:dyDescent="0.2">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Q1" s="77"/>
      <c r="AR1" s="77"/>
      <c r="AS1" s="77"/>
      <c r="AT1" s="77"/>
      <c r="AY1" s="77"/>
      <c r="AZ1" s="77"/>
      <c r="BA1" s="77"/>
      <c r="BB1" s="77"/>
      <c r="BK1" s="77"/>
      <c r="BL1" s="77"/>
      <c r="BM1" s="77"/>
      <c r="BN1" s="77"/>
      <c r="BO1" s="77"/>
      <c r="BP1" s="77"/>
      <c r="BQ1" s="77"/>
      <c r="BR1" s="77"/>
      <c r="BS1" s="77"/>
      <c r="BT1" s="77"/>
      <c r="BU1" s="77"/>
      <c r="BV1" s="77"/>
      <c r="BW1" s="77"/>
      <c r="BX1" s="77"/>
      <c r="BY1" s="77"/>
      <c r="BZ1" s="77"/>
      <c r="CA1" s="77"/>
      <c r="CB1" s="77"/>
      <c r="CC1" s="77"/>
      <c r="CD1" s="77"/>
      <c r="CE1" s="77"/>
      <c r="CF1" s="77"/>
      <c r="CG1" s="77"/>
      <c r="CH1" s="77"/>
      <c r="CM1" s="77"/>
      <c r="CN1" s="77"/>
      <c r="CO1" s="77"/>
      <c r="CP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K1" s="77"/>
      <c r="FL1" s="77"/>
      <c r="FM1" s="77"/>
      <c r="FN1" s="77"/>
      <c r="FO1" s="77"/>
      <c r="FP1" s="77"/>
      <c r="FQ1" s="77"/>
      <c r="FR1" s="77"/>
      <c r="FS1" s="77"/>
      <c r="FT1" s="77"/>
      <c r="FU1" s="77"/>
      <c r="FV1" s="77"/>
      <c r="FW1" s="77"/>
      <c r="FX1" s="77"/>
      <c r="FY1" s="77"/>
      <c r="FZ1" s="77"/>
      <c r="GE1" s="77"/>
      <c r="GF1" s="77"/>
      <c r="GG1" s="77"/>
      <c r="GH1" s="77"/>
      <c r="GI1" s="77"/>
      <c r="GJ1" s="77"/>
      <c r="GK1" s="77"/>
      <c r="GL1" s="77"/>
      <c r="GM1" s="77"/>
      <c r="GN1" s="77"/>
      <c r="GO1" s="77"/>
      <c r="GP1" s="77"/>
      <c r="GQ1" s="124"/>
      <c r="GR1" s="77"/>
      <c r="GS1" s="77"/>
      <c r="GT1" s="77"/>
    </row>
    <row r="2" spans="2:206" ht="18" customHeight="1" x14ac:dyDescent="0.25">
      <c r="B2" s="120" t="s">
        <v>578</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Q2" s="77"/>
      <c r="AR2" s="77"/>
      <c r="AS2" s="77"/>
      <c r="AT2" s="77"/>
      <c r="AY2" s="77"/>
      <c r="AZ2" s="77"/>
      <c r="BA2" s="77"/>
      <c r="BB2" s="77"/>
      <c r="BK2" s="77"/>
      <c r="BL2" s="77"/>
      <c r="BM2" s="77"/>
      <c r="BN2" s="77"/>
      <c r="BO2" s="77"/>
      <c r="BP2" s="77"/>
      <c r="BQ2" s="77"/>
      <c r="BR2" s="77"/>
      <c r="BS2" s="77"/>
      <c r="BT2" s="77"/>
      <c r="BU2" s="77"/>
      <c r="BV2" s="77"/>
      <c r="BW2" s="77"/>
      <c r="BX2" s="77"/>
      <c r="BY2" s="77"/>
      <c r="BZ2" s="77"/>
      <c r="CA2" s="77"/>
      <c r="CB2" s="77"/>
      <c r="CC2" s="77"/>
      <c r="CD2" s="77"/>
      <c r="CE2" s="77"/>
      <c r="CF2" s="77"/>
      <c r="CG2" s="77"/>
      <c r="CH2" s="77"/>
      <c r="CM2" s="77"/>
      <c r="CN2" s="77"/>
      <c r="CO2" s="77"/>
      <c r="CP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K2" s="77"/>
      <c r="FL2" s="77"/>
      <c r="FM2" s="77"/>
      <c r="FN2" s="77"/>
      <c r="FO2" s="77"/>
      <c r="FP2" s="77"/>
      <c r="FQ2" s="77"/>
      <c r="FR2" s="77"/>
      <c r="FS2" s="77"/>
      <c r="FT2" s="77"/>
      <c r="FU2" s="77"/>
      <c r="FV2" s="77"/>
      <c r="FW2" s="77"/>
      <c r="FX2" s="77"/>
      <c r="FY2" s="77"/>
      <c r="FZ2" s="77"/>
      <c r="GE2" s="77"/>
      <c r="GF2" s="77"/>
      <c r="GG2" s="77"/>
      <c r="GH2" s="77"/>
      <c r="GI2" s="77"/>
      <c r="GJ2" s="77"/>
      <c r="GK2" s="77"/>
      <c r="GL2" s="77"/>
      <c r="GM2" s="77"/>
      <c r="GN2" s="77"/>
      <c r="GO2" s="77"/>
      <c r="GP2" s="77"/>
      <c r="GQ2" s="124"/>
      <c r="GR2" s="77"/>
      <c r="GS2" s="77"/>
      <c r="GT2" s="77"/>
    </row>
    <row r="3" spans="2:206" ht="18" customHeight="1" x14ac:dyDescent="0.2">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Q3" s="77"/>
      <c r="AR3" s="77"/>
      <c r="AS3" s="77"/>
      <c r="AT3" s="77"/>
      <c r="AY3" s="77"/>
      <c r="AZ3" s="77"/>
      <c r="BA3" s="77"/>
      <c r="BB3" s="77"/>
      <c r="BK3" s="77"/>
      <c r="BL3" s="77"/>
      <c r="BM3" s="77"/>
      <c r="BN3" s="77"/>
      <c r="BO3" s="77"/>
      <c r="BP3" s="77"/>
      <c r="BQ3" s="77"/>
      <c r="BR3" s="77"/>
      <c r="BS3" s="77"/>
      <c r="BT3" s="77"/>
      <c r="BU3" s="77"/>
      <c r="BV3" s="77"/>
      <c r="BW3" s="77"/>
      <c r="BX3" s="77"/>
      <c r="BY3" s="77"/>
      <c r="BZ3" s="77"/>
      <c r="CA3" s="77"/>
      <c r="CB3" s="77"/>
      <c r="CC3" s="77"/>
      <c r="CD3" s="77"/>
      <c r="CE3" s="77"/>
      <c r="CF3" s="77"/>
      <c r="CG3" s="77"/>
      <c r="CH3" s="77"/>
      <c r="CM3" s="77"/>
      <c r="CN3" s="77"/>
      <c r="CO3" s="77"/>
      <c r="CP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K3" s="77"/>
      <c r="FL3" s="77"/>
      <c r="FM3" s="77"/>
      <c r="FN3" s="77"/>
      <c r="FO3" s="77"/>
      <c r="FP3" s="77"/>
      <c r="FQ3" s="77"/>
      <c r="FR3" s="77"/>
      <c r="FS3" s="77"/>
      <c r="FT3" s="77"/>
      <c r="FU3" s="77"/>
      <c r="FV3" s="77"/>
      <c r="FW3" s="77"/>
      <c r="FX3" s="77"/>
      <c r="FY3" s="77"/>
      <c r="FZ3" s="77"/>
      <c r="GE3" s="77"/>
      <c r="GF3" s="77"/>
      <c r="GG3" s="77"/>
      <c r="GH3" s="77"/>
      <c r="GI3" s="77"/>
      <c r="GJ3" s="77"/>
      <c r="GK3" s="77"/>
      <c r="GL3" s="77"/>
      <c r="GM3" s="77"/>
      <c r="GN3" s="77"/>
      <c r="GO3" s="77"/>
      <c r="GP3" s="77"/>
      <c r="GQ3" s="124"/>
      <c r="GR3" s="77"/>
      <c r="GS3" s="77"/>
      <c r="GT3" s="77"/>
    </row>
    <row r="4" spans="2:206" ht="1.5" customHeight="1" x14ac:dyDescent="0.2">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Q4" s="77"/>
      <c r="AR4" s="77"/>
      <c r="AS4" s="77"/>
      <c r="AT4" s="77"/>
      <c r="AY4" s="77"/>
      <c r="AZ4" s="77"/>
      <c r="BA4" s="77"/>
      <c r="BB4" s="77"/>
      <c r="BK4" s="77"/>
      <c r="BL4" s="77"/>
      <c r="BM4" s="77"/>
      <c r="BN4" s="77"/>
      <c r="BO4" s="77"/>
      <c r="BP4" s="77"/>
      <c r="BQ4" s="77"/>
      <c r="BR4" s="77"/>
      <c r="BS4" s="77"/>
      <c r="BT4" s="77"/>
      <c r="BU4" s="77"/>
      <c r="BV4" s="77"/>
      <c r="BW4" s="77"/>
      <c r="BX4" s="77"/>
      <c r="BY4" s="77"/>
      <c r="BZ4" s="77"/>
      <c r="CA4" s="77"/>
      <c r="CB4" s="77"/>
      <c r="CC4" s="77"/>
      <c r="CD4" s="77"/>
      <c r="CE4" s="77"/>
      <c r="CF4" s="77"/>
      <c r="CG4" s="77"/>
      <c r="CH4" s="77"/>
      <c r="CM4" s="77"/>
      <c r="CN4" s="77"/>
      <c r="CO4" s="77"/>
      <c r="CP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K4" s="77"/>
      <c r="FL4" s="77"/>
      <c r="FM4" s="77"/>
      <c r="FN4" s="77"/>
      <c r="FO4" s="77"/>
      <c r="FP4" s="77"/>
      <c r="FQ4" s="77"/>
      <c r="FR4" s="77"/>
      <c r="FS4" s="77"/>
      <c r="FT4" s="77"/>
      <c r="FU4" s="77"/>
      <c r="FV4" s="77"/>
      <c r="FW4" s="77"/>
      <c r="FX4" s="77"/>
      <c r="FY4" s="77"/>
      <c r="FZ4" s="77"/>
      <c r="GE4" s="77"/>
      <c r="GF4" s="77"/>
      <c r="GG4" s="77"/>
      <c r="GH4" s="77"/>
      <c r="GI4" s="77"/>
      <c r="GJ4" s="77"/>
      <c r="GK4" s="77"/>
      <c r="GL4" s="77"/>
      <c r="GM4" s="77"/>
      <c r="GN4" s="77"/>
      <c r="GO4" s="77"/>
      <c r="GP4" s="77"/>
      <c r="GQ4" s="124"/>
      <c r="GR4" s="77"/>
      <c r="GS4" s="77"/>
      <c r="GT4" s="77"/>
    </row>
    <row r="5" spans="2:206" ht="1.5" customHeight="1" x14ac:dyDescent="0.2">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Q5" s="77"/>
      <c r="AR5" s="77"/>
      <c r="AS5" s="77"/>
      <c r="AT5" s="77"/>
      <c r="AY5" s="77"/>
      <c r="AZ5" s="77"/>
      <c r="BA5" s="77"/>
      <c r="BB5" s="77"/>
      <c r="BK5" s="77"/>
      <c r="BL5" s="77"/>
      <c r="BM5" s="77"/>
      <c r="BN5" s="77"/>
      <c r="BO5" s="77"/>
      <c r="BP5" s="77"/>
      <c r="BQ5" s="77"/>
      <c r="BR5" s="77"/>
      <c r="BS5" s="77"/>
      <c r="BT5" s="77"/>
      <c r="BU5" s="77"/>
      <c r="BV5" s="77"/>
      <c r="BW5" s="77"/>
      <c r="BX5" s="77"/>
      <c r="BY5" s="77"/>
      <c r="BZ5" s="77"/>
      <c r="CA5" s="77"/>
      <c r="CB5" s="77"/>
      <c r="CC5" s="77"/>
      <c r="CD5" s="77"/>
      <c r="CE5" s="77"/>
      <c r="CF5" s="77"/>
      <c r="CG5" s="77"/>
      <c r="CH5" s="77"/>
      <c r="CM5" s="77"/>
      <c r="CN5" s="77"/>
      <c r="CO5" s="77"/>
      <c r="CP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K5" s="77"/>
      <c r="FL5" s="77"/>
      <c r="FM5" s="77"/>
      <c r="FN5" s="77"/>
      <c r="FO5" s="77"/>
      <c r="FP5" s="77"/>
      <c r="FQ5" s="77"/>
      <c r="FR5" s="77"/>
      <c r="FS5" s="77"/>
      <c r="FT5" s="77"/>
      <c r="FU5" s="77"/>
      <c r="FV5" s="77"/>
      <c r="FW5" s="77"/>
      <c r="FX5" s="77"/>
      <c r="FY5" s="77"/>
      <c r="FZ5" s="77"/>
      <c r="GE5" s="77"/>
      <c r="GF5" s="77"/>
      <c r="GG5" s="77"/>
      <c r="GH5" s="77"/>
      <c r="GI5" s="77"/>
      <c r="GJ5" s="77"/>
      <c r="GK5" s="77"/>
      <c r="GL5" s="77"/>
      <c r="GM5" s="77"/>
      <c r="GN5" s="77"/>
      <c r="GO5" s="77"/>
      <c r="GP5" s="77"/>
      <c r="GQ5" s="124"/>
      <c r="GR5" s="77"/>
      <c r="GS5" s="77"/>
      <c r="GT5" s="77"/>
    </row>
    <row r="6" spans="2:206" s="102" customFormat="1" ht="18" customHeight="1" x14ac:dyDescent="0.25">
      <c r="B6" s="169"/>
      <c r="C6" s="505" t="s">
        <v>5</v>
      </c>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M6" s="506"/>
      <c r="AN6" s="506"/>
      <c r="AO6" s="506"/>
      <c r="AP6" s="506"/>
      <c r="AQ6" s="506"/>
      <c r="AR6" s="506"/>
      <c r="AS6" s="506"/>
      <c r="AT6" s="506"/>
      <c r="AU6" s="506"/>
      <c r="AV6" s="506"/>
      <c r="AW6" s="506"/>
      <c r="AX6" s="506"/>
      <c r="AY6" s="506"/>
      <c r="AZ6" s="506"/>
      <c r="BA6" s="506"/>
      <c r="BB6" s="506"/>
      <c r="BC6" s="506"/>
      <c r="BD6" s="506"/>
      <c r="BE6" s="506"/>
      <c r="BF6" s="506"/>
      <c r="BG6" s="506"/>
      <c r="BH6" s="506"/>
      <c r="BI6" s="506"/>
      <c r="BJ6" s="506"/>
      <c r="BK6" s="506"/>
      <c r="BL6" s="506"/>
      <c r="BM6" s="506"/>
      <c r="BN6" s="506"/>
      <c r="BO6" s="506"/>
      <c r="BP6" s="506"/>
      <c r="BQ6" s="506"/>
      <c r="BR6" s="506"/>
      <c r="BS6" s="506"/>
      <c r="BT6" s="506"/>
      <c r="BU6" s="506"/>
      <c r="BV6" s="506"/>
      <c r="BW6" s="506"/>
      <c r="BX6" s="506"/>
      <c r="BY6" s="506"/>
      <c r="BZ6" s="506"/>
      <c r="CA6" s="506"/>
      <c r="CB6" s="506"/>
      <c r="CC6" s="506"/>
      <c r="CD6" s="506"/>
      <c r="CE6" s="506"/>
      <c r="CF6" s="506"/>
      <c r="CG6" s="506"/>
      <c r="CH6" s="506"/>
      <c r="CI6" s="506"/>
      <c r="CJ6" s="506"/>
      <c r="CK6" s="506"/>
      <c r="CL6" s="506"/>
      <c r="CM6" s="506"/>
      <c r="CN6" s="506"/>
      <c r="CO6" s="506"/>
      <c r="CP6" s="506"/>
      <c r="CQ6" s="506"/>
      <c r="CR6" s="506"/>
      <c r="CS6" s="506"/>
      <c r="CT6" s="506"/>
      <c r="CU6" s="506"/>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505" t="s">
        <v>6</v>
      </c>
      <c r="DX6" s="506"/>
      <c r="DY6" s="506"/>
      <c r="DZ6" s="506"/>
      <c r="EA6" s="506"/>
      <c r="EB6" s="506"/>
      <c r="EC6" s="506"/>
      <c r="ED6" s="506"/>
      <c r="EE6" s="506"/>
      <c r="EF6" s="506"/>
      <c r="EG6" s="506"/>
      <c r="EH6" s="506"/>
      <c r="EI6" s="506"/>
      <c r="EJ6" s="506"/>
      <c r="EK6" s="506"/>
      <c r="EL6" s="506"/>
      <c r="EM6" s="506"/>
      <c r="EN6" s="125"/>
      <c r="EO6" s="125"/>
      <c r="EP6" s="125"/>
      <c r="EQ6" s="125"/>
      <c r="ER6" s="125"/>
      <c r="ES6" s="125"/>
      <c r="ET6" s="125"/>
      <c r="EU6" s="505" t="s">
        <v>7</v>
      </c>
      <c r="EV6" s="506"/>
      <c r="EW6" s="506"/>
      <c r="EX6" s="506"/>
      <c r="EY6" s="506"/>
      <c r="EZ6" s="506"/>
      <c r="FA6" s="506"/>
      <c r="FB6" s="506"/>
      <c r="FC6" s="506"/>
      <c r="FD6" s="506"/>
      <c r="FE6" s="506"/>
      <c r="FF6" s="506"/>
      <c r="FG6" s="506"/>
      <c r="FH6" s="506"/>
      <c r="FI6" s="506"/>
      <c r="FJ6" s="506"/>
      <c r="FK6" s="506"/>
      <c r="FL6" s="506"/>
      <c r="FM6" s="506"/>
      <c r="FN6" s="506"/>
      <c r="FO6" s="506"/>
      <c r="FP6" s="506"/>
      <c r="FQ6" s="506"/>
      <c r="FR6" s="506"/>
      <c r="FS6" s="506"/>
      <c r="FT6" s="506"/>
      <c r="FU6" s="506"/>
      <c r="FV6" s="506"/>
      <c r="FW6" s="506"/>
      <c r="FX6" s="506"/>
      <c r="FY6" s="506"/>
      <c r="FZ6" s="506"/>
      <c r="GA6" s="506"/>
      <c r="GB6" s="506"/>
      <c r="GC6" s="506"/>
      <c r="GD6" s="506"/>
      <c r="GE6" s="506"/>
      <c r="GF6" s="506"/>
      <c r="GG6" s="506"/>
      <c r="GH6" s="125"/>
      <c r="GI6" s="505" t="s">
        <v>327</v>
      </c>
      <c r="GJ6" s="506"/>
      <c r="GK6" s="506"/>
      <c r="GL6" s="126"/>
      <c r="GM6" s="505" t="s">
        <v>604</v>
      </c>
      <c r="GN6" s="506"/>
      <c r="GO6" s="506"/>
      <c r="GP6" s="126"/>
      <c r="GQ6" s="505" t="s">
        <v>608</v>
      </c>
      <c r="GR6" s="506"/>
      <c r="GS6" s="506"/>
      <c r="GT6" s="507"/>
    </row>
    <row r="7" spans="2:206" ht="42.75" customHeight="1" x14ac:dyDescent="0.25">
      <c r="B7" s="511" t="s">
        <v>580</v>
      </c>
      <c r="C7" s="508" t="s">
        <v>240</v>
      </c>
      <c r="D7" s="509"/>
      <c r="E7" s="509"/>
      <c r="F7" s="510"/>
      <c r="G7" s="508" t="s">
        <v>367</v>
      </c>
      <c r="H7" s="509"/>
      <c r="I7" s="509"/>
      <c r="J7" s="510"/>
      <c r="K7" s="508" t="s">
        <v>437</v>
      </c>
      <c r="L7" s="509"/>
      <c r="M7" s="509"/>
      <c r="N7" s="510"/>
      <c r="O7" s="508" t="s">
        <v>483</v>
      </c>
      <c r="P7" s="509"/>
      <c r="Q7" s="509"/>
      <c r="R7" s="510"/>
      <c r="S7" s="499" t="s">
        <v>257</v>
      </c>
      <c r="T7" s="500"/>
      <c r="U7" s="500"/>
      <c r="V7" s="501"/>
      <c r="W7" s="499" t="s">
        <v>371</v>
      </c>
      <c r="X7" s="500"/>
      <c r="Y7" s="500"/>
      <c r="Z7" s="501"/>
      <c r="AA7" s="499" t="s">
        <v>372</v>
      </c>
      <c r="AB7" s="500"/>
      <c r="AC7" s="500"/>
      <c r="AD7" s="501"/>
      <c r="AE7" s="508" t="s">
        <v>248</v>
      </c>
      <c r="AF7" s="509"/>
      <c r="AG7" s="509"/>
      <c r="AH7" s="510"/>
      <c r="AI7" s="508" t="s">
        <v>8</v>
      </c>
      <c r="AJ7" s="509"/>
      <c r="AK7" s="509"/>
      <c r="AL7" s="510"/>
      <c r="AM7" s="499" t="s">
        <v>9</v>
      </c>
      <c r="AN7" s="500"/>
      <c r="AO7" s="500"/>
      <c r="AP7" s="501"/>
      <c r="AQ7" s="499" t="s">
        <v>10</v>
      </c>
      <c r="AR7" s="500"/>
      <c r="AS7" s="500"/>
      <c r="AT7" s="501"/>
      <c r="AU7" s="499" t="s">
        <v>192</v>
      </c>
      <c r="AV7" s="500"/>
      <c r="AW7" s="500"/>
      <c r="AX7" s="501"/>
      <c r="AY7" s="499" t="s">
        <v>11</v>
      </c>
      <c r="AZ7" s="500"/>
      <c r="BA7" s="500"/>
      <c r="BB7" s="501"/>
      <c r="BC7" s="499" t="s">
        <v>12</v>
      </c>
      <c r="BD7" s="500"/>
      <c r="BE7" s="500"/>
      <c r="BF7" s="501"/>
      <c r="BG7" s="499" t="s">
        <v>13</v>
      </c>
      <c r="BH7" s="500"/>
      <c r="BI7" s="500"/>
      <c r="BJ7" s="501"/>
      <c r="BK7" s="499" t="s">
        <v>482</v>
      </c>
      <c r="BL7" s="500"/>
      <c r="BM7" s="500"/>
      <c r="BN7" s="501"/>
      <c r="BO7" s="499" t="s">
        <v>14</v>
      </c>
      <c r="BP7" s="500"/>
      <c r="BQ7" s="500"/>
      <c r="BR7" s="501"/>
      <c r="BS7" s="499" t="s">
        <v>15</v>
      </c>
      <c r="BT7" s="500"/>
      <c r="BU7" s="500"/>
      <c r="BV7" s="501"/>
      <c r="BW7" s="499" t="s">
        <v>249</v>
      </c>
      <c r="BX7" s="500"/>
      <c r="BY7" s="500"/>
      <c r="BZ7" s="501"/>
      <c r="CA7" s="499" t="s">
        <v>379</v>
      </c>
      <c r="CB7" s="500"/>
      <c r="CC7" s="500"/>
      <c r="CD7" s="501"/>
      <c r="CE7" s="499" t="s">
        <v>377</v>
      </c>
      <c r="CF7" s="500"/>
      <c r="CG7" s="500"/>
      <c r="CH7" s="501"/>
      <c r="CI7" s="499" t="s">
        <v>16</v>
      </c>
      <c r="CJ7" s="500"/>
      <c r="CK7" s="500"/>
      <c r="CL7" s="501"/>
      <c r="CM7" s="499" t="s">
        <v>17</v>
      </c>
      <c r="CN7" s="500"/>
      <c r="CO7" s="500"/>
      <c r="CP7" s="501"/>
      <c r="CQ7" s="499" t="s">
        <v>254</v>
      </c>
      <c r="CR7" s="500"/>
      <c r="CS7" s="500"/>
      <c r="CT7" s="501"/>
      <c r="CU7" s="499" t="s">
        <v>378</v>
      </c>
      <c r="CV7" s="500"/>
      <c r="CW7" s="500"/>
      <c r="CX7" s="501"/>
      <c r="CY7" s="499" t="s">
        <v>14</v>
      </c>
      <c r="CZ7" s="500"/>
      <c r="DA7" s="500"/>
      <c r="DB7" s="501"/>
      <c r="DC7" s="499" t="s">
        <v>408</v>
      </c>
      <c r="DD7" s="500"/>
      <c r="DE7" s="500"/>
      <c r="DF7" s="501"/>
      <c r="DG7" s="499" t="s">
        <v>419</v>
      </c>
      <c r="DH7" s="500"/>
      <c r="DI7" s="500"/>
      <c r="DJ7" s="501"/>
      <c r="DK7" s="499" t="s">
        <v>402</v>
      </c>
      <c r="DL7" s="500"/>
      <c r="DM7" s="500"/>
      <c r="DN7" s="501"/>
      <c r="DO7" s="499" t="s">
        <v>398</v>
      </c>
      <c r="DP7" s="500"/>
      <c r="DQ7" s="500"/>
      <c r="DR7" s="501"/>
      <c r="DS7" s="499" t="s">
        <v>464</v>
      </c>
      <c r="DT7" s="500"/>
      <c r="DU7" s="500"/>
      <c r="DV7" s="501"/>
      <c r="DW7" s="499" t="s">
        <v>403</v>
      </c>
      <c r="DX7" s="500"/>
      <c r="DY7" s="500"/>
      <c r="DZ7" s="501"/>
      <c r="EA7" s="499" t="s">
        <v>439</v>
      </c>
      <c r="EB7" s="500"/>
      <c r="EC7" s="500"/>
      <c r="ED7" s="501"/>
      <c r="EE7" s="499" t="s">
        <v>404</v>
      </c>
      <c r="EF7" s="500"/>
      <c r="EG7" s="500"/>
      <c r="EH7" s="501"/>
      <c r="EI7" s="499" t="s">
        <v>440</v>
      </c>
      <c r="EJ7" s="500"/>
      <c r="EK7" s="500"/>
      <c r="EL7" s="501"/>
      <c r="EM7" s="499" t="s">
        <v>441</v>
      </c>
      <c r="EN7" s="500"/>
      <c r="EO7" s="500"/>
      <c r="EP7" s="501"/>
      <c r="EQ7" s="499" t="s">
        <v>579</v>
      </c>
      <c r="ER7" s="500"/>
      <c r="ES7" s="500"/>
      <c r="ET7" s="501"/>
      <c r="EU7" s="499" t="s">
        <v>21</v>
      </c>
      <c r="EV7" s="500"/>
      <c r="EW7" s="500"/>
      <c r="EX7" s="501"/>
      <c r="EY7" s="499" t="s">
        <v>22</v>
      </c>
      <c r="EZ7" s="500"/>
      <c r="FA7" s="500"/>
      <c r="FB7" s="501"/>
      <c r="FC7" s="499" t="s">
        <v>23</v>
      </c>
      <c r="FD7" s="500"/>
      <c r="FE7" s="500"/>
      <c r="FF7" s="501"/>
      <c r="FG7" s="499" t="s">
        <v>24</v>
      </c>
      <c r="FH7" s="500"/>
      <c r="FI7" s="500"/>
      <c r="FJ7" s="501"/>
      <c r="FK7" s="499" t="s">
        <v>25</v>
      </c>
      <c r="FL7" s="500"/>
      <c r="FM7" s="500"/>
      <c r="FN7" s="501"/>
      <c r="FO7" s="499" t="s">
        <v>405</v>
      </c>
      <c r="FP7" s="500"/>
      <c r="FQ7" s="500"/>
      <c r="FR7" s="501"/>
      <c r="FS7" s="499" t="s">
        <v>26</v>
      </c>
      <c r="FT7" s="500"/>
      <c r="FU7" s="500"/>
      <c r="FV7" s="501"/>
      <c r="FW7" s="499" t="s">
        <v>27</v>
      </c>
      <c r="FX7" s="500"/>
      <c r="FY7" s="500"/>
      <c r="FZ7" s="501"/>
      <c r="GA7" s="508" t="s">
        <v>28</v>
      </c>
      <c r="GB7" s="509"/>
      <c r="GC7" s="509"/>
      <c r="GD7" s="510"/>
      <c r="GE7" s="499" t="s">
        <v>29</v>
      </c>
      <c r="GF7" s="500"/>
      <c r="GG7" s="500"/>
      <c r="GH7" s="501"/>
      <c r="GI7" s="502" t="s">
        <v>599</v>
      </c>
      <c r="GJ7" s="503"/>
      <c r="GK7" s="503"/>
      <c r="GL7" s="503"/>
      <c r="GM7" s="503"/>
      <c r="GN7" s="503"/>
      <c r="GO7" s="503"/>
      <c r="GP7" s="504"/>
      <c r="GQ7" s="127" t="s">
        <v>519</v>
      </c>
      <c r="GR7" s="128" t="s">
        <v>329</v>
      </c>
      <c r="GS7" s="158" t="s">
        <v>407</v>
      </c>
      <c r="GT7" s="159" t="s">
        <v>603</v>
      </c>
    </row>
    <row r="8" spans="2:206" s="105" customFormat="1" ht="55.5" customHeight="1" x14ac:dyDescent="0.25">
      <c r="B8" s="512"/>
      <c r="C8" s="129" t="s">
        <v>30</v>
      </c>
      <c r="D8" s="129" t="s">
        <v>224</v>
      </c>
      <c r="E8" s="159" t="s">
        <v>603</v>
      </c>
      <c r="F8" s="168" t="s">
        <v>602</v>
      </c>
      <c r="G8" s="129" t="s">
        <v>30</v>
      </c>
      <c r="H8" s="129" t="s">
        <v>224</v>
      </c>
      <c r="I8" s="159" t="s">
        <v>603</v>
      </c>
      <c r="J8" s="168" t="s">
        <v>602</v>
      </c>
      <c r="K8" s="129" t="s">
        <v>30</v>
      </c>
      <c r="L8" s="129" t="s">
        <v>224</v>
      </c>
      <c r="M8" s="159" t="s">
        <v>603</v>
      </c>
      <c r="N8" s="168" t="s">
        <v>602</v>
      </c>
      <c r="O8" s="129" t="s">
        <v>30</v>
      </c>
      <c r="P8" s="129" t="s">
        <v>224</v>
      </c>
      <c r="Q8" s="159" t="s">
        <v>603</v>
      </c>
      <c r="R8" s="168" t="s">
        <v>602</v>
      </c>
      <c r="S8" s="104" t="s">
        <v>30</v>
      </c>
      <c r="T8" s="129" t="s">
        <v>224</v>
      </c>
      <c r="U8" s="159" t="s">
        <v>603</v>
      </c>
      <c r="V8" s="168" t="s">
        <v>602</v>
      </c>
      <c r="W8" s="104" t="s">
        <v>30</v>
      </c>
      <c r="X8" s="129" t="s">
        <v>224</v>
      </c>
      <c r="Y8" s="159" t="s">
        <v>603</v>
      </c>
      <c r="Z8" s="168" t="s">
        <v>602</v>
      </c>
      <c r="AA8" s="104" t="s">
        <v>30</v>
      </c>
      <c r="AB8" s="129" t="s">
        <v>224</v>
      </c>
      <c r="AC8" s="159" t="s">
        <v>603</v>
      </c>
      <c r="AD8" s="168" t="s">
        <v>602</v>
      </c>
      <c r="AE8" s="104" t="s">
        <v>30</v>
      </c>
      <c r="AF8" s="129" t="s">
        <v>224</v>
      </c>
      <c r="AG8" s="159" t="s">
        <v>603</v>
      </c>
      <c r="AH8" s="168" t="s">
        <v>602</v>
      </c>
      <c r="AI8" s="129" t="s">
        <v>30</v>
      </c>
      <c r="AJ8" s="129" t="s">
        <v>224</v>
      </c>
      <c r="AK8" s="159" t="s">
        <v>603</v>
      </c>
      <c r="AL8" s="168" t="s">
        <v>602</v>
      </c>
      <c r="AM8" s="104" t="s">
        <v>30</v>
      </c>
      <c r="AN8" s="129" t="s">
        <v>224</v>
      </c>
      <c r="AO8" s="159" t="s">
        <v>603</v>
      </c>
      <c r="AP8" s="168" t="s">
        <v>602</v>
      </c>
      <c r="AQ8" s="104" t="s">
        <v>30</v>
      </c>
      <c r="AR8" s="129" t="s">
        <v>224</v>
      </c>
      <c r="AS8" s="159" t="s">
        <v>603</v>
      </c>
      <c r="AT8" s="168" t="s">
        <v>602</v>
      </c>
      <c r="AU8" s="168" t="s">
        <v>602</v>
      </c>
      <c r="AV8" s="129" t="s">
        <v>224</v>
      </c>
      <c r="AW8" s="159" t="s">
        <v>603</v>
      </c>
      <c r="AX8" s="168" t="s">
        <v>602</v>
      </c>
      <c r="AY8" s="104" t="s">
        <v>30</v>
      </c>
      <c r="AZ8" s="129" t="s">
        <v>224</v>
      </c>
      <c r="BA8" s="159" t="s">
        <v>603</v>
      </c>
      <c r="BB8" s="168" t="s">
        <v>602</v>
      </c>
      <c r="BC8" s="104" t="s">
        <v>30</v>
      </c>
      <c r="BD8" s="129" t="s">
        <v>224</v>
      </c>
      <c r="BE8" s="159" t="s">
        <v>603</v>
      </c>
      <c r="BF8" s="168" t="s">
        <v>602</v>
      </c>
      <c r="BG8" s="104" t="s">
        <v>30</v>
      </c>
      <c r="BH8" s="129" t="s">
        <v>224</v>
      </c>
      <c r="BI8" s="159" t="s">
        <v>603</v>
      </c>
      <c r="BJ8" s="168" t="s">
        <v>602</v>
      </c>
      <c r="BK8" s="104" t="s">
        <v>30</v>
      </c>
      <c r="BL8" s="129" t="s">
        <v>224</v>
      </c>
      <c r="BM8" s="159" t="s">
        <v>603</v>
      </c>
      <c r="BN8" s="168" t="s">
        <v>602</v>
      </c>
      <c r="BO8" s="104" t="s">
        <v>30</v>
      </c>
      <c r="BP8" s="129" t="s">
        <v>224</v>
      </c>
      <c r="BQ8" s="159" t="s">
        <v>603</v>
      </c>
      <c r="BR8" s="168" t="s">
        <v>602</v>
      </c>
      <c r="BS8" s="104" t="s">
        <v>30</v>
      </c>
      <c r="BT8" s="129" t="s">
        <v>224</v>
      </c>
      <c r="BU8" s="159" t="s">
        <v>603</v>
      </c>
      <c r="BV8" s="168" t="s">
        <v>602</v>
      </c>
      <c r="BW8" s="104" t="s">
        <v>30</v>
      </c>
      <c r="BX8" s="129" t="s">
        <v>224</v>
      </c>
      <c r="BY8" s="159" t="s">
        <v>603</v>
      </c>
      <c r="BZ8" s="168" t="s">
        <v>602</v>
      </c>
      <c r="CA8" s="104" t="s">
        <v>30</v>
      </c>
      <c r="CB8" s="129" t="s">
        <v>224</v>
      </c>
      <c r="CC8" s="159" t="s">
        <v>603</v>
      </c>
      <c r="CD8" s="168" t="s">
        <v>602</v>
      </c>
      <c r="CE8" s="104" t="s">
        <v>30</v>
      </c>
      <c r="CF8" s="129" t="s">
        <v>224</v>
      </c>
      <c r="CG8" s="159" t="s">
        <v>603</v>
      </c>
      <c r="CH8" s="168" t="s">
        <v>602</v>
      </c>
      <c r="CI8" s="104" t="s">
        <v>30</v>
      </c>
      <c r="CJ8" s="129" t="s">
        <v>224</v>
      </c>
      <c r="CK8" s="159" t="s">
        <v>603</v>
      </c>
      <c r="CL8" s="168" t="s">
        <v>602</v>
      </c>
      <c r="CM8" s="104" t="s">
        <v>30</v>
      </c>
      <c r="CN8" s="129" t="s">
        <v>224</v>
      </c>
      <c r="CO8" s="159" t="s">
        <v>603</v>
      </c>
      <c r="CP8" s="168" t="s">
        <v>602</v>
      </c>
      <c r="CQ8" s="104" t="s">
        <v>30</v>
      </c>
      <c r="CR8" s="129" t="s">
        <v>224</v>
      </c>
      <c r="CS8" s="159" t="s">
        <v>603</v>
      </c>
      <c r="CT8" s="168" t="s">
        <v>602</v>
      </c>
      <c r="CU8" s="104" t="s">
        <v>30</v>
      </c>
      <c r="CV8" s="129" t="s">
        <v>224</v>
      </c>
      <c r="CW8" s="159" t="s">
        <v>603</v>
      </c>
      <c r="CX8" s="168" t="s">
        <v>602</v>
      </c>
      <c r="CY8" s="104" t="s">
        <v>30</v>
      </c>
      <c r="CZ8" s="129" t="s">
        <v>224</v>
      </c>
      <c r="DA8" s="159" t="s">
        <v>603</v>
      </c>
      <c r="DB8" s="168" t="s">
        <v>602</v>
      </c>
      <c r="DC8" s="104" t="s">
        <v>30</v>
      </c>
      <c r="DD8" s="129" t="s">
        <v>224</v>
      </c>
      <c r="DE8" s="159" t="s">
        <v>603</v>
      </c>
      <c r="DF8" s="168" t="s">
        <v>602</v>
      </c>
      <c r="DG8" s="104" t="s">
        <v>30</v>
      </c>
      <c r="DH8" s="129" t="s">
        <v>224</v>
      </c>
      <c r="DI8" s="159" t="s">
        <v>603</v>
      </c>
      <c r="DJ8" s="168" t="s">
        <v>602</v>
      </c>
      <c r="DK8" s="104" t="s">
        <v>30</v>
      </c>
      <c r="DL8" s="129" t="s">
        <v>224</v>
      </c>
      <c r="DM8" s="159" t="s">
        <v>603</v>
      </c>
      <c r="DN8" s="168" t="s">
        <v>602</v>
      </c>
      <c r="DO8" s="104" t="s">
        <v>30</v>
      </c>
      <c r="DP8" s="129" t="s">
        <v>224</v>
      </c>
      <c r="DQ8" s="159" t="s">
        <v>603</v>
      </c>
      <c r="DR8" s="168" t="s">
        <v>602</v>
      </c>
      <c r="DS8" s="104" t="s">
        <v>30</v>
      </c>
      <c r="DT8" s="129" t="s">
        <v>224</v>
      </c>
      <c r="DU8" s="159" t="s">
        <v>603</v>
      </c>
      <c r="DV8" s="168" t="s">
        <v>602</v>
      </c>
      <c r="DW8" s="104" t="s">
        <v>30</v>
      </c>
      <c r="DX8" s="129" t="s">
        <v>224</v>
      </c>
      <c r="DY8" s="159" t="s">
        <v>603</v>
      </c>
      <c r="DZ8" s="168" t="s">
        <v>602</v>
      </c>
      <c r="EA8" s="104" t="s">
        <v>30</v>
      </c>
      <c r="EB8" s="129" t="s">
        <v>224</v>
      </c>
      <c r="EC8" s="159" t="s">
        <v>603</v>
      </c>
      <c r="ED8" s="168" t="s">
        <v>602</v>
      </c>
      <c r="EE8" s="104" t="s">
        <v>30</v>
      </c>
      <c r="EF8" s="129" t="s">
        <v>224</v>
      </c>
      <c r="EG8" s="159" t="s">
        <v>603</v>
      </c>
      <c r="EH8" s="168" t="s">
        <v>602</v>
      </c>
      <c r="EI8" s="104" t="s">
        <v>30</v>
      </c>
      <c r="EJ8" s="129" t="s">
        <v>224</v>
      </c>
      <c r="EK8" s="159" t="s">
        <v>603</v>
      </c>
      <c r="EL8" s="168" t="s">
        <v>602</v>
      </c>
      <c r="EM8" s="104" t="s">
        <v>30</v>
      </c>
      <c r="EN8" s="129" t="s">
        <v>224</v>
      </c>
      <c r="EO8" s="159" t="s">
        <v>603</v>
      </c>
      <c r="EP8" s="168" t="s">
        <v>602</v>
      </c>
      <c r="EQ8" s="104" t="s">
        <v>30</v>
      </c>
      <c r="ER8" s="129" t="s">
        <v>224</v>
      </c>
      <c r="ES8" s="159" t="s">
        <v>603</v>
      </c>
      <c r="ET8" s="168" t="s">
        <v>602</v>
      </c>
      <c r="EU8" s="104" t="s">
        <v>30</v>
      </c>
      <c r="EV8" s="129" t="s">
        <v>224</v>
      </c>
      <c r="EW8" s="159" t="s">
        <v>603</v>
      </c>
      <c r="EX8" s="168" t="s">
        <v>602</v>
      </c>
      <c r="EY8" s="104" t="s">
        <v>30</v>
      </c>
      <c r="EZ8" s="129" t="s">
        <v>224</v>
      </c>
      <c r="FA8" s="159" t="s">
        <v>603</v>
      </c>
      <c r="FB8" s="168" t="s">
        <v>602</v>
      </c>
      <c r="FC8" s="104" t="s">
        <v>30</v>
      </c>
      <c r="FD8" s="129" t="s">
        <v>224</v>
      </c>
      <c r="FE8" s="159" t="s">
        <v>603</v>
      </c>
      <c r="FF8" s="168" t="s">
        <v>602</v>
      </c>
      <c r="FG8" s="104" t="s">
        <v>30</v>
      </c>
      <c r="FH8" s="129" t="s">
        <v>224</v>
      </c>
      <c r="FI8" s="159" t="s">
        <v>603</v>
      </c>
      <c r="FJ8" s="168" t="s">
        <v>602</v>
      </c>
      <c r="FK8" s="104" t="s">
        <v>30</v>
      </c>
      <c r="FL8" s="129" t="s">
        <v>224</v>
      </c>
      <c r="FM8" s="159" t="s">
        <v>603</v>
      </c>
      <c r="FN8" s="168" t="s">
        <v>602</v>
      </c>
      <c r="FO8" s="104" t="s">
        <v>30</v>
      </c>
      <c r="FP8" s="129" t="s">
        <v>224</v>
      </c>
      <c r="FQ8" s="159" t="s">
        <v>603</v>
      </c>
      <c r="FR8" s="168" t="s">
        <v>602</v>
      </c>
      <c r="FS8" s="104" t="s">
        <v>30</v>
      </c>
      <c r="FT8" s="129" t="s">
        <v>224</v>
      </c>
      <c r="FU8" s="159" t="s">
        <v>603</v>
      </c>
      <c r="FV8" s="168" t="s">
        <v>602</v>
      </c>
      <c r="FW8" s="104" t="s">
        <v>30</v>
      </c>
      <c r="FX8" s="129" t="s">
        <v>224</v>
      </c>
      <c r="FY8" s="159" t="s">
        <v>603</v>
      </c>
      <c r="FZ8" s="168" t="s">
        <v>602</v>
      </c>
      <c r="GA8" s="104" t="s">
        <v>30</v>
      </c>
      <c r="GB8" s="129" t="s">
        <v>224</v>
      </c>
      <c r="GC8" s="159" t="s">
        <v>603</v>
      </c>
      <c r="GD8" s="168" t="s">
        <v>602</v>
      </c>
      <c r="GE8" s="104" t="s">
        <v>30</v>
      </c>
      <c r="GF8" s="129" t="s">
        <v>224</v>
      </c>
      <c r="GG8" s="159" t="s">
        <v>603</v>
      </c>
      <c r="GH8" s="168" t="s">
        <v>602</v>
      </c>
      <c r="GI8" s="106" t="s">
        <v>520</v>
      </c>
      <c r="GJ8" s="129" t="s">
        <v>606</v>
      </c>
      <c r="GK8" s="159" t="s">
        <v>603</v>
      </c>
      <c r="GL8" s="168" t="s">
        <v>602</v>
      </c>
      <c r="GM8" s="106" t="s">
        <v>520</v>
      </c>
      <c r="GN8" s="129" t="s">
        <v>606</v>
      </c>
      <c r="GO8" s="159" t="s">
        <v>607</v>
      </c>
      <c r="GP8" s="168" t="s">
        <v>602</v>
      </c>
      <c r="GQ8" s="106" t="s">
        <v>406</v>
      </c>
      <c r="GR8" s="106" t="s">
        <v>330</v>
      </c>
      <c r="GS8" s="171" t="s">
        <v>605</v>
      </c>
      <c r="GT8" s="104" t="s">
        <v>605</v>
      </c>
    </row>
    <row r="9" spans="2:206" ht="18" customHeight="1" x14ac:dyDescent="0.2">
      <c r="B9" s="99" t="s">
        <v>32</v>
      </c>
      <c r="C9" s="130"/>
      <c r="D9" s="130"/>
      <c r="E9" s="130"/>
      <c r="F9" s="130"/>
      <c r="G9" s="65"/>
      <c r="H9" s="65"/>
      <c r="I9" s="65"/>
      <c r="J9" s="65"/>
      <c r="K9" s="65"/>
      <c r="L9" s="65"/>
      <c r="M9" s="65"/>
      <c r="N9" s="65"/>
      <c r="O9" s="65"/>
      <c r="P9" s="65"/>
      <c r="Q9" s="197"/>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131"/>
      <c r="GG9" s="131"/>
      <c r="GH9" s="131"/>
      <c r="GI9" s="131"/>
      <c r="GJ9" s="131"/>
      <c r="GK9" s="131"/>
      <c r="GL9" s="131"/>
      <c r="GM9" s="131"/>
      <c r="GN9" s="131"/>
      <c r="GO9" s="131"/>
      <c r="GP9" s="131"/>
      <c r="GQ9" s="132"/>
      <c r="GR9" s="133"/>
      <c r="GS9" s="172"/>
      <c r="GT9" s="179"/>
    </row>
    <row r="10" spans="2:206" ht="18" customHeight="1" x14ac:dyDescent="0.2">
      <c r="B10" s="99" t="s">
        <v>1</v>
      </c>
      <c r="C10" s="134"/>
      <c r="D10" s="134"/>
      <c r="E10" s="134"/>
      <c r="F10" s="134"/>
      <c r="G10" s="66"/>
      <c r="H10" s="66"/>
      <c r="I10" s="66"/>
      <c r="J10" s="66"/>
      <c r="K10" s="66"/>
      <c r="L10" s="66"/>
      <c r="M10" s="66"/>
      <c r="N10" s="66"/>
      <c r="O10" s="66"/>
      <c r="P10" s="66"/>
      <c r="Q10" s="67"/>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155"/>
      <c r="DQ10" s="155"/>
      <c r="DR10" s="155"/>
      <c r="DS10" s="64"/>
      <c r="DT10" s="155"/>
      <c r="DU10" s="155"/>
      <c r="DV10" s="155"/>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136"/>
      <c r="GG10" s="136"/>
      <c r="GH10" s="136"/>
      <c r="GI10" s="135"/>
      <c r="GJ10" s="135"/>
      <c r="GK10" s="135"/>
      <c r="GL10" s="135"/>
      <c r="GM10" s="136"/>
      <c r="GN10" s="136"/>
      <c r="GO10" s="136"/>
      <c r="GP10" s="136"/>
      <c r="GQ10" s="137"/>
      <c r="GR10" s="138"/>
      <c r="GS10" s="136"/>
      <c r="GT10" s="179"/>
    </row>
    <row r="11" spans="2:206" ht="18" customHeight="1" x14ac:dyDescent="0.2">
      <c r="B11" s="96" t="s">
        <v>33</v>
      </c>
      <c r="C11" s="67"/>
      <c r="D11" s="67"/>
      <c r="E11" s="67"/>
      <c r="F11" s="67"/>
      <c r="G11" s="67"/>
      <c r="H11" s="67"/>
      <c r="I11" s="67"/>
      <c r="J11" s="67"/>
      <c r="K11" s="67">
        <v>5</v>
      </c>
      <c r="L11" s="67">
        <f>+K11*GR11</f>
        <v>750000</v>
      </c>
      <c r="M11" s="67">
        <f>5000000/87161500*L$299/L$299*L11</f>
        <v>43023.582659775246</v>
      </c>
      <c r="N11" s="67"/>
      <c r="O11" s="67"/>
      <c r="P11" s="68"/>
      <c r="Q11" s="67"/>
      <c r="R11" s="67"/>
      <c r="S11" s="67"/>
      <c r="T11" s="67"/>
      <c r="U11" s="67"/>
      <c r="V11" s="67"/>
      <c r="W11" s="67"/>
      <c r="X11" s="67"/>
      <c r="Y11" s="67"/>
      <c r="Z11" s="67"/>
      <c r="AA11" s="67"/>
      <c r="AB11" s="67"/>
      <c r="AC11" s="67"/>
      <c r="AD11" s="67"/>
      <c r="AE11" s="67"/>
      <c r="AF11" s="67"/>
      <c r="AG11" s="67"/>
      <c r="AH11" s="67"/>
      <c r="AI11" s="67"/>
      <c r="AJ11" s="67"/>
      <c r="AK11" s="67"/>
      <c r="AL11" s="67"/>
      <c r="AM11" s="67">
        <v>15</v>
      </c>
      <c r="AN11" s="67">
        <f>AM11*GR11</f>
        <v>2250000</v>
      </c>
      <c r="AO11" s="67">
        <f>5000000/87161500*AN$299/AN$299*AN11</f>
        <v>129070.74797932574</v>
      </c>
      <c r="AP11" s="67"/>
      <c r="AQ11" s="67">
        <v>4</v>
      </c>
      <c r="AR11" s="67">
        <f>AQ11*GR11</f>
        <v>600000</v>
      </c>
      <c r="AS11" s="67">
        <f>5000000/87161500*AR$299/AR$299*AR11</f>
        <v>34418.866127820198</v>
      </c>
      <c r="AT11" s="67"/>
      <c r="AU11" s="67">
        <v>12</v>
      </c>
      <c r="AV11" s="67">
        <f>AU11*GR11</f>
        <v>1800000</v>
      </c>
      <c r="AW11" s="67">
        <f>5000000/87161500*AV$299/AV$299*AV11</f>
        <v>103256.59838346059</v>
      </c>
      <c r="AX11" s="67"/>
      <c r="AY11" s="67"/>
      <c r="AZ11" s="67"/>
      <c r="BA11" s="67"/>
      <c r="BB11" s="67"/>
      <c r="BC11" s="67">
        <v>2</v>
      </c>
      <c r="BD11" s="67">
        <f>BC11*GR11</f>
        <v>300000</v>
      </c>
      <c r="BE11" s="67">
        <f>5000000/87161500*BD$299/BD$299*BD11</f>
        <v>17209.433063910099</v>
      </c>
      <c r="BF11" s="67"/>
      <c r="BG11" s="67">
        <v>1</v>
      </c>
      <c r="BH11" s="67">
        <f>BG11*GR11</f>
        <v>150000</v>
      </c>
      <c r="BI11" s="67">
        <f>5000000/87161500*BH$299/BH$299*BH11</f>
        <v>8604.7165319550495</v>
      </c>
      <c r="BJ11" s="67"/>
      <c r="BK11" s="67">
        <v>7</v>
      </c>
      <c r="BL11" s="67">
        <f>BK11*GR11</f>
        <v>1050000</v>
      </c>
      <c r="BM11" s="67">
        <f>5000000/87161500*BL$299/BL$299*BL11</f>
        <v>60233.015723685348</v>
      </c>
      <c r="BN11" s="67"/>
      <c r="BO11" s="67"/>
      <c r="BP11" s="67"/>
      <c r="BQ11" s="67"/>
      <c r="BR11" s="67"/>
      <c r="BS11" s="67"/>
      <c r="BT11" s="67"/>
      <c r="BU11" s="67"/>
      <c r="BV11" s="67"/>
      <c r="BW11" s="67"/>
      <c r="BX11" s="67"/>
      <c r="BY11" s="67"/>
      <c r="BZ11" s="67"/>
      <c r="CA11" s="67">
        <v>17</v>
      </c>
      <c r="CB11" s="67">
        <f>CA11*GR11</f>
        <v>2550000</v>
      </c>
      <c r="CC11" s="67">
        <f>5000000/87161500*CB$299/CB$299*CB11</f>
        <v>146280.18104323582</v>
      </c>
      <c r="CD11" s="67"/>
      <c r="CE11" s="67">
        <v>2</v>
      </c>
      <c r="CF11" s="67">
        <f>CE11*GR11</f>
        <v>300000</v>
      </c>
      <c r="CG11" s="67">
        <f>5000000/87161500*CF$299/CF$299*CF11</f>
        <v>17209.433063910099</v>
      </c>
      <c r="CH11" s="67"/>
      <c r="CI11" s="67"/>
      <c r="CJ11" s="67"/>
      <c r="CK11" s="67"/>
      <c r="CL11" s="67"/>
      <c r="CM11" s="67">
        <v>5</v>
      </c>
      <c r="CN11" s="67">
        <f>CM11*GR11</f>
        <v>750000</v>
      </c>
      <c r="CO11" s="67">
        <f>5000000/87161500*CN$299/CN$299*CN11</f>
        <v>43023.582659775246</v>
      </c>
      <c r="CP11" s="67"/>
      <c r="CQ11" s="67"/>
      <c r="CR11" s="67"/>
      <c r="CS11" s="67"/>
      <c r="CT11" s="67"/>
      <c r="CU11" s="67">
        <v>5</v>
      </c>
      <c r="CV11" s="67">
        <f>CU11*GR11</f>
        <v>750000</v>
      </c>
      <c r="CW11" s="67">
        <f>5000000/87161500*CV$299/CV$299*CV11</f>
        <v>43023.582659775246</v>
      </c>
      <c r="CX11" s="67"/>
      <c r="CY11" s="67"/>
      <c r="CZ11" s="67"/>
      <c r="DA11" s="67"/>
      <c r="DB11" s="67"/>
      <c r="DC11" s="67"/>
      <c r="DD11" s="67"/>
      <c r="DE11" s="67"/>
      <c r="DF11" s="67"/>
      <c r="DG11" s="67">
        <v>3</v>
      </c>
      <c r="DH11" s="67">
        <f>DG11*GR11</f>
        <v>450000</v>
      </c>
      <c r="DI11" s="67">
        <f>5000000/87161500*DH$299/DH$299*DH11</f>
        <v>25814.149595865147</v>
      </c>
      <c r="DJ11" s="67"/>
      <c r="DK11" s="67">
        <v>5</v>
      </c>
      <c r="DL11" s="67">
        <f>DK11*GR11</f>
        <v>750000</v>
      </c>
      <c r="DM11" s="67">
        <f>5000000/87161500*DL$299/DL$299*DL11</f>
        <v>43023.582659775246</v>
      </c>
      <c r="DN11" s="67"/>
      <c r="DO11" s="67">
        <v>4</v>
      </c>
      <c r="DP11" s="67">
        <f>DO11*GR11</f>
        <v>600000</v>
      </c>
      <c r="DQ11" s="67">
        <f>5000000/87161500*DP$299/DP$299*DP11</f>
        <v>34418.866127820198</v>
      </c>
      <c r="DR11" s="67"/>
      <c r="DS11" s="67"/>
      <c r="DT11" s="67"/>
      <c r="DU11" s="67"/>
      <c r="DV11" s="67"/>
      <c r="DW11" s="67">
        <v>4</v>
      </c>
      <c r="DX11" s="67">
        <f>DW11*GR11</f>
        <v>600000</v>
      </c>
      <c r="DY11" s="67">
        <f>5000000/87161500*DX$299/DX$299*DX11</f>
        <v>34418.866127820198</v>
      </c>
      <c r="DZ11" s="67"/>
      <c r="EA11" s="67">
        <v>14</v>
      </c>
      <c r="EB11" s="67">
        <f>EA11*GR11</f>
        <v>2100000</v>
      </c>
      <c r="EC11" s="67">
        <f>5000000/87161500*EB$299/EB$299*EB11</f>
        <v>120466.03144737068</v>
      </c>
      <c r="ED11" s="67"/>
      <c r="EE11" s="67"/>
      <c r="EF11" s="67"/>
      <c r="EG11" s="67"/>
      <c r="EH11" s="67"/>
      <c r="EI11" s="67"/>
      <c r="EJ11" s="67"/>
      <c r="EK11" s="67"/>
      <c r="EL11" s="67"/>
      <c r="EM11" s="67"/>
      <c r="EN11" s="67"/>
      <c r="EO11" s="67"/>
      <c r="EP11" s="67"/>
      <c r="EQ11" s="67"/>
      <c r="ER11" s="67"/>
      <c r="ES11" s="67"/>
      <c r="ET11" s="67"/>
      <c r="EU11" s="67">
        <v>1</v>
      </c>
      <c r="EV11" s="67">
        <f>EU11*GR11</f>
        <v>150000</v>
      </c>
      <c r="EW11" s="67">
        <f>5000000/87161500*EV$299/EV$299*EV11</f>
        <v>8604.7165319550495</v>
      </c>
      <c r="EX11" s="67"/>
      <c r="EY11" s="67">
        <v>22</v>
      </c>
      <c r="EZ11" s="67">
        <f>EY11*GR11</f>
        <v>3300000</v>
      </c>
      <c r="FA11" s="67">
        <f>5000000/87161500*EZ$299/EZ$299*EZ11</f>
        <v>189303.76370301106</v>
      </c>
      <c r="FB11" s="67"/>
      <c r="FC11" s="67">
        <v>18</v>
      </c>
      <c r="FD11" s="67">
        <f>FC11*GR11</f>
        <v>2700000</v>
      </c>
      <c r="FE11" s="67">
        <f>5000000/87161500*FD$299/FD$299*FD11</f>
        <v>154884.89757519087</v>
      </c>
      <c r="FF11" s="67"/>
      <c r="FG11" s="67">
        <v>12</v>
      </c>
      <c r="FH11" s="67">
        <f>FG11*GR11</f>
        <v>1800000</v>
      </c>
      <c r="FI11" s="67">
        <f>5000000/87161500*FH$299/FH$299*FH11</f>
        <v>103256.59838346059</v>
      </c>
      <c r="FJ11" s="67"/>
      <c r="FK11" s="139">
        <v>11</v>
      </c>
      <c r="FL11" s="139">
        <f>FK11*GR11</f>
        <v>1650000</v>
      </c>
      <c r="FM11" s="67">
        <f>5000000/87161500*FL$299/FL$299*FL11</f>
        <v>94651.881851505532</v>
      </c>
      <c r="FN11" s="139"/>
      <c r="FO11" s="139">
        <v>11</v>
      </c>
      <c r="FP11" s="139">
        <f>FO11*GR11</f>
        <v>1650000</v>
      </c>
      <c r="FQ11" s="67">
        <f>5000000/87161500*FP$299/FP$299*FP11</f>
        <v>94651.881851505532</v>
      </c>
      <c r="FR11" s="139"/>
      <c r="FS11" s="67">
        <v>16</v>
      </c>
      <c r="FT11" s="67">
        <f>FS11*GR11</f>
        <v>2400000</v>
      </c>
      <c r="FU11" s="67">
        <f>5000000/87161500*FT$299/FT$299*FT11</f>
        <v>137675.46451128079</v>
      </c>
      <c r="FV11" s="67"/>
      <c r="FW11" s="67">
        <v>10</v>
      </c>
      <c r="FX11" s="67">
        <f>FW11*GR11</f>
        <v>1500000</v>
      </c>
      <c r="FY11" s="67">
        <f>5000000/87161500*FX$299/FX$299*FX11</f>
        <v>86047.165319550477</v>
      </c>
      <c r="FZ11" s="67"/>
      <c r="GA11" s="67">
        <v>14</v>
      </c>
      <c r="GB11" s="67">
        <f>GA11*GR11</f>
        <v>2100000</v>
      </c>
      <c r="GC11" s="67">
        <f>5000000/87161500*GB$299/GB$299*GB11</f>
        <v>120466.0314473707</v>
      </c>
      <c r="GD11" s="67"/>
      <c r="GE11" s="67">
        <v>11</v>
      </c>
      <c r="GF11" s="135">
        <f>GE11*GR11</f>
        <v>1650000</v>
      </c>
      <c r="GG11" s="67">
        <f>5000000/87161500*GF$299/GF$299*GF11</f>
        <v>94651.881851505532</v>
      </c>
      <c r="GH11" s="135"/>
      <c r="GI11" s="135">
        <f t="shared" ref="GI11:GI46" si="0">C11+G11+K11+O11+S11+W11+AA11+AE11+AI11+AM11+AQ11+AU11+AY11+BC11+BG11+BK11+BO11+BS11+BW11+CA11+CE11+CI11+CM11+CQ11+CU11+CY11+DC11+DG11+DK11+DO11+DS11+DW11+EA11+EE11+EI11+EM11+EQ11</f>
        <v>105</v>
      </c>
      <c r="GJ11" s="135">
        <f t="shared" ref="GJ11:GJ46" si="1">D11+H11+L11+P11+T11+X11+AB11+AF11+AJ11+AN11+AR11+AV11+AZ11+BD11+BH11+BL11+BP11+BT11+BX11+CB11+CF11+CJ11+CN11+CR11+CV11+CZ11+DD11+DH11+DL11+DP11+DT11+DX11+EB11+EF11+EJ11+EN11+ER11</f>
        <v>15750000</v>
      </c>
      <c r="GK11" s="135">
        <f>E11+I11+M11+Q11+U11+Y11+AC11+AG11+AK11+AO11+AS11+AW11+BA11+BE11+BI11+BM11+BQ11+BU11+BY11+CC11+CG11+CK11+CO11+CS11+CW11+DA11+DE11+DI11+DM11+DQ11+DU11+DY11+EC11+EG11+EK11+EO11+ES11</f>
        <v>903495.23585528031</v>
      </c>
      <c r="GL11" s="135"/>
      <c r="GM11" s="135">
        <f t="shared" ref="GM11:GM46" si="2">EU11+EY11+FC11+FG11+FK11+FO11+FS11+FW11+GA11+GE11</f>
        <v>126</v>
      </c>
      <c r="GN11" s="135">
        <f t="shared" ref="GN11:GN46" si="3">EV11+EZ11+FD11+FH11+FL11+FP11+FT11+FX11+GB11+GF11</f>
        <v>18900000</v>
      </c>
      <c r="GO11" s="135">
        <f>EW11+FA11+FE11+FI11+FM11+FQ11+FU11+FY11+GC11+GG11</f>
        <v>1084194.283026336</v>
      </c>
      <c r="GP11" s="135"/>
      <c r="GQ11" s="137">
        <f>+GI11+GM11</f>
        <v>231</v>
      </c>
      <c r="GR11" s="139">
        <v>150000</v>
      </c>
      <c r="GS11" s="174">
        <f>+GQ11*GR11</f>
        <v>34650000</v>
      </c>
      <c r="GT11" s="147">
        <f>+GK11+GO11</f>
        <v>1987689.5188816162</v>
      </c>
      <c r="GV11" s="153"/>
      <c r="GW11" s="153"/>
      <c r="GX11" s="153"/>
    </row>
    <row r="12" spans="2:206" ht="18" customHeight="1" x14ac:dyDescent="0.2">
      <c r="B12" s="96" t="s">
        <v>383</v>
      </c>
      <c r="C12" s="67"/>
      <c r="D12" s="67"/>
      <c r="E12" s="67"/>
      <c r="F12" s="67"/>
      <c r="G12" s="67"/>
      <c r="H12" s="67"/>
      <c r="I12" s="67"/>
      <c r="J12" s="67"/>
      <c r="K12" s="67">
        <v>2</v>
      </c>
      <c r="L12" s="67">
        <f>+K12*GR12</f>
        <v>220000</v>
      </c>
      <c r="M12" s="67">
        <f>5000000/87161500*L$299/L$299*L12</f>
        <v>12620.250913534072</v>
      </c>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v>4</v>
      </c>
      <c r="AV12" s="67">
        <f>AU12*GR12</f>
        <v>440000</v>
      </c>
      <c r="AW12" s="67">
        <f>5000000/87161500*AV$299/AV$299*AV12</f>
        <v>25240.501827068143</v>
      </c>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v>1</v>
      </c>
      <c r="CN12" s="67">
        <f>CM12*GR12</f>
        <v>110000</v>
      </c>
      <c r="CO12" s="67">
        <f>5000000/87161500*CN$299/CN$299*CN12</f>
        <v>6310.1254567670358</v>
      </c>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139"/>
      <c r="FL12" s="139"/>
      <c r="FM12" s="139"/>
      <c r="FN12" s="139"/>
      <c r="FO12" s="139"/>
      <c r="FP12" s="139"/>
      <c r="FQ12" s="139"/>
      <c r="FR12" s="139"/>
      <c r="FS12" s="67">
        <v>1</v>
      </c>
      <c r="FT12" s="67">
        <f>FS12*GR12</f>
        <v>110000</v>
      </c>
      <c r="FU12" s="67">
        <f>5000000/87161500*FT$299/FT$299*FT12</f>
        <v>6310.1254567670358</v>
      </c>
      <c r="FV12" s="67"/>
      <c r="FW12" s="67"/>
      <c r="FX12" s="67"/>
      <c r="FY12" s="67"/>
      <c r="FZ12" s="67"/>
      <c r="GA12" s="67">
        <v>1</v>
      </c>
      <c r="GB12" s="67">
        <f>GA12*GR12</f>
        <v>110000</v>
      </c>
      <c r="GC12" s="67">
        <f>5000000/87161500*GB$299/GB$299*GB12</f>
        <v>6310.1254567670367</v>
      </c>
      <c r="GD12" s="67"/>
      <c r="GE12" s="67">
        <v>9</v>
      </c>
      <c r="GF12" s="135">
        <f>GE12*GR12</f>
        <v>990000</v>
      </c>
      <c r="GG12" s="67">
        <f>5000000/87161500*GF$299/GF$299*GF12</f>
        <v>56791.129110903319</v>
      </c>
      <c r="GH12" s="135"/>
      <c r="GI12" s="135">
        <f t="shared" si="0"/>
        <v>7</v>
      </c>
      <c r="GJ12" s="135">
        <f t="shared" si="1"/>
        <v>770000</v>
      </c>
      <c r="GK12" s="135">
        <f t="shared" ref="GK12:GK46" si="4">E12+I12+M12+Q12+U12+Y12+AC12+AG12+AK12+AO12+AS12+AW12+BA12+BE12+BI12+BM12+BQ12+BU12+BY12+CC12+CG12+CK12+CO12+CS12+CW12+DA12+DE12+DI12+DM12+DQ12+DU12+DY12+EC12+EG12+EK12+EO12+ES12</f>
        <v>44170.878197369246</v>
      </c>
      <c r="GL12" s="135"/>
      <c r="GM12" s="135">
        <f t="shared" si="2"/>
        <v>11</v>
      </c>
      <c r="GN12" s="135">
        <f t="shared" si="3"/>
        <v>1210000</v>
      </c>
      <c r="GO12" s="135">
        <f t="shared" ref="GO12:GO46" si="5">EW12+FA12+FE12+FI12+FM12+FQ12+FU12+FY12+GC12+GG12</f>
        <v>69411.380024437385</v>
      </c>
      <c r="GP12" s="135"/>
      <c r="GQ12" s="137">
        <f t="shared" ref="GQ12:GQ46" si="6">+GI12+GM12</f>
        <v>18</v>
      </c>
      <c r="GR12" s="139">
        <v>110000</v>
      </c>
      <c r="GS12" s="174">
        <f t="shared" ref="GS12:GS46" si="7">+GQ12*GR12</f>
        <v>1980000</v>
      </c>
      <c r="GT12" s="147">
        <f t="shared" ref="GT12:GT46" si="8">+GK12+GO12</f>
        <v>113582.25822180664</v>
      </c>
      <c r="GV12" s="153"/>
      <c r="GW12" s="153"/>
      <c r="GX12" s="153"/>
    </row>
    <row r="13" spans="2:206" ht="18" customHeight="1" x14ac:dyDescent="0.2">
      <c r="B13" s="96" t="s">
        <v>34</v>
      </c>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103"/>
      <c r="BH13" s="103"/>
      <c r="BI13" s="103"/>
      <c r="BJ13" s="103"/>
      <c r="BK13" s="68"/>
      <c r="BL13" s="68"/>
      <c r="BM13" s="68"/>
      <c r="BN13" s="68"/>
      <c r="BO13" s="68"/>
      <c r="BP13" s="67"/>
      <c r="BQ13" s="67"/>
      <c r="BR13" s="67"/>
      <c r="BS13" s="67"/>
      <c r="BT13" s="67"/>
      <c r="BU13" s="67"/>
      <c r="BV13" s="67"/>
      <c r="BW13" s="67"/>
      <c r="BX13" s="67"/>
      <c r="BY13" s="67"/>
      <c r="BZ13" s="67"/>
      <c r="CA13" s="67"/>
      <c r="CB13" s="67"/>
      <c r="CC13" s="67"/>
      <c r="CD13" s="67"/>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7"/>
      <c r="FI13" s="67"/>
      <c r="FJ13" s="67"/>
      <c r="FK13" s="140"/>
      <c r="FL13" s="140"/>
      <c r="FM13" s="140"/>
      <c r="FN13" s="140"/>
      <c r="FO13" s="139"/>
      <c r="FP13" s="139"/>
      <c r="FQ13" s="139"/>
      <c r="FR13" s="139"/>
      <c r="FS13" s="67"/>
      <c r="FT13" s="67"/>
      <c r="FU13" s="67"/>
      <c r="FV13" s="67"/>
      <c r="FW13" s="67"/>
      <c r="FX13" s="67"/>
      <c r="FY13" s="67"/>
      <c r="FZ13" s="67"/>
      <c r="GA13" s="67"/>
      <c r="GB13" s="67"/>
      <c r="GC13" s="67"/>
      <c r="GD13" s="67"/>
      <c r="GE13" s="68"/>
      <c r="GF13" s="135"/>
      <c r="GG13" s="135"/>
      <c r="GH13" s="135"/>
      <c r="GI13" s="135">
        <f t="shared" si="0"/>
        <v>0</v>
      </c>
      <c r="GJ13" s="135">
        <f t="shared" si="1"/>
        <v>0</v>
      </c>
      <c r="GK13" s="135">
        <f t="shared" si="4"/>
        <v>0</v>
      </c>
      <c r="GL13" s="135"/>
      <c r="GM13" s="135">
        <f t="shared" si="2"/>
        <v>0</v>
      </c>
      <c r="GN13" s="135">
        <f t="shared" si="3"/>
        <v>0</v>
      </c>
      <c r="GO13" s="135">
        <f t="shared" si="5"/>
        <v>0</v>
      </c>
      <c r="GP13" s="135"/>
      <c r="GQ13" s="137">
        <f t="shared" si="6"/>
        <v>0</v>
      </c>
      <c r="GR13" s="139">
        <v>75000</v>
      </c>
      <c r="GS13" s="174">
        <f t="shared" si="7"/>
        <v>0</v>
      </c>
      <c r="GT13" s="147">
        <f t="shared" si="8"/>
        <v>0</v>
      </c>
      <c r="GV13" s="153"/>
      <c r="GW13" s="153"/>
      <c r="GX13" s="153"/>
    </row>
    <row r="14" spans="2:206" ht="18" customHeight="1" x14ac:dyDescent="0.2">
      <c r="B14" s="96" t="s">
        <v>438</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7"/>
      <c r="FI14" s="67"/>
      <c r="FJ14" s="67"/>
      <c r="FK14" s="140"/>
      <c r="FL14" s="140"/>
      <c r="FM14" s="140"/>
      <c r="FN14" s="140"/>
      <c r="FO14" s="139"/>
      <c r="FP14" s="139"/>
      <c r="FQ14" s="139"/>
      <c r="FR14" s="139"/>
      <c r="FS14" s="67"/>
      <c r="FT14" s="67"/>
      <c r="FU14" s="67"/>
      <c r="FV14" s="67"/>
      <c r="FW14" s="67"/>
      <c r="FX14" s="67"/>
      <c r="FY14" s="67"/>
      <c r="FZ14" s="67"/>
      <c r="GA14" s="67"/>
      <c r="GB14" s="67"/>
      <c r="GC14" s="67"/>
      <c r="GD14" s="67"/>
      <c r="GE14" s="68"/>
      <c r="GF14" s="135"/>
      <c r="GG14" s="135"/>
      <c r="GH14" s="135"/>
      <c r="GI14" s="135">
        <f t="shared" si="0"/>
        <v>0</v>
      </c>
      <c r="GJ14" s="135">
        <f t="shared" si="1"/>
        <v>0</v>
      </c>
      <c r="GK14" s="135">
        <f t="shared" si="4"/>
        <v>0</v>
      </c>
      <c r="GL14" s="135"/>
      <c r="GM14" s="135">
        <f t="shared" si="2"/>
        <v>0</v>
      </c>
      <c r="GN14" s="135">
        <f t="shared" si="3"/>
        <v>0</v>
      </c>
      <c r="GO14" s="135">
        <f t="shared" si="5"/>
        <v>0</v>
      </c>
      <c r="GP14" s="135"/>
      <c r="GQ14" s="137">
        <f t="shared" si="6"/>
        <v>0</v>
      </c>
      <c r="GR14" s="139">
        <v>700</v>
      </c>
      <c r="GS14" s="174">
        <f t="shared" si="7"/>
        <v>0</v>
      </c>
      <c r="GT14" s="147">
        <f t="shared" si="8"/>
        <v>0</v>
      </c>
      <c r="GV14" s="153"/>
      <c r="GW14" s="153"/>
      <c r="GX14" s="153"/>
    </row>
    <row r="15" spans="2:206" ht="18" hidden="1" customHeight="1" x14ac:dyDescent="0.2">
      <c r="B15" s="96" t="s">
        <v>392</v>
      </c>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7"/>
      <c r="FI15" s="67"/>
      <c r="FJ15" s="67"/>
      <c r="FK15" s="140"/>
      <c r="FL15" s="140"/>
      <c r="FM15" s="140"/>
      <c r="FN15" s="140"/>
      <c r="FO15" s="139"/>
      <c r="FP15" s="139"/>
      <c r="FQ15" s="139"/>
      <c r="FR15" s="139"/>
      <c r="FS15" s="67"/>
      <c r="FT15" s="67"/>
      <c r="FU15" s="67"/>
      <c r="FV15" s="67"/>
      <c r="FW15" s="67"/>
      <c r="FX15" s="67"/>
      <c r="FY15" s="67"/>
      <c r="FZ15" s="67"/>
      <c r="GA15" s="67"/>
      <c r="GB15" s="67"/>
      <c r="GC15" s="67"/>
      <c r="GD15" s="67"/>
      <c r="GE15" s="68"/>
      <c r="GF15" s="135"/>
      <c r="GG15" s="135"/>
      <c r="GH15" s="135"/>
      <c r="GI15" s="135">
        <f t="shared" si="0"/>
        <v>0</v>
      </c>
      <c r="GJ15" s="135">
        <f t="shared" si="1"/>
        <v>0</v>
      </c>
      <c r="GK15" s="135">
        <f t="shared" si="4"/>
        <v>0</v>
      </c>
      <c r="GL15" s="135"/>
      <c r="GM15" s="135">
        <f t="shared" si="2"/>
        <v>0</v>
      </c>
      <c r="GN15" s="135">
        <f t="shared" si="3"/>
        <v>0</v>
      </c>
      <c r="GO15" s="135">
        <f t="shared" si="5"/>
        <v>0</v>
      </c>
      <c r="GP15" s="135"/>
      <c r="GQ15" s="137">
        <f t="shared" si="6"/>
        <v>0</v>
      </c>
      <c r="GR15" s="139">
        <v>25000</v>
      </c>
      <c r="GS15" s="174">
        <f t="shared" si="7"/>
        <v>0</v>
      </c>
      <c r="GT15" s="147">
        <f t="shared" si="8"/>
        <v>0</v>
      </c>
      <c r="GV15" s="153"/>
      <c r="GW15" s="153"/>
      <c r="GX15" s="153"/>
    </row>
    <row r="16" spans="2:206" ht="18" customHeight="1" x14ac:dyDescent="0.2">
      <c r="B16" s="96" t="s">
        <v>392</v>
      </c>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v>2</v>
      </c>
      <c r="DX16" s="67">
        <f>DW16*GR16</f>
        <v>50000</v>
      </c>
      <c r="DY16" s="67">
        <f>5000000/87161500*DX$299/DX$299*DX16</f>
        <v>2868.2388439850165</v>
      </c>
      <c r="DZ16" s="67"/>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7"/>
      <c r="FI16" s="67"/>
      <c r="FJ16" s="67"/>
      <c r="FK16" s="140"/>
      <c r="FL16" s="140"/>
      <c r="FM16" s="140"/>
      <c r="FN16" s="140"/>
      <c r="FO16" s="139"/>
      <c r="FP16" s="139"/>
      <c r="FQ16" s="139"/>
      <c r="FR16" s="139"/>
      <c r="FS16" s="67"/>
      <c r="FT16" s="67"/>
      <c r="FU16" s="67"/>
      <c r="FV16" s="67"/>
      <c r="FW16" s="67"/>
      <c r="FX16" s="67"/>
      <c r="FY16" s="67"/>
      <c r="FZ16" s="67"/>
      <c r="GA16" s="67"/>
      <c r="GB16" s="67"/>
      <c r="GC16" s="67"/>
      <c r="GD16" s="67"/>
      <c r="GE16" s="68">
        <v>1</v>
      </c>
      <c r="GF16" s="135">
        <f>GE16*GR16</f>
        <v>25000</v>
      </c>
      <c r="GG16" s="67">
        <f>5000000/87161500*GF$299/GF$299*GF16</f>
        <v>1434.1194219925083</v>
      </c>
      <c r="GH16" s="135"/>
      <c r="GI16" s="135">
        <f t="shared" si="0"/>
        <v>2</v>
      </c>
      <c r="GJ16" s="135">
        <f t="shared" si="1"/>
        <v>50000</v>
      </c>
      <c r="GK16" s="135">
        <f t="shared" si="4"/>
        <v>2868.2388439850165</v>
      </c>
      <c r="GL16" s="135"/>
      <c r="GM16" s="135">
        <f t="shared" si="2"/>
        <v>1</v>
      </c>
      <c r="GN16" s="135">
        <f t="shared" si="3"/>
        <v>25000</v>
      </c>
      <c r="GO16" s="135">
        <f t="shared" si="5"/>
        <v>1434.1194219925083</v>
      </c>
      <c r="GP16" s="135"/>
      <c r="GQ16" s="137">
        <f t="shared" si="6"/>
        <v>3</v>
      </c>
      <c r="GR16" s="139">
        <v>25000</v>
      </c>
      <c r="GS16" s="174">
        <f t="shared" si="7"/>
        <v>75000</v>
      </c>
      <c r="GT16" s="147">
        <f t="shared" si="8"/>
        <v>4302.3582659775248</v>
      </c>
      <c r="GV16" s="153"/>
      <c r="GW16" s="153"/>
      <c r="GX16" s="153"/>
    </row>
    <row r="17" spans="1:206" ht="18" customHeight="1" x14ac:dyDescent="0.2">
      <c r="B17" s="96" t="s">
        <v>435</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v>1</v>
      </c>
      <c r="EV17" s="67">
        <f>EU17*GR17</f>
        <v>50000</v>
      </c>
      <c r="EW17" s="67">
        <f>5000000/87161500*EV$299/EV$299*EV17</f>
        <v>2868.2388439850165</v>
      </c>
      <c r="EX17" s="67"/>
      <c r="EY17" s="68"/>
      <c r="EZ17" s="68"/>
      <c r="FA17" s="68"/>
      <c r="FB17" s="68"/>
      <c r="FC17" s="68"/>
      <c r="FD17" s="68"/>
      <c r="FE17" s="68"/>
      <c r="FF17" s="68"/>
      <c r="FG17" s="68">
        <v>1</v>
      </c>
      <c r="FH17" s="67">
        <f>FG17*GR17</f>
        <v>50000</v>
      </c>
      <c r="FI17" s="67">
        <f>5000000/87161500*FH$299/FH$299*FH17</f>
        <v>2868.2388439850165</v>
      </c>
      <c r="FJ17" s="67"/>
      <c r="FK17" s="140"/>
      <c r="FL17" s="140"/>
      <c r="FM17" s="140"/>
      <c r="FN17" s="140"/>
      <c r="FO17" s="139"/>
      <c r="FP17" s="139"/>
      <c r="FQ17" s="139"/>
      <c r="FR17" s="139"/>
      <c r="FS17" s="67"/>
      <c r="FT17" s="67"/>
      <c r="FU17" s="67"/>
      <c r="FV17" s="67"/>
      <c r="FW17" s="67"/>
      <c r="FX17" s="67"/>
      <c r="FY17" s="67"/>
      <c r="FZ17" s="67"/>
      <c r="GA17" s="67"/>
      <c r="GB17" s="67"/>
      <c r="GC17" s="67"/>
      <c r="GD17" s="67"/>
      <c r="GE17" s="68"/>
      <c r="GF17" s="135"/>
      <c r="GG17" s="135"/>
      <c r="GH17" s="135"/>
      <c r="GI17" s="135">
        <f t="shared" si="0"/>
        <v>0</v>
      </c>
      <c r="GJ17" s="135">
        <f t="shared" si="1"/>
        <v>0</v>
      </c>
      <c r="GK17" s="135">
        <f t="shared" si="4"/>
        <v>0</v>
      </c>
      <c r="GL17" s="135"/>
      <c r="GM17" s="135">
        <f t="shared" si="2"/>
        <v>2</v>
      </c>
      <c r="GN17" s="135">
        <f t="shared" si="3"/>
        <v>100000</v>
      </c>
      <c r="GO17" s="135">
        <f t="shared" si="5"/>
        <v>5736.477687970033</v>
      </c>
      <c r="GP17" s="135"/>
      <c r="GQ17" s="137">
        <f t="shared" si="6"/>
        <v>2</v>
      </c>
      <c r="GR17" s="139">
        <v>50000</v>
      </c>
      <c r="GS17" s="174">
        <f t="shared" si="7"/>
        <v>100000</v>
      </c>
      <c r="GT17" s="147">
        <f t="shared" si="8"/>
        <v>5736.477687970033</v>
      </c>
      <c r="GV17" s="153"/>
      <c r="GW17" s="153"/>
      <c r="GX17" s="153"/>
    </row>
    <row r="18" spans="1:206" ht="18" customHeight="1" x14ac:dyDescent="0.2">
      <c r="B18" s="96" t="s">
        <v>230</v>
      </c>
      <c r="C18" s="68"/>
      <c r="D18" s="68"/>
      <c r="E18" s="68"/>
      <c r="F18" s="68"/>
      <c r="G18" s="68"/>
      <c r="H18" s="68"/>
      <c r="I18" s="68"/>
      <c r="J18" s="68"/>
      <c r="K18" s="68">
        <v>2</v>
      </c>
      <c r="L18" s="67">
        <f>+K18*GR18</f>
        <v>240000</v>
      </c>
      <c r="M18" s="67">
        <f>5000000/87161500*L$299/L$299*L18</f>
        <v>13767.546451128079</v>
      </c>
      <c r="N18" s="67"/>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v>3</v>
      </c>
      <c r="AN18" s="67">
        <f>AM18*GR18</f>
        <v>360000</v>
      </c>
      <c r="AO18" s="67">
        <f>5000000/87161500*AN$299/AN$299*AN18</f>
        <v>20651.319676692117</v>
      </c>
      <c r="AP18" s="67"/>
      <c r="AQ18" s="68"/>
      <c r="AR18" s="68"/>
      <c r="AS18" s="68"/>
      <c r="AT18" s="68"/>
      <c r="AU18" s="68"/>
      <c r="AV18" s="68"/>
      <c r="AW18" s="68"/>
      <c r="AX18" s="68"/>
      <c r="AY18" s="68"/>
      <c r="AZ18" s="68"/>
      <c r="BA18" s="68"/>
      <c r="BB18" s="68"/>
      <c r="BC18" s="68"/>
      <c r="BD18" s="68"/>
      <c r="BE18" s="68"/>
      <c r="BF18" s="68"/>
      <c r="BG18" s="68">
        <v>1</v>
      </c>
      <c r="BH18" s="67">
        <f>BG18*GR18</f>
        <v>120000</v>
      </c>
      <c r="BI18" s="67">
        <f>5000000/87161500*BH$299/BH$299*BH18</f>
        <v>6883.7732255640394</v>
      </c>
      <c r="BJ18" s="67"/>
      <c r="BK18" s="68">
        <v>5</v>
      </c>
      <c r="BL18" s="67">
        <f>BK18*GR18</f>
        <v>600000</v>
      </c>
      <c r="BM18" s="67">
        <f>5000000/87161500*BL$299/BL$299*BL18</f>
        <v>34418.866127820198</v>
      </c>
      <c r="BN18" s="67"/>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v>1</v>
      </c>
      <c r="CV18" s="67">
        <f>CU18*GR18</f>
        <v>120000</v>
      </c>
      <c r="CW18" s="67">
        <f>5000000/87161500*CV$299/CV$299*CV18</f>
        <v>6883.7732255640394</v>
      </c>
      <c r="CX18" s="67"/>
      <c r="CY18" s="68"/>
      <c r="CZ18" s="68"/>
      <c r="DA18" s="68"/>
      <c r="DB18" s="68"/>
      <c r="DC18" s="68"/>
      <c r="DD18" s="68"/>
      <c r="DE18" s="68"/>
      <c r="DF18" s="68"/>
      <c r="DG18" s="68">
        <v>2</v>
      </c>
      <c r="DH18" s="67">
        <f>DG18*GR18</f>
        <v>240000</v>
      </c>
      <c r="DI18" s="67">
        <f>5000000/87161500*DH$299/DH$299*DH18</f>
        <v>13767.546451128079</v>
      </c>
      <c r="DJ18" s="67"/>
      <c r="DK18" s="68"/>
      <c r="DL18" s="67">
        <f>DK18*GR18</f>
        <v>0</v>
      </c>
      <c r="DM18" s="67"/>
      <c r="DN18" s="67"/>
      <c r="DO18" s="68">
        <v>1</v>
      </c>
      <c r="DP18" s="67">
        <f>DO18*GR18</f>
        <v>120000</v>
      </c>
      <c r="DQ18" s="67">
        <f>5000000/87161500*DP$299/DP$299*DP18</f>
        <v>6883.7732255640394</v>
      </c>
      <c r="DR18" s="67"/>
      <c r="DS18" s="68"/>
      <c r="DT18" s="68"/>
      <c r="DU18" s="68"/>
      <c r="DV18" s="68"/>
      <c r="DW18" s="68"/>
      <c r="DX18" s="68"/>
      <c r="DY18" s="68"/>
      <c r="DZ18" s="68"/>
      <c r="EA18" s="68">
        <v>14</v>
      </c>
      <c r="EB18" s="67">
        <f>EA18*GR18</f>
        <v>1680000</v>
      </c>
      <c r="EC18" s="67">
        <f>5000000/87161500*EB$299/EB$299*EB18</f>
        <v>96372.825157896543</v>
      </c>
      <c r="ED18" s="67"/>
      <c r="EE18" s="68"/>
      <c r="EF18" s="68"/>
      <c r="EG18" s="68"/>
      <c r="EH18" s="68"/>
      <c r="EI18" s="68"/>
      <c r="EJ18" s="68"/>
      <c r="EK18" s="68"/>
      <c r="EL18" s="68"/>
      <c r="EM18" s="68"/>
      <c r="EN18" s="68"/>
      <c r="EO18" s="68"/>
      <c r="EP18" s="68"/>
      <c r="EQ18" s="68"/>
      <c r="ER18" s="68"/>
      <c r="ES18" s="68"/>
      <c r="ET18" s="68"/>
      <c r="EU18" s="68"/>
      <c r="EV18" s="68"/>
      <c r="EW18" s="68"/>
      <c r="EX18" s="68"/>
      <c r="EY18" s="68">
        <v>5</v>
      </c>
      <c r="EZ18" s="67">
        <f>EY18*GR18</f>
        <v>600000</v>
      </c>
      <c r="FA18" s="67">
        <f>5000000/87161500*EZ$299/EZ$299*EZ18</f>
        <v>34418.866127820198</v>
      </c>
      <c r="FB18" s="67"/>
      <c r="FC18" s="68">
        <v>11</v>
      </c>
      <c r="FD18" s="67">
        <f>FC18*GR18</f>
        <v>1320000</v>
      </c>
      <c r="FE18" s="67">
        <f>5000000/87161500*FD$299/FD$299*FD18</f>
        <v>75721.505481204425</v>
      </c>
      <c r="FF18" s="67"/>
      <c r="FG18" s="68">
        <v>7</v>
      </c>
      <c r="FH18" s="67">
        <f>FG18*GR18</f>
        <v>840000</v>
      </c>
      <c r="FI18" s="67">
        <f>5000000/87161500*FH$299/FH$299*FH18</f>
        <v>48186.412578948271</v>
      </c>
      <c r="FJ18" s="67"/>
      <c r="FK18" s="140">
        <v>2</v>
      </c>
      <c r="FL18" s="139">
        <f>FK18*GR18</f>
        <v>240000</v>
      </c>
      <c r="FM18" s="67">
        <f>5000000/87161500*FL$299/FL$299*FL18</f>
        <v>13767.546451128079</v>
      </c>
      <c r="FN18" s="139"/>
      <c r="FO18" s="139">
        <v>2</v>
      </c>
      <c r="FP18" s="139">
        <f>FO18*GR18</f>
        <v>240000</v>
      </c>
      <c r="FQ18" s="67">
        <f>5000000/87161500*FP$299/FP$299*FP18</f>
        <v>13767.546451128079</v>
      </c>
      <c r="FR18" s="139"/>
      <c r="FS18" s="67">
        <v>4</v>
      </c>
      <c r="FT18" s="67">
        <f>FS18*GR18</f>
        <v>480000</v>
      </c>
      <c r="FU18" s="67">
        <f>5000000/87161500*FT$299/FT$299*FT18</f>
        <v>27535.092902256158</v>
      </c>
      <c r="FV18" s="67"/>
      <c r="FW18" s="67">
        <v>13</v>
      </c>
      <c r="FX18" s="67">
        <f>FW18*GR18</f>
        <v>1560000</v>
      </c>
      <c r="FY18" s="67">
        <f>5000000/87161500*FX$299/FX$299*FX18</f>
        <v>89489.051932332499</v>
      </c>
      <c r="FZ18" s="67"/>
      <c r="GA18" s="67"/>
      <c r="GB18" s="67"/>
      <c r="GC18" s="67"/>
      <c r="GD18" s="67"/>
      <c r="GE18" s="68">
        <v>8</v>
      </c>
      <c r="GF18" s="135">
        <f>GE18*GR18</f>
        <v>960000</v>
      </c>
      <c r="GG18" s="67">
        <f>5000000/87161500*GF$299/GF$299*GF18</f>
        <v>55070.185804512315</v>
      </c>
      <c r="GH18" s="135"/>
      <c r="GI18" s="135">
        <f t="shared" si="0"/>
        <v>29</v>
      </c>
      <c r="GJ18" s="135">
        <f t="shared" si="1"/>
        <v>3480000</v>
      </c>
      <c r="GK18" s="135">
        <f t="shared" si="4"/>
        <v>199629.42354135713</v>
      </c>
      <c r="GL18" s="135"/>
      <c r="GM18" s="135">
        <f t="shared" si="2"/>
        <v>52</v>
      </c>
      <c r="GN18" s="135">
        <f t="shared" si="3"/>
        <v>6240000</v>
      </c>
      <c r="GO18" s="135">
        <f t="shared" si="5"/>
        <v>357956.20772933</v>
      </c>
      <c r="GP18" s="135"/>
      <c r="GQ18" s="137">
        <f t="shared" si="6"/>
        <v>81</v>
      </c>
      <c r="GR18" s="139">
        <v>120000</v>
      </c>
      <c r="GS18" s="174">
        <f t="shared" si="7"/>
        <v>9720000</v>
      </c>
      <c r="GT18" s="147">
        <f t="shared" si="8"/>
        <v>557585.6312706871</v>
      </c>
      <c r="GV18" s="153"/>
      <c r="GW18" s="153"/>
      <c r="GX18" s="153"/>
    </row>
    <row r="19" spans="1:206" ht="18" hidden="1" customHeight="1" x14ac:dyDescent="0.2">
      <c r="B19" s="96" t="s">
        <v>564</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7">
        <f>AM19*GR19</f>
        <v>0</v>
      </c>
      <c r="AO19" s="67">
        <f>5000000/87161500*AN$299/AN$299*AN19</f>
        <v>0</v>
      </c>
      <c r="AP19" s="67"/>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7">
        <f>DO19*GR19</f>
        <v>0</v>
      </c>
      <c r="DQ19" s="67">
        <f>5000000/87161500*DP$299/DP$299*DP19</f>
        <v>0</v>
      </c>
      <c r="DR19" s="67"/>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7">
        <f>EY19*GR19</f>
        <v>0</v>
      </c>
      <c r="FA19" s="67"/>
      <c r="FB19" s="67"/>
      <c r="FC19" s="68"/>
      <c r="FD19" s="68"/>
      <c r="FE19" s="68"/>
      <c r="FF19" s="68"/>
      <c r="FG19" s="68"/>
      <c r="FH19" s="67">
        <f>FG19*GR19</f>
        <v>0</v>
      </c>
      <c r="FI19" s="67"/>
      <c r="FJ19" s="67"/>
      <c r="FK19" s="140"/>
      <c r="FL19" s="140"/>
      <c r="FM19" s="140"/>
      <c r="FN19" s="140"/>
      <c r="FO19" s="139"/>
      <c r="FP19" s="139">
        <f>FO19*GR19</f>
        <v>0</v>
      </c>
      <c r="FQ19" s="139"/>
      <c r="FR19" s="139"/>
      <c r="FS19" s="67"/>
      <c r="FT19" s="67"/>
      <c r="FU19" s="67"/>
      <c r="FV19" s="67"/>
      <c r="FW19" s="67"/>
      <c r="FX19" s="67">
        <f>FW19*GR19</f>
        <v>0</v>
      </c>
      <c r="FY19" s="67"/>
      <c r="FZ19" s="67"/>
      <c r="GA19" s="67"/>
      <c r="GB19" s="67"/>
      <c r="GC19" s="67"/>
      <c r="GD19" s="67"/>
      <c r="GE19" s="68"/>
      <c r="GF19" s="135">
        <f>GE19*GR19</f>
        <v>0</v>
      </c>
      <c r="GG19" s="135"/>
      <c r="GH19" s="135"/>
      <c r="GI19" s="135">
        <f t="shared" si="0"/>
        <v>0</v>
      </c>
      <c r="GJ19" s="135">
        <f t="shared" si="1"/>
        <v>0</v>
      </c>
      <c r="GK19" s="135">
        <f t="shared" si="4"/>
        <v>0</v>
      </c>
      <c r="GL19" s="135"/>
      <c r="GM19" s="135">
        <f t="shared" si="2"/>
        <v>0</v>
      </c>
      <c r="GN19" s="135">
        <f t="shared" si="3"/>
        <v>0</v>
      </c>
      <c r="GO19" s="135">
        <f t="shared" si="5"/>
        <v>0</v>
      </c>
      <c r="GP19" s="135"/>
      <c r="GQ19" s="137">
        <f t="shared" si="6"/>
        <v>0</v>
      </c>
      <c r="GR19" s="139"/>
      <c r="GS19" s="174">
        <f t="shared" si="7"/>
        <v>0</v>
      </c>
      <c r="GT19" s="147">
        <f t="shared" si="8"/>
        <v>0</v>
      </c>
      <c r="GV19" s="153"/>
      <c r="GW19" s="153"/>
      <c r="GX19" s="153"/>
    </row>
    <row r="20" spans="1:206" ht="18" customHeight="1" x14ac:dyDescent="0.2">
      <c r="B20" s="96" t="s">
        <v>36</v>
      </c>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v>19</v>
      </c>
      <c r="AN20" s="67">
        <f>AM20*GR20</f>
        <v>95000</v>
      </c>
      <c r="AO20" s="67">
        <f>5000000/87161500*AN$299/AN$299*AN20</f>
        <v>5449.6538035715312</v>
      </c>
      <c r="AP20" s="67"/>
      <c r="AQ20" s="68">
        <v>8</v>
      </c>
      <c r="AR20" s="67">
        <f>AQ20*GR20</f>
        <v>40000</v>
      </c>
      <c r="AS20" s="67">
        <f>5000000/87161500*AR$299/AR$299*AR20</f>
        <v>2294.5910751880133</v>
      </c>
      <c r="AT20" s="67"/>
      <c r="AU20" s="68">
        <v>12</v>
      </c>
      <c r="AV20" s="67">
        <f>AU20*GR20</f>
        <v>60000</v>
      </c>
      <c r="AW20" s="67">
        <f>5000000/87161500*AV$299/AV$299*AV20</f>
        <v>3441.8866127820197</v>
      </c>
      <c r="AX20" s="67"/>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v>3</v>
      </c>
      <c r="DP20" s="67">
        <f>DO20*GR20</f>
        <v>15000</v>
      </c>
      <c r="DQ20" s="67">
        <f>5000000/87161500*DP$299/DP$299*DP20</f>
        <v>860.47165319550493</v>
      </c>
      <c r="DR20" s="67"/>
      <c r="DS20" s="68"/>
      <c r="DT20" s="68"/>
      <c r="DU20" s="68"/>
      <c r="DV20" s="68"/>
      <c r="DW20" s="68">
        <v>4</v>
      </c>
      <c r="DX20" s="67">
        <f>DW20*GR20</f>
        <v>20000</v>
      </c>
      <c r="DY20" s="67">
        <f>5000000/87161500*DX$299/DX$299*DX20</f>
        <v>1147.2955375940066</v>
      </c>
      <c r="DZ20" s="67"/>
      <c r="EA20" s="68"/>
      <c r="EB20" s="68"/>
      <c r="EC20" s="68"/>
      <c r="ED20" s="68"/>
      <c r="EE20" s="68"/>
      <c r="EF20" s="68"/>
      <c r="EG20" s="68"/>
      <c r="EH20" s="68"/>
      <c r="EI20" s="68"/>
      <c r="EJ20" s="68"/>
      <c r="EK20" s="68"/>
      <c r="EL20" s="68"/>
      <c r="EM20" s="68"/>
      <c r="EN20" s="68"/>
      <c r="EO20" s="68"/>
      <c r="EP20" s="68"/>
      <c r="EQ20" s="68"/>
      <c r="ER20" s="68"/>
      <c r="ES20" s="68"/>
      <c r="ET20" s="68"/>
      <c r="EU20" s="68">
        <v>3</v>
      </c>
      <c r="EV20" s="67">
        <f>EU20*GR20</f>
        <v>15000</v>
      </c>
      <c r="EW20" s="67">
        <f>5000000/87161500*EV$299/EV$299*EV20</f>
        <v>860.47165319550493</v>
      </c>
      <c r="EX20" s="67"/>
      <c r="EY20" s="68">
        <v>21</v>
      </c>
      <c r="EZ20" s="67">
        <f>EY20*GR20</f>
        <v>105000</v>
      </c>
      <c r="FA20" s="67">
        <f>5000000/87161500*EZ$299/EZ$299*EZ20</f>
        <v>6023.3015723685339</v>
      </c>
      <c r="FB20" s="67"/>
      <c r="FC20" s="68"/>
      <c r="FD20" s="68"/>
      <c r="FE20" s="68"/>
      <c r="FF20" s="68"/>
      <c r="FG20" s="68">
        <v>8</v>
      </c>
      <c r="FH20" s="67">
        <f>FG20*GR20</f>
        <v>40000</v>
      </c>
      <c r="FI20" s="67">
        <f>5000000/87161500*FH$299/FH$299*FH20</f>
        <v>2294.5910751880128</v>
      </c>
      <c r="FJ20" s="67"/>
      <c r="FK20" s="140"/>
      <c r="FL20" s="140"/>
      <c r="FM20" s="140"/>
      <c r="FN20" s="140"/>
      <c r="FO20" s="139">
        <v>2</v>
      </c>
      <c r="FP20" s="139">
        <f>FO20*GR20</f>
        <v>10000</v>
      </c>
      <c r="FQ20" s="67">
        <f>5000000/87161500*FP$299/FP$299*FP20</f>
        <v>573.64776879700321</v>
      </c>
      <c r="FR20" s="139"/>
      <c r="FS20" s="67"/>
      <c r="FT20" s="67"/>
      <c r="FU20" s="67"/>
      <c r="FV20" s="67"/>
      <c r="FW20" s="67">
        <v>4</v>
      </c>
      <c r="FX20" s="67">
        <f>FW20*GR20</f>
        <v>20000</v>
      </c>
      <c r="FY20" s="67">
        <f>5000000/87161500*FX$299/FX$299*FX20</f>
        <v>1147.2955375940064</v>
      </c>
      <c r="FZ20" s="67"/>
      <c r="GA20" s="67">
        <v>16</v>
      </c>
      <c r="GB20" s="67">
        <f>GA20*GR20</f>
        <v>80000</v>
      </c>
      <c r="GC20" s="67">
        <f>5000000/87161500*GB$299/GB$299*GB20</f>
        <v>4589.1821503760266</v>
      </c>
      <c r="GD20" s="67"/>
      <c r="GE20" s="68">
        <v>6</v>
      </c>
      <c r="GF20" s="135">
        <f>GE20*GR20</f>
        <v>30000</v>
      </c>
      <c r="GG20" s="67">
        <f>5000000/87161500*GF$299/GF$299*GF20</f>
        <v>1720.9433063910099</v>
      </c>
      <c r="GH20" s="135"/>
      <c r="GI20" s="135">
        <f t="shared" si="0"/>
        <v>46</v>
      </c>
      <c r="GJ20" s="135">
        <f t="shared" si="1"/>
        <v>230000</v>
      </c>
      <c r="GK20" s="135">
        <f t="shared" si="4"/>
        <v>13193.898682331077</v>
      </c>
      <c r="GL20" s="135"/>
      <c r="GM20" s="135">
        <f t="shared" si="2"/>
        <v>60</v>
      </c>
      <c r="GN20" s="135">
        <f t="shared" si="3"/>
        <v>300000</v>
      </c>
      <c r="GO20" s="135">
        <f t="shared" si="5"/>
        <v>17209.433063910099</v>
      </c>
      <c r="GP20" s="135"/>
      <c r="GQ20" s="137">
        <f t="shared" si="6"/>
        <v>106</v>
      </c>
      <c r="GR20" s="139">
        <v>5000</v>
      </c>
      <c r="GS20" s="174">
        <f t="shared" si="7"/>
        <v>530000</v>
      </c>
      <c r="GT20" s="147">
        <f t="shared" si="8"/>
        <v>30403.331746241176</v>
      </c>
      <c r="GV20" s="153"/>
      <c r="GW20" s="153"/>
      <c r="GX20" s="153"/>
    </row>
    <row r="21" spans="1:206" ht="18" hidden="1" customHeight="1" x14ac:dyDescent="0.2">
      <c r="B21" s="96" t="s">
        <v>442</v>
      </c>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7"/>
      <c r="FI21" s="67"/>
      <c r="FJ21" s="67"/>
      <c r="FK21" s="140"/>
      <c r="FL21" s="140"/>
      <c r="FM21" s="140"/>
      <c r="FN21" s="140"/>
      <c r="FO21" s="139"/>
      <c r="FP21" s="139"/>
      <c r="FQ21" s="139"/>
      <c r="FR21" s="139"/>
      <c r="FS21" s="67"/>
      <c r="FT21" s="67"/>
      <c r="FU21" s="67"/>
      <c r="FV21" s="67"/>
      <c r="FW21" s="67"/>
      <c r="FX21" s="67"/>
      <c r="FY21" s="67"/>
      <c r="FZ21" s="67"/>
      <c r="GA21" s="67"/>
      <c r="GB21" s="67"/>
      <c r="GC21" s="67"/>
      <c r="GD21" s="67"/>
      <c r="GE21" s="68"/>
      <c r="GF21" s="135"/>
      <c r="GG21" s="135"/>
      <c r="GH21" s="135"/>
      <c r="GI21" s="135">
        <f t="shared" si="0"/>
        <v>0</v>
      </c>
      <c r="GJ21" s="135">
        <f t="shared" si="1"/>
        <v>0</v>
      </c>
      <c r="GK21" s="135">
        <f t="shared" si="4"/>
        <v>0</v>
      </c>
      <c r="GL21" s="135"/>
      <c r="GM21" s="135">
        <f t="shared" si="2"/>
        <v>0</v>
      </c>
      <c r="GN21" s="135">
        <f t="shared" si="3"/>
        <v>0</v>
      </c>
      <c r="GO21" s="135">
        <f t="shared" si="5"/>
        <v>0</v>
      </c>
      <c r="GP21" s="135"/>
      <c r="GQ21" s="137">
        <f t="shared" si="6"/>
        <v>0</v>
      </c>
      <c r="GR21" s="139"/>
      <c r="GS21" s="174">
        <f t="shared" si="7"/>
        <v>0</v>
      </c>
      <c r="GT21" s="147">
        <f t="shared" si="8"/>
        <v>0</v>
      </c>
      <c r="GV21" s="153"/>
      <c r="GW21" s="153"/>
      <c r="GX21" s="153"/>
    </row>
    <row r="22" spans="1:206" ht="18" hidden="1" customHeight="1" x14ac:dyDescent="0.2">
      <c r="B22" s="96" t="s">
        <v>251</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7"/>
      <c r="FI22" s="67"/>
      <c r="FJ22" s="67"/>
      <c r="FK22" s="140"/>
      <c r="FL22" s="140"/>
      <c r="FM22" s="140"/>
      <c r="FN22" s="140"/>
      <c r="FO22" s="139"/>
      <c r="FP22" s="139"/>
      <c r="FQ22" s="139"/>
      <c r="FR22" s="139"/>
      <c r="FS22" s="67"/>
      <c r="FT22" s="67"/>
      <c r="FU22" s="67"/>
      <c r="FV22" s="67"/>
      <c r="FW22" s="67"/>
      <c r="FX22" s="67"/>
      <c r="FY22" s="67"/>
      <c r="FZ22" s="67"/>
      <c r="GA22" s="67"/>
      <c r="GB22" s="67"/>
      <c r="GC22" s="67"/>
      <c r="GD22" s="67"/>
      <c r="GE22" s="68"/>
      <c r="GF22" s="135"/>
      <c r="GG22" s="135"/>
      <c r="GH22" s="135"/>
      <c r="GI22" s="135">
        <f t="shared" si="0"/>
        <v>0</v>
      </c>
      <c r="GJ22" s="135">
        <f t="shared" si="1"/>
        <v>0</v>
      </c>
      <c r="GK22" s="135">
        <f t="shared" si="4"/>
        <v>0</v>
      </c>
      <c r="GL22" s="135"/>
      <c r="GM22" s="135">
        <f t="shared" si="2"/>
        <v>0</v>
      </c>
      <c r="GN22" s="135">
        <f t="shared" si="3"/>
        <v>0</v>
      </c>
      <c r="GO22" s="135">
        <f t="shared" si="5"/>
        <v>0</v>
      </c>
      <c r="GP22" s="135"/>
      <c r="GQ22" s="137">
        <f t="shared" si="6"/>
        <v>0</v>
      </c>
      <c r="GR22" s="139"/>
      <c r="GS22" s="174">
        <f t="shared" si="7"/>
        <v>0</v>
      </c>
      <c r="GT22" s="147">
        <f t="shared" si="8"/>
        <v>0</v>
      </c>
      <c r="GV22" s="153"/>
      <c r="GW22" s="153"/>
      <c r="GX22" s="153"/>
    </row>
    <row r="23" spans="1:206" ht="18" hidden="1" customHeight="1" x14ac:dyDescent="0.2">
      <c r="A23" s="1" t="s">
        <v>421</v>
      </c>
      <c r="B23" s="96" t="s">
        <v>422</v>
      </c>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7"/>
      <c r="FI23" s="67"/>
      <c r="FJ23" s="67"/>
      <c r="FK23" s="140"/>
      <c r="FL23" s="140"/>
      <c r="FM23" s="140"/>
      <c r="FN23" s="140"/>
      <c r="FO23" s="139"/>
      <c r="FP23" s="139"/>
      <c r="FQ23" s="139"/>
      <c r="FR23" s="139"/>
      <c r="FS23" s="67"/>
      <c r="FT23" s="67"/>
      <c r="FU23" s="67"/>
      <c r="FV23" s="67"/>
      <c r="FW23" s="67"/>
      <c r="FX23" s="67"/>
      <c r="FY23" s="67"/>
      <c r="FZ23" s="67"/>
      <c r="GA23" s="67"/>
      <c r="GB23" s="67"/>
      <c r="GC23" s="67"/>
      <c r="GD23" s="67"/>
      <c r="GE23" s="68"/>
      <c r="GF23" s="135"/>
      <c r="GG23" s="135"/>
      <c r="GH23" s="135"/>
      <c r="GI23" s="135">
        <f t="shared" si="0"/>
        <v>0</v>
      </c>
      <c r="GJ23" s="135">
        <f t="shared" si="1"/>
        <v>0</v>
      </c>
      <c r="GK23" s="135">
        <f t="shared" si="4"/>
        <v>0</v>
      </c>
      <c r="GL23" s="135"/>
      <c r="GM23" s="135">
        <f t="shared" si="2"/>
        <v>0</v>
      </c>
      <c r="GN23" s="135">
        <f t="shared" si="3"/>
        <v>0</v>
      </c>
      <c r="GO23" s="135">
        <f t="shared" si="5"/>
        <v>0</v>
      </c>
      <c r="GP23" s="135"/>
      <c r="GQ23" s="137">
        <f t="shared" si="6"/>
        <v>0</v>
      </c>
      <c r="GR23" s="139">
        <v>100000</v>
      </c>
      <c r="GS23" s="174">
        <f t="shared" si="7"/>
        <v>0</v>
      </c>
      <c r="GT23" s="147">
        <f t="shared" si="8"/>
        <v>0</v>
      </c>
      <c r="GV23" s="153"/>
      <c r="GW23" s="153"/>
      <c r="GX23" s="153"/>
    </row>
    <row r="24" spans="1:206" ht="18" hidden="1" customHeight="1" x14ac:dyDescent="0.2">
      <c r="B24" s="96" t="s">
        <v>193</v>
      </c>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7"/>
      <c r="FI24" s="67"/>
      <c r="FJ24" s="67"/>
      <c r="FK24" s="140"/>
      <c r="FL24" s="140"/>
      <c r="FM24" s="140"/>
      <c r="FN24" s="140"/>
      <c r="FO24" s="139"/>
      <c r="FP24" s="139"/>
      <c r="FQ24" s="139"/>
      <c r="FR24" s="139"/>
      <c r="FS24" s="67"/>
      <c r="FT24" s="67"/>
      <c r="FU24" s="67"/>
      <c r="FV24" s="67"/>
      <c r="FW24" s="67"/>
      <c r="FX24" s="67"/>
      <c r="FY24" s="67"/>
      <c r="FZ24" s="67"/>
      <c r="GA24" s="67"/>
      <c r="GB24" s="67"/>
      <c r="GC24" s="67"/>
      <c r="GD24" s="67"/>
      <c r="GE24" s="68"/>
      <c r="GF24" s="135"/>
      <c r="GG24" s="135"/>
      <c r="GH24" s="135"/>
      <c r="GI24" s="135">
        <f t="shared" si="0"/>
        <v>0</v>
      </c>
      <c r="GJ24" s="135">
        <f t="shared" si="1"/>
        <v>0</v>
      </c>
      <c r="GK24" s="135">
        <f t="shared" si="4"/>
        <v>0</v>
      </c>
      <c r="GL24" s="135"/>
      <c r="GM24" s="135">
        <f t="shared" si="2"/>
        <v>0</v>
      </c>
      <c r="GN24" s="135">
        <f t="shared" si="3"/>
        <v>0</v>
      </c>
      <c r="GO24" s="135">
        <f t="shared" si="5"/>
        <v>0</v>
      </c>
      <c r="GP24" s="135"/>
      <c r="GQ24" s="137">
        <f t="shared" si="6"/>
        <v>0</v>
      </c>
      <c r="GR24" s="139"/>
      <c r="GS24" s="174">
        <f t="shared" si="7"/>
        <v>0</v>
      </c>
      <c r="GT24" s="147">
        <f t="shared" si="8"/>
        <v>0</v>
      </c>
      <c r="GV24" s="153"/>
      <c r="GW24" s="153"/>
      <c r="GX24" s="153"/>
    </row>
    <row r="25" spans="1:206" ht="18" customHeight="1" x14ac:dyDescent="0.2">
      <c r="B25" s="96" t="s">
        <v>376</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7"/>
      <c r="FI25" s="67"/>
      <c r="FJ25" s="67"/>
      <c r="FK25" s="140"/>
      <c r="FL25" s="140"/>
      <c r="FM25" s="140"/>
      <c r="FN25" s="140"/>
      <c r="FO25" s="139"/>
      <c r="FP25" s="139"/>
      <c r="FQ25" s="139"/>
      <c r="FR25" s="139"/>
      <c r="FS25" s="67"/>
      <c r="FT25" s="67"/>
      <c r="FU25" s="67"/>
      <c r="FV25" s="67"/>
      <c r="FW25" s="67"/>
      <c r="FX25" s="67"/>
      <c r="FY25" s="67"/>
      <c r="FZ25" s="67"/>
      <c r="GA25" s="67"/>
      <c r="GB25" s="67"/>
      <c r="GC25" s="67"/>
      <c r="GD25" s="67"/>
      <c r="GE25" s="68"/>
      <c r="GF25" s="135"/>
      <c r="GG25" s="135"/>
      <c r="GH25" s="135"/>
      <c r="GI25" s="135">
        <f t="shared" si="0"/>
        <v>0</v>
      </c>
      <c r="GJ25" s="135">
        <f t="shared" si="1"/>
        <v>0</v>
      </c>
      <c r="GK25" s="135">
        <f t="shared" si="4"/>
        <v>0</v>
      </c>
      <c r="GL25" s="135"/>
      <c r="GM25" s="135">
        <f t="shared" si="2"/>
        <v>0</v>
      </c>
      <c r="GN25" s="135">
        <f t="shared" si="3"/>
        <v>0</v>
      </c>
      <c r="GO25" s="135">
        <f t="shared" si="5"/>
        <v>0</v>
      </c>
      <c r="GP25" s="135"/>
      <c r="GQ25" s="137">
        <f t="shared" si="6"/>
        <v>0</v>
      </c>
      <c r="GR25" s="139">
        <v>45000</v>
      </c>
      <c r="GS25" s="174">
        <f t="shared" si="7"/>
        <v>0</v>
      </c>
      <c r="GT25" s="147">
        <f t="shared" si="8"/>
        <v>0</v>
      </c>
      <c r="GV25" s="153"/>
      <c r="GW25" s="153"/>
      <c r="GX25" s="153"/>
    </row>
    <row r="26" spans="1:206" ht="18" customHeight="1" x14ac:dyDescent="0.2">
      <c r="B26" s="96" t="s">
        <v>237</v>
      </c>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v>1</v>
      </c>
      <c r="DP26" s="67">
        <f>DO26*GR26</f>
        <v>15000</v>
      </c>
      <c r="DQ26" s="67">
        <f>5000000/87161500*DP$299/DP$299*DP26</f>
        <v>860.47165319550493</v>
      </c>
      <c r="DR26" s="67"/>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v>1</v>
      </c>
      <c r="EV26" s="67">
        <f>EU26*GR26</f>
        <v>15000</v>
      </c>
      <c r="EW26" s="67">
        <f>5000000/87161500*EV$299/EV$299*EV26</f>
        <v>860.47165319550493</v>
      </c>
      <c r="EX26" s="67"/>
      <c r="EY26" s="68"/>
      <c r="EZ26" s="68"/>
      <c r="FA26" s="68"/>
      <c r="FB26" s="68"/>
      <c r="FC26" s="68"/>
      <c r="FD26" s="68"/>
      <c r="FE26" s="68"/>
      <c r="FF26" s="68"/>
      <c r="FG26" s="68"/>
      <c r="FH26" s="67"/>
      <c r="FI26" s="67"/>
      <c r="FJ26" s="67"/>
      <c r="FK26" s="140"/>
      <c r="FL26" s="140"/>
      <c r="FM26" s="140"/>
      <c r="FN26" s="140"/>
      <c r="FO26" s="139"/>
      <c r="FP26" s="139"/>
      <c r="FQ26" s="139"/>
      <c r="FR26" s="139"/>
      <c r="FS26" s="67"/>
      <c r="FT26" s="67"/>
      <c r="FU26" s="67"/>
      <c r="FV26" s="67"/>
      <c r="FW26" s="67"/>
      <c r="FX26" s="67"/>
      <c r="FY26" s="67"/>
      <c r="FZ26" s="67"/>
      <c r="GA26" s="67">
        <v>1</v>
      </c>
      <c r="GB26" s="67">
        <f>GA26*GR26</f>
        <v>15000</v>
      </c>
      <c r="GC26" s="67">
        <f>5000000/87161500*GB$299/GB$299*GB26</f>
        <v>860.47165319550504</v>
      </c>
      <c r="GD26" s="67"/>
      <c r="GE26" s="68">
        <v>1</v>
      </c>
      <c r="GF26" s="135">
        <f>GE26*GR26</f>
        <v>15000</v>
      </c>
      <c r="GG26" s="67">
        <f>5000000/87161500*GF$299/GF$299*GF26</f>
        <v>860.47165319550493</v>
      </c>
      <c r="GH26" s="135"/>
      <c r="GI26" s="135">
        <f t="shared" si="0"/>
        <v>1</v>
      </c>
      <c r="GJ26" s="135">
        <f t="shared" si="1"/>
        <v>15000</v>
      </c>
      <c r="GK26" s="135">
        <f t="shared" si="4"/>
        <v>860.47165319550493</v>
      </c>
      <c r="GL26" s="135"/>
      <c r="GM26" s="135">
        <f t="shared" si="2"/>
        <v>3</v>
      </c>
      <c r="GN26" s="135">
        <f t="shared" si="3"/>
        <v>45000</v>
      </c>
      <c r="GO26" s="135">
        <f t="shared" si="5"/>
        <v>2581.4149595865151</v>
      </c>
      <c r="GP26" s="135"/>
      <c r="GQ26" s="137">
        <f t="shared" si="6"/>
        <v>4</v>
      </c>
      <c r="GR26" s="139">
        <v>15000</v>
      </c>
      <c r="GS26" s="174">
        <f t="shared" si="7"/>
        <v>60000</v>
      </c>
      <c r="GT26" s="147">
        <f t="shared" si="8"/>
        <v>3441.8866127820202</v>
      </c>
      <c r="GV26" s="153"/>
      <c r="GW26" s="153"/>
      <c r="GX26" s="153"/>
    </row>
    <row r="27" spans="1:206" ht="18" hidden="1" customHeight="1" x14ac:dyDescent="0.2">
      <c r="B27" s="96" t="s">
        <v>38</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7"/>
      <c r="FI27" s="67"/>
      <c r="FJ27" s="67"/>
      <c r="FK27" s="140"/>
      <c r="FL27" s="140"/>
      <c r="FM27" s="140"/>
      <c r="FN27" s="140"/>
      <c r="FO27" s="139"/>
      <c r="FP27" s="139"/>
      <c r="FQ27" s="139"/>
      <c r="FR27" s="139"/>
      <c r="FS27" s="67"/>
      <c r="FT27" s="67"/>
      <c r="FU27" s="67"/>
      <c r="FV27" s="67"/>
      <c r="FW27" s="67"/>
      <c r="FX27" s="67"/>
      <c r="FY27" s="67"/>
      <c r="FZ27" s="67"/>
      <c r="GA27" s="67"/>
      <c r="GB27" s="67"/>
      <c r="GC27" s="67"/>
      <c r="GD27" s="67"/>
      <c r="GE27" s="68"/>
      <c r="GF27" s="135"/>
      <c r="GG27" s="135"/>
      <c r="GH27" s="135"/>
      <c r="GI27" s="135">
        <f t="shared" si="0"/>
        <v>0</v>
      </c>
      <c r="GJ27" s="135">
        <f t="shared" si="1"/>
        <v>0</v>
      </c>
      <c r="GK27" s="135">
        <f t="shared" si="4"/>
        <v>0</v>
      </c>
      <c r="GL27" s="135"/>
      <c r="GM27" s="135">
        <f t="shared" si="2"/>
        <v>0</v>
      </c>
      <c r="GN27" s="135">
        <f t="shared" si="3"/>
        <v>0</v>
      </c>
      <c r="GO27" s="135">
        <f t="shared" si="5"/>
        <v>0</v>
      </c>
      <c r="GP27" s="135"/>
      <c r="GQ27" s="137">
        <f t="shared" si="6"/>
        <v>0</v>
      </c>
      <c r="GR27" s="139"/>
      <c r="GS27" s="174">
        <f t="shared" si="7"/>
        <v>0</v>
      </c>
      <c r="GT27" s="147">
        <f t="shared" si="8"/>
        <v>0</v>
      </c>
      <c r="GV27" s="153"/>
      <c r="GW27" s="153"/>
      <c r="GX27" s="153"/>
    </row>
    <row r="28" spans="1:206" ht="18" hidden="1" customHeight="1" x14ac:dyDescent="0.2">
      <c r="B28" s="96" t="s">
        <v>374</v>
      </c>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7"/>
      <c r="FI28" s="67"/>
      <c r="FJ28" s="67"/>
      <c r="FK28" s="140"/>
      <c r="FL28" s="140"/>
      <c r="FM28" s="140"/>
      <c r="FN28" s="140"/>
      <c r="FO28" s="139"/>
      <c r="FP28" s="139"/>
      <c r="FQ28" s="139"/>
      <c r="FR28" s="139"/>
      <c r="FS28" s="67"/>
      <c r="FT28" s="67"/>
      <c r="FU28" s="67"/>
      <c r="FV28" s="67"/>
      <c r="FW28" s="67"/>
      <c r="FX28" s="67"/>
      <c r="FY28" s="67"/>
      <c r="FZ28" s="67"/>
      <c r="GA28" s="67"/>
      <c r="GB28" s="67"/>
      <c r="GC28" s="67"/>
      <c r="GD28" s="67"/>
      <c r="GE28" s="68"/>
      <c r="GF28" s="135"/>
      <c r="GG28" s="135"/>
      <c r="GH28" s="135"/>
      <c r="GI28" s="135">
        <f t="shared" si="0"/>
        <v>0</v>
      </c>
      <c r="GJ28" s="135">
        <f t="shared" si="1"/>
        <v>0</v>
      </c>
      <c r="GK28" s="135">
        <f t="shared" si="4"/>
        <v>0</v>
      </c>
      <c r="GL28" s="135"/>
      <c r="GM28" s="135">
        <f t="shared" si="2"/>
        <v>0</v>
      </c>
      <c r="GN28" s="135">
        <f t="shared" si="3"/>
        <v>0</v>
      </c>
      <c r="GO28" s="135">
        <f t="shared" si="5"/>
        <v>0</v>
      </c>
      <c r="GP28" s="135"/>
      <c r="GQ28" s="137">
        <f t="shared" si="6"/>
        <v>0</v>
      </c>
      <c r="GR28" s="139"/>
      <c r="GS28" s="174">
        <f t="shared" si="7"/>
        <v>0</v>
      </c>
      <c r="GT28" s="147">
        <f t="shared" si="8"/>
        <v>0</v>
      </c>
      <c r="GV28" s="153"/>
      <c r="GW28" s="153"/>
      <c r="GX28" s="153"/>
    </row>
    <row r="29" spans="1:206" ht="18" hidden="1" customHeight="1" x14ac:dyDescent="0.2">
      <c r="B29" s="96" t="s">
        <v>252</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7"/>
      <c r="FI29" s="67"/>
      <c r="FJ29" s="67"/>
      <c r="FK29" s="140"/>
      <c r="FL29" s="140"/>
      <c r="FM29" s="140"/>
      <c r="FN29" s="140"/>
      <c r="FO29" s="139"/>
      <c r="FP29" s="139"/>
      <c r="FQ29" s="139"/>
      <c r="FR29" s="139"/>
      <c r="FS29" s="67"/>
      <c r="FT29" s="67"/>
      <c r="FU29" s="67"/>
      <c r="FV29" s="67"/>
      <c r="FW29" s="67"/>
      <c r="FX29" s="67"/>
      <c r="FY29" s="67"/>
      <c r="FZ29" s="67"/>
      <c r="GA29" s="67"/>
      <c r="GB29" s="67"/>
      <c r="GC29" s="67"/>
      <c r="GD29" s="67"/>
      <c r="GE29" s="68"/>
      <c r="GF29" s="135"/>
      <c r="GG29" s="135"/>
      <c r="GH29" s="135"/>
      <c r="GI29" s="135">
        <f t="shared" si="0"/>
        <v>0</v>
      </c>
      <c r="GJ29" s="135">
        <f t="shared" si="1"/>
        <v>0</v>
      </c>
      <c r="GK29" s="135">
        <f t="shared" si="4"/>
        <v>0</v>
      </c>
      <c r="GL29" s="135"/>
      <c r="GM29" s="135">
        <f t="shared" si="2"/>
        <v>0</v>
      </c>
      <c r="GN29" s="135">
        <f t="shared" si="3"/>
        <v>0</v>
      </c>
      <c r="GO29" s="135">
        <f t="shared" si="5"/>
        <v>0</v>
      </c>
      <c r="GP29" s="135"/>
      <c r="GQ29" s="137">
        <f t="shared" si="6"/>
        <v>0</v>
      </c>
      <c r="GR29" s="139"/>
      <c r="GS29" s="174">
        <f t="shared" si="7"/>
        <v>0</v>
      </c>
      <c r="GT29" s="147">
        <f t="shared" si="8"/>
        <v>0</v>
      </c>
      <c r="GV29" s="153"/>
      <c r="GW29" s="153"/>
      <c r="GX29" s="153"/>
    </row>
    <row r="30" spans="1:206" ht="18" hidden="1" customHeight="1" x14ac:dyDescent="0.2">
      <c r="B30" s="96" t="s">
        <v>528</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7"/>
      <c r="FI30" s="67"/>
      <c r="FJ30" s="67"/>
      <c r="FK30" s="140"/>
      <c r="FL30" s="140"/>
      <c r="FM30" s="140"/>
      <c r="FN30" s="140"/>
      <c r="FO30" s="139"/>
      <c r="FP30" s="139"/>
      <c r="FQ30" s="139"/>
      <c r="FR30" s="139"/>
      <c r="FS30" s="67"/>
      <c r="FT30" s="67"/>
      <c r="FU30" s="67"/>
      <c r="FV30" s="67"/>
      <c r="FW30" s="67"/>
      <c r="FX30" s="67"/>
      <c r="FY30" s="67"/>
      <c r="FZ30" s="67"/>
      <c r="GA30" s="67"/>
      <c r="GB30" s="67"/>
      <c r="GC30" s="67"/>
      <c r="GD30" s="67"/>
      <c r="GE30" s="68"/>
      <c r="GF30" s="135"/>
      <c r="GG30" s="135"/>
      <c r="GH30" s="135"/>
      <c r="GI30" s="135">
        <f t="shared" si="0"/>
        <v>0</v>
      </c>
      <c r="GJ30" s="135">
        <f t="shared" si="1"/>
        <v>0</v>
      </c>
      <c r="GK30" s="135">
        <f t="shared" si="4"/>
        <v>0</v>
      </c>
      <c r="GL30" s="135"/>
      <c r="GM30" s="135">
        <f t="shared" si="2"/>
        <v>0</v>
      </c>
      <c r="GN30" s="135">
        <f t="shared" si="3"/>
        <v>0</v>
      </c>
      <c r="GO30" s="135">
        <f t="shared" si="5"/>
        <v>0</v>
      </c>
      <c r="GP30" s="135"/>
      <c r="GQ30" s="137">
        <f t="shared" si="6"/>
        <v>0</v>
      </c>
      <c r="GR30" s="139"/>
      <c r="GS30" s="174">
        <f t="shared" si="7"/>
        <v>0</v>
      </c>
      <c r="GT30" s="147">
        <f t="shared" si="8"/>
        <v>0</v>
      </c>
      <c r="GV30" s="153"/>
      <c r="GW30" s="153"/>
      <c r="GX30" s="153"/>
    </row>
    <row r="31" spans="1:206" ht="18" customHeight="1" x14ac:dyDescent="0.2">
      <c r="B31" s="96" t="s">
        <v>39</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7"/>
      <c r="FI31" s="67"/>
      <c r="FJ31" s="67"/>
      <c r="FK31" s="140"/>
      <c r="FL31" s="140"/>
      <c r="FM31" s="140"/>
      <c r="FN31" s="140"/>
      <c r="FO31" s="139"/>
      <c r="FP31" s="139"/>
      <c r="FQ31" s="139"/>
      <c r="FR31" s="139"/>
      <c r="FS31" s="67"/>
      <c r="FT31" s="67"/>
      <c r="FU31" s="67"/>
      <c r="FV31" s="67"/>
      <c r="FW31" s="67"/>
      <c r="FX31" s="67"/>
      <c r="FY31" s="67"/>
      <c r="FZ31" s="67"/>
      <c r="GA31" s="67"/>
      <c r="GB31" s="67"/>
      <c r="GC31" s="67"/>
      <c r="GD31" s="67"/>
      <c r="GE31" s="68"/>
      <c r="GF31" s="135"/>
      <c r="GG31" s="135"/>
      <c r="GH31" s="135"/>
      <c r="GI31" s="135">
        <f t="shared" si="0"/>
        <v>0</v>
      </c>
      <c r="GJ31" s="135">
        <f t="shared" si="1"/>
        <v>0</v>
      </c>
      <c r="GK31" s="135">
        <f t="shared" si="4"/>
        <v>0</v>
      </c>
      <c r="GL31" s="135"/>
      <c r="GM31" s="135">
        <f t="shared" si="2"/>
        <v>0</v>
      </c>
      <c r="GN31" s="135">
        <f t="shared" si="3"/>
        <v>0</v>
      </c>
      <c r="GO31" s="135">
        <f t="shared" si="5"/>
        <v>0</v>
      </c>
      <c r="GP31" s="135"/>
      <c r="GQ31" s="137">
        <f t="shared" si="6"/>
        <v>0</v>
      </c>
      <c r="GR31" s="139">
        <v>50000</v>
      </c>
      <c r="GS31" s="174">
        <f t="shared" si="7"/>
        <v>0</v>
      </c>
      <c r="GT31" s="147">
        <f t="shared" si="8"/>
        <v>0</v>
      </c>
      <c r="GV31" s="153"/>
      <c r="GW31" s="153"/>
      <c r="GX31" s="153"/>
    </row>
    <row r="32" spans="1:206" ht="18" customHeight="1" x14ac:dyDescent="0.2">
      <c r="B32" s="96" t="s">
        <v>40</v>
      </c>
      <c r="C32" s="68"/>
      <c r="D32" s="68"/>
      <c r="E32" s="68"/>
      <c r="F32" s="68"/>
      <c r="G32" s="68"/>
      <c r="H32" s="68"/>
      <c r="I32" s="68"/>
      <c r="J32" s="68"/>
      <c r="K32" s="68">
        <v>3</v>
      </c>
      <c r="L32" s="67">
        <f>+K32*GR32</f>
        <v>150000</v>
      </c>
      <c r="M32" s="67">
        <f>5000000/87161500*L$299/L$299*L32</f>
        <v>8604.7165319550495</v>
      </c>
      <c r="N32" s="67"/>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7"/>
      <c r="FI32" s="67"/>
      <c r="FJ32" s="67"/>
      <c r="FK32" s="140"/>
      <c r="FL32" s="140"/>
      <c r="FM32" s="140"/>
      <c r="FN32" s="140"/>
      <c r="FO32" s="139"/>
      <c r="FP32" s="139"/>
      <c r="FQ32" s="139"/>
      <c r="FR32" s="139"/>
      <c r="FS32" s="67"/>
      <c r="FT32" s="67"/>
      <c r="FU32" s="67"/>
      <c r="FV32" s="67"/>
      <c r="FW32" s="67"/>
      <c r="FX32" s="67"/>
      <c r="FY32" s="67"/>
      <c r="FZ32" s="67"/>
      <c r="GA32" s="67"/>
      <c r="GB32" s="67"/>
      <c r="GC32" s="67"/>
      <c r="GD32" s="67"/>
      <c r="GE32" s="68"/>
      <c r="GF32" s="135"/>
      <c r="GG32" s="135"/>
      <c r="GH32" s="135"/>
      <c r="GI32" s="135">
        <f t="shared" si="0"/>
        <v>3</v>
      </c>
      <c r="GJ32" s="135">
        <f t="shared" si="1"/>
        <v>150000</v>
      </c>
      <c r="GK32" s="135">
        <f t="shared" si="4"/>
        <v>8604.7165319550495</v>
      </c>
      <c r="GL32" s="135"/>
      <c r="GM32" s="135">
        <f t="shared" si="2"/>
        <v>0</v>
      </c>
      <c r="GN32" s="135">
        <f t="shared" si="3"/>
        <v>0</v>
      </c>
      <c r="GO32" s="135">
        <f t="shared" si="5"/>
        <v>0</v>
      </c>
      <c r="GP32" s="135"/>
      <c r="GQ32" s="137">
        <f t="shared" si="6"/>
        <v>3</v>
      </c>
      <c r="GR32" s="139">
        <v>50000</v>
      </c>
      <c r="GS32" s="174">
        <f t="shared" si="7"/>
        <v>150000</v>
      </c>
      <c r="GT32" s="147">
        <f t="shared" si="8"/>
        <v>8604.7165319550495</v>
      </c>
      <c r="GV32" s="153"/>
      <c r="GW32" s="153"/>
      <c r="GX32" s="153"/>
    </row>
    <row r="33" spans="1:206" ht="18" hidden="1" customHeight="1" x14ac:dyDescent="0.2">
      <c r="B33" s="96" t="s">
        <v>342</v>
      </c>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7"/>
      <c r="FI33" s="67"/>
      <c r="FJ33" s="67"/>
      <c r="FK33" s="140"/>
      <c r="FL33" s="140"/>
      <c r="FM33" s="140"/>
      <c r="FN33" s="140"/>
      <c r="FO33" s="139"/>
      <c r="FP33" s="139"/>
      <c r="FQ33" s="139"/>
      <c r="FR33" s="139"/>
      <c r="FS33" s="67"/>
      <c r="FT33" s="67"/>
      <c r="FU33" s="67"/>
      <c r="FV33" s="67"/>
      <c r="FW33" s="67"/>
      <c r="FX33" s="67"/>
      <c r="FY33" s="67"/>
      <c r="FZ33" s="67"/>
      <c r="GA33" s="67"/>
      <c r="GB33" s="67"/>
      <c r="GC33" s="67"/>
      <c r="GD33" s="67"/>
      <c r="GE33" s="68"/>
      <c r="GF33" s="135"/>
      <c r="GG33" s="135"/>
      <c r="GH33" s="135"/>
      <c r="GI33" s="135">
        <f t="shared" si="0"/>
        <v>0</v>
      </c>
      <c r="GJ33" s="135">
        <f t="shared" si="1"/>
        <v>0</v>
      </c>
      <c r="GK33" s="135">
        <f t="shared" si="4"/>
        <v>0</v>
      </c>
      <c r="GL33" s="135"/>
      <c r="GM33" s="135">
        <f t="shared" si="2"/>
        <v>0</v>
      </c>
      <c r="GN33" s="135">
        <f t="shared" si="3"/>
        <v>0</v>
      </c>
      <c r="GO33" s="135">
        <f t="shared" si="5"/>
        <v>0</v>
      </c>
      <c r="GP33" s="135"/>
      <c r="GQ33" s="137">
        <f t="shared" si="6"/>
        <v>0</v>
      </c>
      <c r="GR33" s="139"/>
      <c r="GS33" s="174">
        <f t="shared" si="7"/>
        <v>0</v>
      </c>
      <c r="GT33" s="147">
        <f t="shared" si="8"/>
        <v>0</v>
      </c>
      <c r="GV33" s="153"/>
      <c r="GW33" s="153"/>
      <c r="GX33" s="153"/>
    </row>
    <row r="34" spans="1:206" ht="18" customHeight="1" x14ac:dyDescent="0.2">
      <c r="B34" s="96" t="s">
        <v>461</v>
      </c>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v>1</v>
      </c>
      <c r="AN34" s="67">
        <f>AM34*GR34</f>
        <v>60000</v>
      </c>
      <c r="AO34" s="67">
        <f>5000000/87161500*AN$299/AN$299*AN34</f>
        <v>3441.8866127820197</v>
      </c>
      <c r="AP34" s="67"/>
      <c r="AQ34" s="68">
        <v>3</v>
      </c>
      <c r="AR34" s="67">
        <f>AQ34*GR34</f>
        <v>180000</v>
      </c>
      <c r="AS34" s="67">
        <f>5000000/87161500*AR$299/AR$299*AR34</f>
        <v>10325.65983834606</v>
      </c>
      <c r="AT34" s="67"/>
      <c r="AU34" s="68">
        <v>1</v>
      </c>
      <c r="AV34" s="67">
        <f>AU34*GR34</f>
        <v>60000</v>
      </c>
      <c r="AW34" s="67">
        <f>5000000/87161500*AV$299/AV$299*AV34</f>
        <v>3441.8866127820197</v>
      </c>
      <c r="AX34" s="67"/>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v>1</v>
      </c>
      <c r="CN34" s="67">
        <f>CM34*GR34</f>
        <v>60000</v>
      </c>
      <c r="CO34" s="67">
        <f>5000000/87161500*CN$299/CN$299*CN34</f>
        <v>3441.8866127820197</v>
      </c>
      <c r="CP34" s="67"/>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v>1</v>
      </c>
      <c r="DX34" s="67">
        <f>DW34*GR34</f>
        <v>60000</v>
      </c>
      <c r="DY34" s="67">
        <f>5000000/87161500*DX$299/DX$299*DX34</f>
        <v>3441.8866127820202</v>
      </c>
      <c r="DZ34" s="67"/>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v>12</v>
      </c>
      <c r="EZ34" s="67">
        <f>EY34*GR34</f>
        <v>720000</v>
      </c>
      <c r="FA34" s="67">
        <f>5000000/87161500*EZ$299/EZ$299*EZ34</f>
        <v>41302.639353384235</v>
      </c>
      <c r="FB34" s="67"/>
      <c r="FC34" s="68"/>
      <c r="FD34" s="68"/>
      <c r="FE34" s="68"/>
      <c r="FF34" s="68"/>
      <c r="FG34" s="68"/>
      <c r="FH34" s="67"/>
      <c r="FI34" s="67"/>
      <c r="FJ34" s="67"/>
      <c r="FK34" s="140">
        <v>5</v>
      </c>
      <c r="FL34" s="139">
        <f>FK34*GR34</f>
        <v>300000</v>
      </c>
      <c r="FM34" s="67">
        <f>5000000/87161500*FL$299/FL$299*FL34</f>
        <v>17209.433063910099</v>
      </c>
      <c r="FN34" s="139"/>
      <c r="FO34" s="139">
        <v>4</v>
      </c>
      <c r="FP34" s="139">
        <f>FO34*GR34</f>
        <v>240000</v>
      </c>
      <c r="FQ34" s="67">
        <f>5000000/87161500*FP$299/FP$299*FP34</f>
        <v>13767.546451128079</v>
      </c>
      <c r="FR34" s="139"/>
      <c r="FS34" s="67"/>
      <c r="FT34" s="67"/>
      <c r="FU34" s="67"/>
      <c r="FV34" s="67"/>
      <c r="FW34" s="67"/>
      <c r="FX34" s="67"/>
      <c r="FY34" s="67"/>
      <c r="FZ34" s="67"/>
      <c r="GA34" s="67">
        <v>11</v>
      </c>
      <c r="GB34" s="67">
        <f>GA34*GR34</f>
        <v>660000</v>
      </c>
      <c r="GC34" s="67">
        <f>5000000/87161500*GB$299/GB$299*GB34</f>
        <v>37860.75274060222</v>
      </c>
      <c r="GD34" s="67"/>
      <c r="GE34" s="68"/>
      <c r="GF34" s="135"/>
      <c r="GG34" s="135"/>
      <c r="GH34" s="135"/>
      <c r="GI34" s="135">
        <f t="shared" si="0"/>
        <v>7</v>
      </c>
      <c r="GJ34" s="135">
        <f t="shared" si="1"/>
        <v>420000</v>
      </c>
      <c r="GK34" s="135">
        <f t="shared" si="4"/>
        <v>24093.206289474139</v>
      </c>
      <c r="GL34" s="135"/>
      <c r="GM34" s="135">
        <f t="shared" si="2"/>
        <v>32</v>
      </c>
      <c r="GN34" s="135">
        <f t="shared" si="3"/>
        <v>1920000</v>
      </c>
      <c r="GO34" s="135">
        <f t="shared" si="5"/>
        <v>110140.37160902462</v>
      </c>
      <c r="GP34" s="135"/>
      <c r="GQ34" s="137">
        <f t="shared" si="6"/>
        <v>39</v>
      </c>
      <c r="GR34" s="139">
        <v>60000</v>
      </c>
      <c r="GS34" s="174">
        <f t="shared" si="7"/>
        <v>2340000</v>
      </c>
      <c r="GT34" s="147">
        <f t="shared" si="8"/>
        <v>134233.57789849874</v>
      </c>
      <c r="GV34" s="153"/>
      <c r="GW34" s="153"/>
      <c r="GX34" s="153"/>
    </row>
    <row r="35" spans="1:206" ht="18" customHeight="1" x14ac:dyDescent="0.2">
      <c r="B35" s="96" t="s">
        <v>462</v>
      </c>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7"/>
      <c r="FI35" s="67"/>
      <c r="FJ35" s="67"/>
      <c r="FK35" s="140"/>
      <c r="FL35" s="140"/>
      <c r="FM35" s="140"/>
      <c r="FN35" s="140"/>
      <c r="FO35" s="139"/>
      <c r="FP35" s="139"/>
      <c r="FQ35" s="139"/>
      <c r="FR35" s="139"/>
      <c r="FS35" s="67"/>
      <c r="FT35" s="67"/>
      <c r="FU35" s="67"/>
      <c r="FV35" s="67"/>
      <c r="FW35" s="67"/>
      <c r="FX35" s="67"/>
      <c r="FY35" s="67"/>
      <c r="FZ35" s="67"/>
      <c r="GA35" s="67"/>
      <c r="GB35" s="67"/>
      <c r="GC35" s="67"/>
      <c r="GD35" s="67"/>
      <c r="GE35" s="68"/>
      <c r="GF35" s="135"/>
      <c r="GG35" s="135"/>
      <c r="GH35" s="135"/>
      <c r="GI35" s="135">
        <f t="shared" si="0"/>
        <v>0</v>
      </c>
      <c r="GJ35" s="135">
        <f t="shared" si="1"/>
        <v>0</v>
      </c>
      <c r="GK35" s="135">
        <f t="shared" si="4"/>
        <v>0</v>
      </c>
      <c r="GL35" s="135"/>
      <c r="GM35" s="135">
        <f t="shared" si="2"/>
        <v>0</v>
      </c>
      <c r="GN35" s="135">
        <f t="shared" si="3"/>
        <v>0</v>
      </c>
      <c r="GO35" s="135">
        <f t="shared" si="5"/>
        <v>0</v>
      </c>
      <c r="GP35" s="135"/>
      <c r="GQ35" s="137">
        <f t="shared" si="6"/>
        <v>0</v>
      </c>
      <c r="GR35" s="139">
        <v>35000</v>
      </c>
      <c r="GS35" s="174">
        <f t="shared" si="7"/>
        <v>0</v>
      </c>
      <c r="GT35" s="147">
        <f t="shared" si="8"/>
        <v>0</v>
      </c>
      <c r="GV35" s="153"/>
      <c r="GW35" s="153"/>
      <c r="GX35" s="153"/>
    </row>
    <row r="36" spans="1:206" ht="18" hidden="1" customHeight="1" x14ac:dyDescent="0.2">
      <c r="B36" s="96" t="s">
        <v>487</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7"/>
      <c r="FI36" s="67"/>
      <c r="FJ36" s="67"/>
      <c r="FK36" s="140"/>
      <c r="FL36" s="140"/>
      <c r="FM36" s="140"/>
      <c r="FN36" s="140"/>
      <c r="FO36" s="139"/>
      <c r="FP36" s="139"/>
      <c r="FQ36" s="139"/>
      <c r="FR36" s="139"/>
      <c r="FS36" s="67"/>
      <c r="FT36" s="67"/>
      <c r="FU36" s="67"/>
      <c r="FV36" s="67"/>
      <c r="FW36" s="67"/>
      <c r="FX36" s="67"/>
      <c r="FY36" s="67"/>
      <c r="FZ36" s="67"/>
      <c r="GA36" s="67"/>
      <c r="GB36" s="67"/>
      <c r="GC36" s="67"/>
      <c r="GD36" s="67"/>
      <c r="GE36" s="68"/>
      <c r="GF36" s="135"/>
      <c r="GG36" s="135"/>
      <c r="GH36" s="135"/>
      <c r="GI36" s="135">
        <f t="shared" si="0"/>
        <v>0</v>
      </c>
      <c r="GJ36" s="135">
        <f t="shared" si="1"/>
        <v>0</v>
      </c>
      <c r="GK36" s="135">
        <f t="shared" si="4"/>
        <v>0</v>
      </c>
      <c r="GL36" s="135"/>
      <c r="GM36" s="135">
        <f t="shared" si="2"/>
        <v>0</v>
      </c>
      <c r="GN36" s="135">
        <f t="shared" si="3"/>
        <v>0</v>
      </c>
      <c r="GO36" s="135">
        <f t="shared" si="5"/>
        <v>0</v>
      </c>
      <c r="GP36" s="135"/>
      <c r="GQ36" s="137">
        <f t="shared" si="6"/>
        <v>0</v>
      </c>
      <c r="GR36" s="139">
        <v>400000</v>
      </c>
      <c r="GS36" s="174">
        <f t="shared" si="7"/>
        <v>0</v>
      </c>
      <c r="GT36" s="147">
        <f t="shared" si="8"/>
        <v>0</v>
      </c>
      <c r="GV36" s="153"/>
      <c r="GW36" s="153"/>
      <c r="GX36" s="153"/>
    </row>
    <row r="37" spans="1:206" ht="18" hidden="1" customHeight="1" x14ac:dyDescent="0.2">
      <c r="B37" s="96" t="s">
        <v>239</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c r="FC37" s="68"/>
      <c r="FD37" s="68"/>
      <c r="FE37" s="68"/>
      <c r="FF37" s="68"/>
      <c r="FG37" s="68"/>
      <c r="FH37" s="67"/>
      <c r="FI37" s="67"/>
      <c r="FJ37" s="67"/>
      <c r="FK37" s="140"/>
      <c r="FL37" s="140"/>
      <c r="FM37" s="140"/>
      <c r="FN37" s="140"/>
      <c r="FO37" s="139"/>
      <c r="FP37" s="139"/>
      <c r="FQ37" s="139"/>
      <c r="FR37" s="139"/>
      <c r="FS37" s="67"/>
      <c r="FT37" s="67"/>
      <c r="FU37" s="67"/>
      <c r="FV37" s="67"/>
      <c r="FW37" s="67"/>
      <c r="FX37" s="67"/>
      <c r="FY37" s="67"/>
      <c r="FZ37" s="67"/>
      <c r="GA37" s="67"/>
      <c r="GB37" s="67"/>
      <c r="GC37" s="67"/>
      <c r="GD37" s="67"/>
      <c r="GE37" s="68"/>
      <c r="GF37" s="135"/>
      <c r="GG37" s="135"/>
      <c r="GH37" s="135"/>
      <c r="GI37" s="135">
        <f t="shared" si="0"/>
        <v>0</v>
      </c>
      <c r="GJ37" s="135">
        <f t="shared" si="1"/>
        <v>0</v>
      </c>
      <c r="GK37" s="135">
        <f t="shared" si="4"/>
        <v>0</v>
      </c>
      <c r="GL37" s="135"/>
      <c r="GM37" s="135">
        <f t="shared" si="2"/>
        <v>0</v>
      </c>
      <c r="GN37" s="135">
        <f t="shared" si="3"/>
        <v>0</v>
      </c>
      <c r="GO37" s="135">
        <f t="shared" si="5"/>
        <v>0</v>
      </c>
      <c r="GP37" s="135"/>
      <c r="GQ37" s="137">
        <f t="shared" si="6"/>
        <v>0</v>
      </c>
      <c r="GR37" s="139">
        <v>1000</v>
      </c>
      <c r="GS37" s="174">
        <f t="shared" si="7"/>
        <v>0</v>
      </c>
      <c r="GT37" s="147">
        <f t="shared" si="8"/>
        <v>0</v>
      </c>
      <c r="GV37" s="153"/>
      <c r="GW37" s="153"/>
      <c r="GX37" s="153"/>
    </row>
    <row r="38" spans="1:206" ht="18" hidden="1" customHeight="1" x14ac:dyDescent="0.2">
      <c r="B38" s="96" t="s">
        <v>387</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c r="FA38" s="68"/>
      <c r="FB38" s="68"/>
      <c r="FC38" s="68"/>
      <c r="FD38" s="68"/>
      <c r="FE38" s="68"/>
      <c r="FF38" s="68"/>
      <c r="FG38" s="68"/>
      <c r="FH38" s="67"/>
      <c r="FI38" s="67"/>
      <c r="FJ38" s="67"/>
      <c r="FK38" s="140"/>
      <c r="FL38" s="140"/>
      <c r="FM38" s="140"/>
      <c r="FN38" s="140"/>
      <c r="FO38" s="139"/>
      <c r="FP38" s="139"/>
      <c r="FQ38" s="139"/>
      <c r="FR38" s="139"/>
      <c r="FS38" s="67"/>
      <c r="FT38" s="67"/>
      <c r="FU38" s="67"/>
      <c r="FV38" s="67"/>
      <c r="FW38" s="67"/>
      <c r="FX38" s="67"/>
      <c r="FY38" s="67"/>
      <c r="FZ38" s="67"/>
      <c r="GA38" s="67"/>
      <c r="GB38" s="67"/>
      <c r="GC38" s="67"/>
      <c r="GD38" s="67"/>
      <c r="GE38" s="68"/>
      <c r="GF38" s="135"/>
      <c r="GG38" s="135"/>
      <c r="GH38" s="135"/>
      <c r="GI38" s="135">
        <f t="shared" si="0"/>
        <v>0</v>
      </c>
      <c r="GJ38" s="135">
        <f t="shared" si="1"/>
        <v>0</v>
      </c>
      <c r="GK38" s="135">
        <f t="shared" si="4"/>
        <v>0</v>
      </c>
      <c r="GL38" s="135"/>
      <c r="GM38" s="135">
        <f t="shared" si="2"/>
        <v>0</v>
      </c>
      <c r="GN38" s="135">
        <f t="shared" si="3"/>
        <v>0</v>
      </c>
      <c r="GO38" s="135">
        <f t="shared" si="5"/>
        <v>0</v>
      </c>
      <c r="GP38" s="135"/>
      <c r="GQ38" s="137">
        <f t="shared" si="6"/>
        <v>0</v>
      </c>
      <c r="GR38" s="139"/>
      <c r="GS38" s="174">
        <f t="shared" si="7"/>
        <v>0</v>
      </c>
      <c r="GT38" s="147">
        <f t="shared" si="8"/>
        <v>0</v>
      </c>
      <c r="GV38" s="153"/>
      <c r="GW38" s="153"/>
      <c r="GX38" s="153"/>
    </row>
    <row r="39" spans="1:206" ht="18" hidden="1" customHeight="1" x14ac:dyDescent="0.2">
      <c r="B39" s="96" t="s">
        <v>42</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c r="EP39" s="68"/>
      <c r="EQ39" s="68"/>
      <c r="ER39" s="68"/>
      <c r="ES39" s="68"/>
      <c r="ET39" s="68"/>
      <c r="EU39" s="68"/>
      <c r="EV39" s="68"/>
      <c r="EW39" s="68"/>
      <c r="EX39" s="68"/>
      <c r="EY39" s="68"/>
      <c r="EZ39" s="68"/>
      <c r="FA39" s="68"/>
      <c r="FB39" s="68"/>
      <c r="FC39" s="68"/>
      <c r="FD39" s="68"/>
      <c r="FE39" s="68"/>
      <c r="FF39" s="68"/>
      <c r="FG39" s="68"/>
      <c r="FH39" s="67"/>
      <c r="FI39" s="67"/>
      <c r="FJ39" s="67"/>
      <c r="FK39" s="140"/>
      <c r="FL39" s="140"/>
      <c r="FM39" s="140"/>
      <c r="FN39" s="140"/>
      <c r="FO39" s="139"/>
      <c r="FP39" s="139"/>
      <c r="FQ39" s="139"/>
      <c r="FR39" s="139"/>
      <c r="FS39" s="67"/>
      <c r="FT39" s="67"/>
      <c r="FU39" s="67"/>
      <c r="FV39" s="67"/>
      <c r="FW39" s="67"/>
      <c r="FX39" s="67"/>
      <c r="FY39" s="67"/>
      <c r="FZ39" s="67"/>
      <c r="GA39" s="67"/>
      <c r="GB39" s="67"/>
      <c r="GC39" s="67"/>
      <c r="GD39" s="67"/>
      <c r="GE39" s="68"/>
      <c r="GF39" s="135"/>
      <c r="GG39" s="135"/>
      <c r="GH39" s="135"/>
      <c r="GI39" s="135">
        <f t="shared" si="0"/>
        <v>0</v>
      </c>
      <c r="GJ39" s="135">
        <f t="shared" si="1"/>
        <v>0</v>
      </c>
      <c r="GK39" s="135">
        <f t="shared" si="4"/>
        <v>0</v>
      </c>
      <c r="GL39" s="135"/>
      <c r="GM39" s="135">
        <f t="shared" si="2"/>
        <v>0</v>
      </c>
      <c r="GN39" s="135">
        <f t="shared" si="3"/>
        <v>0</v>
      </c>
      <c r="GO39" s="135">
        <f t="shared" si="5"/>
        <v>0</v>
      </c>
      <c r="GP39" s="135"/>
      <c r="GQ39" s="137">
        <f t="shared" si="6"/>
        <v>0</v>
      </c>
      <c r="GR39" s="139"/>
      <c r="GS39" s="174">
        <f t="shared" si="7"/>
        <v>0</v>
      </c>
      <c r="GT39" s="147">
        <f t="shared" si="8"/>
        <v>0</v>
      </c>
      <c r="GV39" s="153"/>
      <c r="GW39" s="153"/>
      <c r="GX39" s="153"/>
    </row>
    <row r="40" spans="1:206" ht="18" hidden="1" customHeight="1" x14ac:dyDescent="0.2">
      <c r="B40" s="96" t="s">
        <v>43</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70"/>
      <c r="FI40" s="70"/>
      <c r="FJ40" s="70"/>
      <c r="FK40" s="140"/>
      <c r="FL40" s="140"/>
      <c r="FM40" s="140"/>
      <c r="FN40" s="140"/>
      <c r="FO40" s="139"/>
      <c r="FP40" s="139"/>
      <c r="FQ40" s="139"/>
      <c r="FR40" s="139"/>
      <c r="FS40" s="67"/>
      <c r="FT40" s="67"/>
      <c r="FU40" s="67"/>
      <c r="FV40" s="67"/>
      <c r="FW40" s="67"/>
      <c r="FX40" s="67"/>
      <c r="FY40" s="67"/>
      <c r="FZ40" s="67"/>
      <c r="GA40" s="67"/>
      <c r="GB40" s="70"/>
      <c r="GC40" s="70"/>
      <c r="GD40" s="70"/>
      <c r="GE40" s="69"/>
      <c r="GF40" s="142"/>
      <c r="GG40" s="142"/>
      <c r="GH40" s="142"/>
      <c r="GI40" s="135">
        <f t="shared" si="0"/>
        <v>0</v>
      </c>
      <c r="GJ40" s="135">
        <f t="shared" si="1"/>
        <v>0</v>
      </c>
      <c r="GK40" s="135">
        <f t="shared" si="4"/>
        <v>0</v>
      </c>
      <c r="GL40" s="135"/>
      <c r="GM40" s="135">
        <f t="shared" si="2"/>
        <v>0</v>
      </c>
      <c r="GN40" s="135">
        <f t="shared" si="3"/>
        <v>0</v>
      </c>
      <c r="GO40" s="135">
        <f t="shared" si="5"/>
        <v>0</v>
      </c>
      <c r="GP40" s="135"/>
      <c r="GQ40" s="137">
        <f t="shared" si="6"/>
        <v>0</v>
      </c>
      <c r="GR40" s="139"/>
      <c r="GS40" s="174">
        <f t="shared" si="7"/>
        <v>0</v>
      </c>
      <c r="GT40" s="147">
        <f t="shared" si="8"/>
        <v>0</v>
      </c>
      <c r="GV40" s="153"/>
      <c r="GW40" s="153"/>
      <c r="GX40" s="153"/>
    </row>
    <row r="41" spans="1:206" ht="18" hidden="1" customHeight="1" x14ac:dyDescent="0.2">
      <c r="B41" s="96" t="s">
        <v>236</v>
      </c>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70"/>
      <c r="FI41" s="70"/>
      <c r="FJ41" s="70"/>
      <c r="FK41" s="141"/>
      <c r="FL41" s="141"/>
      <c r="FM41" s="141"/>
      <c r="FN41" s="141"/>
      <c r="FO41" s="139"/>
      <c r="FP41" s="139"/>
      <c r="FQ41" s="139"/>
      <c r="FR41" s="139"/>
      <c r="FS41" s="67"/>
      <c r="FT41" s="67"/>
      <c r="FU41" s="67"/>
      <c r="FV41" s="67"/>
      <c r="FW41" s="67"/>
      <c r="FX41" s="67"/>
      <c r="FY41" s="67"/>
      <c r="FZ41" s="67"/>
      <c r="GA41" s="67"/>
      <c r="GB41" s="70"/>
      <c r="GC41" s="70"/>
      <c r="GD41" s="70"/>
      <c r="GE41" s="69"/>
      <c r="GF41" s="142"/>
      <c r="GG41" s="142"/>
      <c r="GH41" s="142"/>
      <c r="GI41" s="135">
        <f t="shared" si="0"/>
        <v>0</v>
      </c>
      <c r="GJ41" s="135">
        <f t="shared" si="1"/>
        <v>0</v>
      </c>
      <c r="GK41" s="135">
        <f t="shared" si="4"/>
        <v>0</v>
      </c>
      <c r="GL41" s="135"/>
      <c r="GM41" s="135">
        <f t="shared" si="2"/>
        <v>0</v>
      </c>
      <c r="GN41" s="135">
        <f t="shared" si="3"/>
        <v>0</v>
      </c>
      <c r="GO41" s="135">
        <f t="shared" si="5"/>
        <v>0</v>
      </c>
      <c r="GP41" s="135"/>
      <c r="GQ41" s="137">
        <f t="shared" si="6"/>
        <v>0</v>
      </c>
      <c r="GR41" s="139"/>
      <c r="GS41" s="174">
        <f t="shared" si="7"/>
        <v>0</v>
      </c>
      <c r="GT41" s="147">
        <f t="shared" si="8"/>
        <v>0</v>
      </c>
      <c r="GV41" s="153"/>
      <c r="GW41" s="153"/>
      <c r="GX41" s="153"/>
    </row>
    <row r="42" spans="1:206" ht="18" hidden="1" customHeight="1" x14ac:dyDescent="0.2">
      <c r="A42" s="1" t="s">
        <v>386</v>
      </c>
      <c r="B42" s="96" t="s">
        <v>415</v>
      </c>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69"/>
      <c r="FF42" s="69"/>
      <c r="FG42" s="69"/>
      <c r="FH42" s="70"/>
      <c r="FI42" s="70"/>
      <c r="FJ42" s="70"/>
      <c r="FK42" s="141"/>
      <c r="FL42" s="141"/>
      <c r="FM42" s="141"/>
      <c r="FN42" s="141"/>
      <c r="FO42" s="139"/>
      <c r="FP42" s="139"/>
      <c r="FQ42" s="139"/>
      <c r="FR42" s="139"/>
      <c r="FS42" s="67"/>
      <c r="FT42" s="67"/>
      <c r="FU42" s="67"/>
      <c r="FV42" s="67"/>
      <c r="FW42" s="67"/>
      <c r="FX42" s="67"/>
      <c r="FY42" s="67"/>
      <c r="FZ42" s="67"/>
      <c r="GA42" s="67"/>
      <c r="GB42" s="70"/>
      <c r="GC42" s="70"/>
      <c r="GD42" s="70"/>
      <c r="GE42" s="69"/>
      <c r="GF42" s="142"/>
      <c r="GG42" s="142"/>
      <c r="GH42" s="142"/>
      <c r="GI42" s="135">
        <f t="shared" si="0"/>
        <v>0</v>
      </c>
      <c r="GJ42" s="135">
        <f t="shared" si="1"/>
        <v>0</v>
      </c>
      <c r="GK42" s="135">
        <f t="shared" si="4"/>
        <v>0</v>
      </c>
      <c r="GL42" s="135"/>
      <c r="GM42" s="135">
        <f t="shared" si="2"/>
        <v>0</v>
      </c>
      <c r="GN42" s="135">
        <f t="shared" si="3"/>
        <v>0</v>
      </c>
      <c r="GO42" s="135">
        <f t="shared" si="5"/>
        <v>0</v>
      </c>
      <c r="GP42" s="135"/>
      <c r="GQ42" s="137">
        <f t="shared" si="6"/>
        <v>0</v>
      </c>
      <c r="GR42" s="139"/>
      <c r="GS42" s="174">
        <f t="shared" si="7"/>
        <v>0</v>
      </c>
      <c r="GT42" s="147">
        <f t="shared" si="8"/>
        <v>0</v>
      </c>
      <c r="GV42" s="153"/>
      <c r="GW42" s="153"/>
      <c r="GX42" s="153"/>
    </row>
    <row r="43" spans="1:206" ht="18" customHeight="1" x14ac:dyDescent="0.2">
      <c r="B43" s="96" t="s">
        <v>349</v>
      </c>
      <c r="C43" s="69"/>
      <c r="D43" s="69"/>
      <c r="E43" s="69"/>
      <c r="F43" s="69"/>
      <c r="G43" s="69"/>
      <c r="H43" s="69"/>
      <c r="I43" s="69"/>
      <c r="J43" s="69"/>
      <c r="K43" s="69">
        <v>2</v>
      </c>
      <c r="L43" s="67">
        <f>+K43*GR43</f>
        <v>30000</v>
      </c>
      <c r="M43" s="67">
        <f>5000000/87161500*L$299/L$299*L43</f>
        <v>1720.9433063910099</v>
      </c>
      <c r="N43" s="70"/>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v>2</v>
      </c>
      <c r="AN43" s="67">
        <f>AM43*GR43</f>
        <v>30000</v>
      </c>
      <c r="AO43" s="67">
        <f>5000000/87161500*AN$299/AN$299*AN43</f>
        <v>1720.9433063910099</v>
      </c>
      <c r="AP43" s="70"/>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70"/>
      <c r="FI43" s="70"/>
      <c r="FJ43" s="70"/>
      <c r="FK43" s="141"/>
      <c r="FL43" s="141"/>
      <c r="FM43" s="141"/>
      <c r="FN43" s="141"/>
      <c r="FO43" s="139"/>
      <c r="FP43" s="139"/>
      <c r="FQ43" s="139"/>
      <c r="FR43" s="139"/>
      <c r="FS43" s="67"/>
      <c r="FT43" s="67"/>
      <c r="FU43" s="67"/>
      <c r="FV43" s="67"/>
      <c r="FW43" s="67"/>
      <c r="FX43" s="67"/>
      <c r="FY43" s="67"/>
      <c r="FZ43" s="67"/>
      <c r="GA43" s="67">
        <v>1</v>
      </c>
      <c r="GB43" s="67">
        <f>GA43*GR43</f>
        <v>15000</v>
      </c>
      <c r="GC43" s="67">
        <f>5000000/87161500*GB$299/GB$299*GB43</f>
        <v>860.47165319550504</v>
      </c>
      <c r="GD43" s="70"/>
      <c r="GE43" s="69"/>
      <c r="GF43" s="142"/>
      <c r="GG43" s="142"/>
      <c r="GH43" s="142"/>
      <c r="GI43" s="135">
        <f t="shared" si="0"/>
        <v>4</v>
      </c>
      <c r="GJ43" s="135">
        <f t="shared" si="1"/>
        <v>60000</v>
      </c>
      <c r="GK43" s="135">
        <f t="shared" si="4"/>
        <v>3441.8866127820197</v>
      </c>
      <c r="GL43" s="135"/>
      <c r="GM43" s="135">
        <f t="shared" si="2"/>
        <v>1</v>
      </c>
      <c r="GN43" s="135">
        <f t="shared" si="3"/>
        <v>15000</v>
      </c>
      <c r="GO43" s="135">
        <f t="shared" si="5"/>
        <v>860.47165319550504</v>
      </c>
      <c r="GP43" s="135"/>
      <c r="GQ43" s="137">
        <f t="shared" si="6"/>
        <v>5</v>
      </c>
      <c r="GR43" s="139">
        <v>15000</v>
      </c>
      <c r="GS43" s="174">
        <f t="shared" si="7"/>
        <v>75000</v>
      </c>
      <c r="GT43" s="147">
        <f t="shared" si="8"/>
        <v>4302.3582659775248</v>
      </c>
      <c r="GV43" s="153"/>
      <c r="GW43" s="153"/>
      <c r="GX43" s="153"/>
    </row>
    <row r="44" spans="1:206" ht="18" customHeight="1" x14ac:dyDescent="0.2">
      <c r="B44" s="96" t="s">
        <v>581</v>
      </c>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v>1</v>
      </c>
      <c r="AN44" s="67">
        <f>AM44*GR44</f>
        <v>750000</v>
      </c>
      <c r="AO44" s="67">
        <f>5000000/87161500*AN$299/AN$299*AN44</f>
        <v>43023.582659775246</v>
      </c>
      <c r="AP44" s="70"/>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v>1</v>
      </c>
      <c r="CB44" s="67">
        <f>CA44*GR44</f>
        <v>750000</v>
      </c>
      <c r="CC44" s="67">
        <f>5000000/87161500*CB$299/CB$299*CB44</f>
        <v>43023.582659775246</v>
      </c>
      <c r="CD44" s="70"/>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70"/>
      <c r="FI44" s="70"/>
      <c r="FJ44" s="70"/>
      <c r="FK44" s="141"/>
      <c r="FL44" s="141"/>
      <c r="FM44" s="141"/>
      <c r="FN44" s="141"/>
      <c r="FO44" s="139"/>
      <c r="FP44" s="139"/>
      <c r="FQ44" s="139"/>
      <c r="FR44" s="139"/>
      <c r="FS44" s="67"/>
      <c r="FT44" s="67"/>
      <c r="FU44" s="67"/>
      <c r="FV44" s="67"/>
      <c r="FW44" s="67"/>
      <c r="FX44" s="67"/>
      <c r="FY44" s="67"/>
      <c r="FZ44" s="67"/>
      <c r="GA44" s="67"/>
      <c r="GB44" s="70"/>
      <c r="GC44" s="70"/>
      <c r="GD44" s="70"/>
      <c r="GE44" s="69"/>
      <c r="GF44" s="142"/>
      <c r="GG44" s="142"/>
      <c r="GH44" s="142"/>
      <c r="GI44" s="135">
        <f t="shared" si="0"/>
        <v>2</v>
      </c>
      <c r="GJ44" s="135">
        <f t="shared" si="1"/>
        <v>1500000</v>
      </c>
      <c r="GK44" s="135">
        <f t="shared" si="4"/>
        <v>86047.165319550491</v>
      </c>
      <c r="GL44" s="135"/>
      <c r="GM44" s="135">
        <f t="shared" si="2"/>
        <v>0</v>
      </c>
      <c r="GN44" s="135">
        <f t="shared" si="3"/>
        <v>0</v>
      </c>
      <c r="GO44" s="135">
        <f t="shared" si="5"/>
        <v>0</v>
      </c>
      <c r="GP44" s="135"/>
      <c r="GQ44" s="137">
        <f t="shared" si="6"/>
        <v>2</v>
      </c>
      <c r="GR44" s="150">
        <v>750000</v>
      </c>
      <c r="GS44" s="174">
        <f t="shared" si="7"/>
        <v>1500000</v>
      </c>
      <c r="GT44" s="147">
        <f t="shared" si="8"/>
        <v>86047.165319550491</v>
      </c>
      <c r="GV44" s="153"/>
      <c r="GW44" s="153"/>
      <c r="GX44" s="153"/>
    </row>
    <row r="45" spans="1:206" ht="18" customHeight="1" x14ac:dyDescent="0.2">
      <c r="B45" s="96" t="s">
        <v>582</v>
      </c>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v>6</v>
      </c>
      <c r="CB45" s="67">
        <f>CA45*GR45</f>
        <v>6000000</v>
      </c>
      <c r="CC45" s="67">
        <f>5000000/87161500*CB$299/CB$299*CB45</f>
        <v>344188.66127820197</v>
      </c>
      <c r="CD45" s="70"/>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c r="EU45" s="69"/>
      <c r="EV45" s="69"/>
      <c r="EW45" s="69"/>
      <c r="EX45" s="69"/>
      <c r="EY45" s="69"/>
      <c r="EZ45" s="69"/>
      <c r="FA45" s="69"/>
      <c r="FB45" s="69"/>
      <c r="FC45" s="69"/>
      <c r="FD45" s="69"/>
      <c r="FE45" s="69"/>
      <c r="FF45" s="69"/>
      <c r="FG45" s="69"/>
      <c r="FH45" s="70"/>
      <c r="FI45" s="70"/>
      <c r="FJ45" s="70"/>
      <c r="FK45" s="141"/>
      <c r="FL45" s="141"/>
      <c r="FM45" s="141"/>
      <c r="FN45" s="141"/>
      <c r="FO45" s="139"/>
      <c r="FP45" s="139"/>
      <c r="FQ45" s="139"/>
      <c r="FR45" s="139"/>
      <c r="FS45" s="67"/>
      <c r="FT45" s="67"/>
      <c r="FU45" s="67"/>
      <c r="FV45" s="67"/>
      <c r="FW45" s="67"/>
      <c r="FX45" s="67"/>
      <c r="FY45" s="67"/>
      <c r="FZ45" s="67"/>
      <c r="GA45" s="67"/>
      <c r="GB45" s="70"/>
      <c r="GC45" s="70"/>
      <c r="GD45" s="70"/>
      <c r="GE45" s="69"/>
      <c r="GF45" s="142"/>
      <c r="GG45" s="142"/>
      <c r="GH45" s="142"/>
      <c r="GI45" s="135">
        <f t="shared" si="0"/>
        <v>6</v>
      </c>
      <c r="GJ45" s="135">
        <f t="shared" si="1"/>
        <v>6000000</v>
      </c>
      <c r="GK45" s="135">
        <f t="shared" si="4"/>
        <v>344188.66127820197</v>
      </c>
      <c r="GL45" s="135"/>
      <c r="GM45" s="135">
        <f t="shared" si="2"/>
        <v>0</v>
      </c>
      <c r="GN45" s="135">
        <f t="shared" si="3"/>
        <v>0</v>
      </c>
      <c r="GO45" s="135">
        <f t="shared" si="5"/>
        <v>0</v>
      </c>
      <c r="GP45" s="135"/>
      <c r="GQ45" s="137">
        <f t="shared" si="6"/>
        <v>6</v>
      </c>
      <c r="GR45" s="150">
        <v>1000000</v>
      </c>
      <c r="GS45" s="174">
        <f t="shared" si="7"/>
        <v>6000000</v>
      </c>
      <c r="GT45" s="147">
        <f t="shared" si="8"/>
        <v>344188.66127820197</v>
      </c>
      <c r="GV45" s="153"/>
      <c r="GW45" s="153"/>
      <c r="GX45" s="153"/>
    </row>
    <row r="46" spans="1:206" ht="18" customHeight="1" x14ac:dyDescent="0.2">
      <c r="B46" s="96" t="s">
        <v>417</v>
      </c>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v>3</v>
      </c>
      <c r="EZ46" s="67">
        <f>EY46*GR46</f>
        <v>4500</v>
      </c>
      <c r="FA46" s="67">
        <f>5000000/87161500*EZ$299/EZ$299*EZ46</f>
        <v>258.14149595865149</v>
      </c>
      <c r="FB46" s="70"/>
      <c r="FC46" s="69"/>
      <c r="FD46" s="69"/>
      <c r="FE46" s="69"/>
      <c r="FF46" s="69"/>
      <c r="FG46" s="69"/>
      <c r="FH46" s="70"/>
      <c r="FI46" s="70"/>
      <c r="FJ46" s="70"/>
      <c r="FK46" s="141"/>
      <c r="FL46" s="141"/>
      <c r="FM46" s="141"/>
      <c r="FN46" s="141"/>
      <c r="FO46" s="139"/>
      <c r="FP46" s="139"/>
      <c r="FQ46" s="139"/>
      <c r="FR46" s="139"/>
      <c r="FS46" s="67"/>
      <c r="FT46" s="67"/>
      <c r="FU46" s="67"/>
      <c r="FV46" s="67"/>
      <c r="FW46" s="67"/>
      <c r="FX46" s="67"/>
      <c r="FY46" s="67"/>
      <c r="FZ46" s="67"/>
      <c r="GA46" s="67"/>
      <c r="GB46" s="70"/>
      <c r="GC46" s="70"/>
      <c r="GD46" s="70"/>
      <c r="GE46" s="69"/>
      <c r="GF46" s="142"/>
      <c r="GG46" s="142"/>
      <c r="GH46" s="142"/>
      <c r="GI46" s="135">
        <f t="shared" si="0"/>
        <v>0</v>
      </c>
      <c r="GJ46" s="135">
        <f t="shared" si="1"/>
        <v>0</v>
      </c>
      <c r="GK46" s="135">
        <f t="shared" si="4"/>
        <v>0</v>
      </c>
      <c r="GL46" s="135"/>
      <c r="GM46" s="135">
        <f t="shared" si="2"/>
        <v>3</v>
      </c>
      <c r="GN46" s="135">
        <f t="shared" si="3"/>
        <v>4500</v>
      </c>
      <c r="GO46" s="135">
        <f t="shared" si="5"/>
        <v>258.14149595865149</v>
      </c>
      <c r="GP46" s="135"/>
      <c r="GQ46" s="137">
        <f t="shared" si="6"/>
        <v>3</v>
      </c>
      <c r="GR46" s="150">
        <v>1500</v>
      </c>
      <c r="GS46" s="174">
        <f t="shared" si="7"/>
        <v>4500</v>
      </c>
      <c r="GT46" s="147">
        <f t="shared" si="8"/>
        <v>258.14149595865149</v>
      </c>
      <c r="GV46" s="153"/>
      <c r="GW46" s="153"/>
      <c r="GX46" s="153"/>
    </row>
    <row r="47" spans="1:206" ht="18" customHeight="1" thickBot="1" x14ac:dyDescent="0.25">
      <c r="B47" s="91"/>
      <c r="C47" s="71">
        <f>SUM(C11:C46)</f>
        <v>0</v>
      </c>
      <c r="D47" s="71">
        <f>SUM(D11:D46)</f>
        <v>0</v>
      </c>
      <c r="E47" s="71">
        <f>SUM(E11:E46)</f>
        <v>0</v>
      </c>
      <c r="F47" s="71"/>
      <c r="G47" s="71">
        <f>SUM(G11:G46)</f>
        <v>0</v>
      </c>
      <c r="H47" s="71">
        <f>SUM(H11:H46)</f>
        <v>0</v>
      </c>
      <c r="I47" s="71">
        <f>SUM(I11:I46)</f>
        <v>0</v>
      </c>
      <c r="J47" s="71"/>
      <c r="K47" s="71">
        <f>SUM(K11:K46)</f>
        <v>14</v>
      </c>
      <c r="L47" s="71">
        <f>SUM(L11:L46)</f>
        <v>1390000</v>
      </c>
      <c r="M47" s="71">
        <f>SUM(M11:M46)</f>
        <v>79737.039862783466</v>
      </c>
      <c r="N47" s="71"/>
      <c r="O47" s="71">
        <f>SUM(O11:O46)</f>
        <v>0</v>
      </c>
      <c r="P47" s="71">
        <f>SUM(P11:P46)</f>
        <v>0</v>
      </c>
      <c r="Q47" s="71">
        <f>SUM(Q11:Q46)</f>
        <v>0</v>
      </c>
      <c r="R47" s="71"/>
      <c r="S47" s="71">
        <f>SUM(S11:S46)</f>
        <v>0</v>
      </c>
      <c r="T47" s="71">
        <f>SUM(T11:T46)</f>
        <v>0</v>
      </c>
      <c r="U47" s="71">
        <f>SUM(U11:U46)</f>
        <v>0</v>
      </c>
      <c r="V47" s="71"/>
      <c r="W47" s="71">
        <f>SUM(W11:W46)</f>
        <v>0</v>
      </c>
      <c r="X47" s="71">
        <f>SUM(X11:X46)</f>
        <v>0</v>
      </c>
      <c r="Y47" s="71">
        <f>SUM(Y11:Y46)</f>
        <v>0</v>
      </c>
      <c r="Z47" s="71"/>
      <c r="AA47" s="71">
        <f>SUM(AA11:AA46)</f>
        <v>0</v>
      </c>
      <c r="AB47" s="71">
        <f>SUM(AB11:AB46)</f>
        <v>0</v>
      </c>
      <c r="AC47" s="71">
        <f>SUM(AC11:AC46)</f>
        <v>0</v>
      </c>
      <c r="AD47" s="71"/>
      <c r="AE47" s="71">
        <f>SUM(AE11:AE46)</f>
        <v>0</v>
      </c>
      <c r="AF47" s="71">
        <f>SUM(AF11:AF46)</f>
        <v>0</v>
      </c>
      <c r="AG47" s="71">
        <f>SUM(AG11:AG46)</f>
        <v>0</v>
      </c>
      <c r="AH47" s="71"/>
      <c r="AI47" s="71">
        <f>SUM(AI11:AI46)</f>
        <v>0</v>
      </c>
      <c r="AJ47" s="71">
        <f>SUM(AJ11:AJ46)</f>
        <v>0</v>
      </c>
      <c r="AK47" s="71">
        <f>SUM(AK11:AK46)</f>
        <v>0</v>
      </c>
      <c r="AL47" s="71"/>
      <c r="AM47" s="71">
        <f>SUM(AM11:AM46)</f>
        <v>41</v>
      </c>
      <c r="AN47" s="71">
        <f>SUM(AN11:AN46)</f>
        <v>3545000</v>
      </c>
      <c r="AO47" s="71">
        <f>SUM(AO11:AO46)</f>
        <v>203358.13403853765</v>
      </c>
      <c r="AP47" s="71"/>
      <c r="AQ47" s="71">
        <f t="shared" ref="AQ47:DA47" si="9">SUM(AQ11:AQ46)</f>
        <v>15</v>
      </c>
      <c r="AR47" s="71">
        <f t="shared" si="9"/>
        <v>820000</v>
      </c>
      <c r="AS47" s="71">
        <f t="shared" si="9"/>
        <v>47039.117041354271</v>
      </c>
      <c r="AT47" s="71"/>
      <c r="AU47" s="71">
        <f t="shared" si="9"/>
        <v>29</v>
      </c>
      <c r="AV47" s="71">
        <f t="shared" si="9"/>
        <v>2360000</v>
      </c>
      <c r="AW47" s="71">
        <f t="shared" si="9"/>
        <v>135380.87343609278</v>
      </c>
      <c r="AX47" s="71"/>
      <c r="AY47" s="71">
        <f t="shared" si="9"/>
        <v>0</v>
      </c>
      <c r="AZ47" s="71">
        <f t="shared" si="9"/>
        <v>0</v>
      </c>
      <c r="BA47" s="71">
        <f t="shared" si="9"/>
        <v>0</v>
      </c>
      <c r="BB47" s="71"/>
      <c r="BC47" s="71">
        <f t="shared" si="9"/>
        <v>2</v>
      </c>
      <c r="BD47" s="71">
        <f t="shared" si="9"/>
        <v>300000</v>
      </c>
      <c r="BE47" s="71">
        <f t="shared" si="9"/>
        <v>17209.433063910099</v>
      </c>
      <c r="BF47" s="71"/>
      <c r="BG47" s="71">
        <f t="shared" si="9"/>
        <v>2</v>
      </c>
      <c r="BH47" s="71">
        <f t="shared" si="9"/>
        <v>270000</v>
      </c>
      <c r="BI47" s="71">
        <f t="shared" si="9"/>
        <v>15488.489757519088</v>
      </c>
      <c r="BJ47" s="71"/>
      <c r="BK47" s="71">
        <f t="shared" si="9"/>
        <v>12</v>
      </c>
      <c r="BL47" s="71">
        <f t="shared" si="9"/>
        <v>1650000</v>
      </c>
      <c r="BM47" s="71">
        <f t="shared" si="9"/>
        <v>94651.881851505546</v>
      </c>
      <c r="BN47" s="71"/>
      <c r="BO47" s="71">
        <f t="shared" si="9"/>
        <v>0</v>
      </c>
      <c r="BP47" s="71">
        <f t="shared" si="9"/>
        <v>0</v>
      </c>
      <c r="BQ47" s="71">
        <f t="shared" si="9"/>
        <v>0</v>
      </c>
      <c r="BR47" s="71"/>
      <c r="BS47" s="71">
        <f t="shared" si="9"/>
        <v>0</v>
      </c>
      <c r="BT47" s="71">
        <f t="shared" si="9"/>
        <v>0</v>
      </c>
      <c r="BU47" s="71">
        <f t="shared" si="9"/>
        <v>0</v>
      </c>
      <c r="BV47" s="71"/>
      <c r="BW47" s="71">
        <f t="shared" si="9"/>
        <v>0</v>
      </c>
      <c r="BX47" s="71">
        <f t="shared" si="9"/>
        <v>0</v>
      </c>
      <c r="BY47" s="71">
        <f t="shared" si="9"/>
        <v>0</v>
      </c>
      <c r="BZ47" s="71"/>
      <c r="CA47" s="71">
        <f t="shared" si="9"/>
        <v>24</v>
      </c>
      <c r="CB47" s="71">
        <f t="shared" si="9"/>
        <v>9300000</v>
      </c>
      <c r="CC47" s="71">
        <f t="shared" si="9"/>
        <v>533492.42498121306</v>
      </c>
      <c r="CD47" s="71"/>
      <c r="CE47" s="71">
        <f t="shared" si="9"/>
        <v>2</v>
      </c>
      <c r="CF47" s="71">
        <f t="shared" si="9"/>
        <v>300000</v>
      </c>
      <c r="CG47" s="71">
        <f t="shared" si="9"/>
        <v>17209.433063910099</v>
      </c>
      <c r="CH47" s="71"/>
      <c r="CI47" s="71">
        <f t="shared" si="9"/>
        <v>0</v>
      </c>
      <c r="CJ47" s="71">
        <f t="shared" si="9"/>
        <v>0</v>
      </c>
      <c r="CK47" s="71">
        <f t="shared" si="9"/>
        <v>0</v>
      </c>
      <c r="CL47" s="71"/>
      <c r="CM47" s="71">
        <f t="shared" si="9"/>
        <v>7</v>
      </c>
      <c r="CN47" s="71">
        <f t="shared" si="9"/>
        <v>920000</v>
      </c>
      <c r="CO47" s="71">
        <f t="shared" si="9"/>
        <v>52775.594729324301</v>
      </c>
      <c r="CP47" s="71"/>
      <c r="CQ47" s="71">
        <f t="shared" si="9"/>
        <v>0</v>
      </c>
      <c r="CR47" s="71">
        <f t="shared" si="9"/>
        <v>0</v>
      </c>
      <c r="CS47" s="71">
        <f t="shared" si="9"/>
        <v>0</v>
      </c>
      <c r="CT47" s="71"/>
      <c r="CU47" s="71">
        <f t="shared" si="9"/>
        <v>6</v>
      </c>
      <c r="CV47" s="71">
        <f t="shared" si="9"/>
        <v>870000</v>
      </c>
      <c r="CW47" s="71">
        <f t="shared" si="9"/>
        <v>49907.355885339282</v>
      </c>
      <c r="CX47" s="71"/>
      <c r="CY47" s="71">
        <f t="shared" si="9"/>
        <v>0</v>
      </c>
      <c r="CZ47" s="71">
        <f t="shared" si="9"/>
        <v>0</v>
      </c>
      <c r="DA47" s="71">
        <f t="shared" si="9"/>
        <v>0</v>
      </c>
      <c r="DB47" s="71"/>
      <c r="DC47" s="71">
        <f t="shared" ref="DC47:FM47" si="10">SUM(DC11:DC46)</f>
        <v>0</v>
      </c>
      <c r="DD47" s="71">
        <f t="shared" si="10"/>
        <v>0</v>
      </c>
      <c r="DE47" s="71">
        <f t="shared" si="10"/>
        <v>0</v>
      </c>
      <c r="DF47" s="71"/>
      <c r="DG47" s="71">
        <f t="shared" si="10"/>
        <v>5</v>
      </c>
      <c r="DH47" s="71">
        <f t="shared" si="10"/>
        <v>690000</v>
      </c>
      <c r="DI47" s="71">
        <f t="shared" si="10"/>
        <v>39581.696046993224</v>
      </c>
      <c r="DJ47" s="71"/>
      <c r="DK47" s="71">
        <f t="shared" si="10"/>
        <v>5</v>
      </c>
      <c r="DL47" s="71">
        <f t="shared" si="10"/>
        <v>750000</v>
      </c>
      <c r="DM47" s="71">
        <f t="shared" si="10"/>
        <v>43023.582659775246</v>
      </c>
      <c r="DN47" s="71"/>
      <c r="DO47" s="71">
        <f t="shared" si="10"/>
        <v>9</v>
      </c>
      <c r="DP47" s="71">
        <f t="shared" si="10"/>
        <v>750000</v>
      </c>
      <c r="DQ47" s="71">
        <f t="shared" si="10"/>
        <v>43023.582659775246</v>
      </c>
      <c r="DR47" s="71"/>
      <c r="DS47" s="71">
        <f t="shared" si="10"/>
        <v>0</v>
      </c>
      <c r="DT47" s="71">
        <f t="shared" si="10"/>
        <v>0</v>
      </c>
      <c r="DU47" s="71">
        <f t="shared" si="10"/>
        <v>0</v>
      </c>
      <c r="DV47" s="71"/>
      <c r="DW47" s="71">
        <f t="shared" si="10"/>
        <v>11</v>
      </c>
      <c r="DX47" s="71">
        <f t="shared" si="10"/>
        <v>730000</v>
      </c>
      <c r="DY47" s="71">
        <f t="shared" si="10"/>
        <v>41876.287122181246</v>
      </c>
      <c r="DZ47" s="71"/>
      <c r="EA47" s="71">
        <f t="shared" si="10"/>
        <v>28</v>
      </c>
      <c r="EB47" s="71">
        <f t="shared" si="10"/>
        <v>3780000</v>
      </c>
      <c r="EC47" s="71">
        <f t="shared" si="10"/>
        <v>216838.85660526721</v>
      </c>
      <c r="ED47" s="71"/>
      <c r="EE47" s="71">
        <f t="shared" si="10"/>
        <v>0</v>
      </c>
      <c r="EF47" s="71">
        <f t="shared" si="10"/>
        <v>0</v>
      </c>
      <c r="EG47" s="71">
        <f t="shared" si="10"/>
        <v>0</v>
      </c>
      <c r="EH47" s="71"/>
      <c r="EI47" s="71">
        <f t="shared" si="10"/>
        <v>0</v>
      </c>
      <c r="EJ47" s="71">
        <f t="shared" si="10"/>
        <v>0</v>
      </c>
      <c r="EK47" s="71">
        <f t="shared" si="10"/>
        <v>0</v>
      </c>
      <c r="EL47" s="71"/>
      <c r="EM47" s="71">
        <f t="shared" si="10"/>
        <v>0</v>
      </c>
      <c r="EN47" s="71">
        <f t="shared" si="10"/>
        <v>0</v>
      </c>
      <c r="EO47" s="71">
        <f t="shared" si="10"/>
        <v>0</v>
      </c>
      <c r="EP47" s="71"/>
      <c r="EQ47" s="71">
        <f t="shared" si="10"/>
        <v>0</v>
      </c>
      <c r="ER47" s="71">
        <f t="shared" si="10"/>
        <v>0</v>
      </c>
      <c r="ES47" s="71">
        <f t="shared" si="10"/>
        <v>0</v>
      </c>
      <c r="ET47" s="71"/>
      <c r="EU47" s="71">
        <f t="shared" si="10"/>
        <v>6</v>
      </c>
      <c r="EV47" s="71">
        <f t="shared" si="10"/>
        <v>230000</v>
      </c>
      <c r="EW47" s="71">
        <f t="shared" si="10"/>
        <v>13193.898682331077</v>
      </c>
      <c r="EX47" s="71"/>
      <c r="EY47" s="71">
        <f t="shared" si="10"/>
        <v>63</v>
      </c>
      <c r="EZ47" s="71">
        <f t="shared" si="10"/>
        <v>4729500</v>
      </c>
      <c r="FA47" s="71">
        <f t="shared" si="10"/>
        <v>271306.71225254273</v>
      </c>
      <c r="FB47" s="71"/>
      <c r="FC47" s="71">
        <f t="shared" si="10"/>
        <v>29</v>
      </c>
      <c r="FD47" s="71">
        <f t="shared" si="10"/>
        <v>4020000</v>
      </c>
      <c r="FE47" s="71">
        <f t="shared" si="10"/>
        <v>230606.4030563953</v>
      </c>
      <c r="FF47" s="71"/>
      <c r="FG47" s="71">
        <f t="shared" si="10"/>
        <v>28</v>
      </c>
      <c r="FH47" s="71">
        <f t="shared" si="10"/>
        <v>2730000</v>
      </c>
      <c r="FI47" s="71">
        <f t="shared" si="10"/>
        <v>156605.84088158188</v>
      </c>
      <c r="FJ47" s="71"/>
      <c r="FK47" s="71">
        <f t="shared" si="10"/>
        <v>18</v>
      </c>
      <c r="FL47" s="71">
        <f t="shared" si="10"/>
        <v>2190000</v>
      </c>
      <c r="FM47" s="71">
        <f t="shared" si="10"/>
        <v>125628.8613665437</v>
      </c>
      <c r="FN47" s="71"/>
      <c r="FO47" s="71">
        <f t="shared" ref="FO47:GE47" si="11">SUM(FO11:FO46)</f>
        <v>19</v>
      </c>
      <c r="FP47" s="71">
        <f t="shared" si="11"/>
        <v>2140000</v>
      </c>
      <c r="FQ47" s="71">
        <f t="shared" si="11"/>
        <v>122760.62252255868</v>
      </c>
      <c r="FR47" s="71"/>
      <c r="FS47" s="71">
        <f t="shared" si="11"/>
        <v>21</v>
      </c>
      <c r="FT47" s="71">
        <f t="shared" si="11"/>
        <v>2990000</v>
      </c>
      <c r="FU47" s="71">
        <f t="shared" si="11"/>
        <v>171520.68287030398</v>
      </c>
      <c r="FV47" s="71"/>
      <c r="FW47" s="71">
        <f t="shared" si="11"/>
        <v>27</v>
      </c>
      <c r="FX47" s="71">
        <f t="shared" si="11"/>
        <v>3080000</v>
      </c>
      <c r="FY47" s="71">
        <f t="shared" si="11"/>
        <v>176683.51278947698</v>
      </c>
      <c r="FZ47" s="71"/>
      <c r="GA47" s="71">
        <f t="shared" si="11"/>
        <v>44</v>
      </c>
      <c r="GB47" s="71">
        <f t="shared" si="11"/>
        <v>2980000</v>
      </c>
      <c r="GC47" s="71">
        <f t="shared" si="11"/>
        <v>170947.03510150698</v>
      </c>
      <c r="GD47" s="71"/>
      <c r="GE47" s="71">
        <f t="shared" si="11"/>
        <v>36</v>
      </c>
      <c r="GF47" s="71">
        <f t="shared" ref="GF47:GO47" si="12">SUM(GF11:GF46)</f>
        <v>3670000</v>
      </c>
      <c r="GG47" s="71">
        <f t="shared" si="12"/>
        <v>210528.7311485002</v>
      </c>
      <c r="GH47" s="71"/>
      <c r="GI47" s="71"/>
      <c r="GJ47" s="71">
        <f t="shared" si="12"/>
        <v>28425000</v>
      </c>
      <c r="GK47" s="71">
        <f t="shared" si="12"/>
        <v>1630593.7828054819</v>
      </c>
      <c r="GL47" s="71"/>
      <c r="GM47" s="71"/>
      <c r="GN47" s="71">
        <f t="shared" si="12"/>
        <v>28759500</v>
      </c>
      <c r="GO47" s="71">
        <f t="shared" si="12"/>
        <v>1649782.3006717414</v>
      </c>
      <c r="GP47" s="71"/>
      <c r="GQ47" s="71"/>
      <c r="GR47" s="71"/>
      <c r="GS47" s="178">
        <f>SUM(GS11:GS46)</f>
        <v>57184500</v>
      </c>
      <c r="GT47" s="178">
        <f>SUM(GT11:GT46)</f>
        <v>3280376.0834772219</v>
      </c>
      <c r="GV47" s="153"/>
      <c r="GW47" s="153"/>
      <c r="GX47" s="153"/>
    </row>
    <row r="48" spans="1:206" ht="18" customHeight="1" thickTop="1" x14ac:dyDescent="0.2">
      <c r="B48" s="99" t="s">
        <v>2</v>
      </c>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140"/>
      <c r="FL48" s="140"/>
      <c r="FM48" s="140"/>
      <c r="FN48" s="140"/>
      <c r="FO48" s="139"/>
      <c r="FP48" s="139"/>
      <c r="FQ48" s="139"/>
      <c r="FR48" s="139"/>
      <c r="FS48" s="67"/>
      <c r="FT48" s="67"/>
      <c r="FU48" s="67"/>
      <c r="FV48" s="67"/>
      <c r="FW48" s="67"/>
      <c r="FX48" s="67"/>
      <c r="FY48" s="67"/>
      <c r="FZ48" s="67"/>
      <c r="GA48" s="67"/>
      <c r="GB48" s="67"/>
      <c r="GC48" s="67"/>
      <c r="GD48" s="67"/>
      <c r="GE48" s="67"/>
      <c r="GF48" s="135"/>
      <c r="GG48" s="135"/>
      <c r="GH48" s="135"/>
      <c r="GI48" s="135">
        <f>SUM(C48:EQ48)</f>
        <v>0</v>
      </c>
      <c r="GJ48" s="135"/>
      <c r="GK48" s="135"/>
      <c r="GL48" s="135"/>
      <c r="GM48" s="135">
        <f>SUM(EU48:GE48)</f>
        <v>0</v>
      </c>
      <c r="GN48" s="135"/>
      <c r="GO48" s="135"/>
      <c r="GP48" s="135"/>
      <c r="GQ48" s="137">
        <f t="shared" ref="GQ48:GQ70" si="13">SUM(GI48:GM48)</f>
        <v>0</v>
      </c>
      <c r="GR48" s="139"/>
      <c r="GS48" s="174"/>
      <c r="GT48" s="147"/>
      <c r="GV48" s="153"/>
      <c r="GW48" s="153"/>
      <c r="GX48" s="153"/>
    </row>
    <row r="49" spans="1:206" ht="18" customHeight="1" x14ac:dyDescent="0.2">
      <c r="B49" s="96" t="s">
        <v>45</v>
      </c>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72"/>
      <c r="AN49" s="72"/>
      <c r="AO49" s="72"/>
      <c r="AP49" s="72"/>
      <c r="AQ49" s="68"/>
      <c r="AR49" s="68"/>
      <c r="AS49" s="68"/>
      <c r="AT49" s="68"/>
      <c r="AU49" s="68"/>
      <c r="AV49" s="68"/>
      <c r="AW49" s="68"/>
      <c r="AX49" s="68"/>
      <c r="AY49" s="68"/>
      <c r="AZ49" s="68"/>
      <c r="BA49" s="68"/>
      <c r="BB49" s="68"/>
      <c r="BC49" s="68"/>
      <c r="BD49" s="68"/>
      <c r="BE49" s="68"/>
      <c r="BF49" s="68"/>
      <c r="BG49" s="68"/>
      <c r="BH49" s="68"/>
      <c r="BI49" s="68"/>
      <c r="BJ49" s="68"/>
      <c r="BK49" s="68">
        <v>1</v>
      </c>
      <c r="BL49" s="67">
        <f>BK49*GR49</f>
        <v>40000</v>
      </c>
      <c r="BM49" s="67">
        <f>5000000/87161500*BL$299/BL$299*BL49</f>
        <v>2294.5910751880133</v>
      </c>
      <c r="BN49" s="67"/>
      <c r="BO49" s="68">
        <v>1</v>
      </c>
      <c r="BP49" s="68">
        <f>BO49*GR49</f>
        <v>40000</v>
      </c>
      <c r="BQ49" s="67">
        <f>5000000/87161500*BP$299/BP$299*BP49</f>
        <v>2294.5910751880128</v>
      </c>
      <c r="BR49" s="68"/>
      <c r="BS49" s="68">
        <v>1</v>
      </c>
      <c r="BT49" s="68">
        <f>BS49*GR49</f>
        <v>40000</v>
      </c>
      <c r="BU49" s="67">
        <f>5000000/87161500*BT$299/BT$299*BT49</f>
        <v>2294.5910751880128</v>
      </c>
      <c r="BV49" s="68"/>
      <c r="BW49" s="68"/>
      <c r="BX49" s="68"/>
      <c r="BY49" s="68"/>
      <c r="BZ49" s="68"/>
      <c r="CA49" s="68"/>
      <c r="CB49" s="68"/>
      <c r="CC49" s="68"/>
      <c r="CD49" s="68"/>
      <c r="CE49" s="68">
        <v>1</v>
      </c>
      <c r="CF49" s="67">
        <f>CE49*GR49</f>
        <v>40000</v>
      </c>
      <c r="CG49" s="67">
        <f>5000000/87161500*CF$299/CF$299*CF49</f>
        <v>2294.5910751880128</v>
      </c>
      <c r="CH49" s="67"/>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c r="EO49" s="68"/>
      <c r="EP49" s="68"/>
      <c r="EQ49" s="68"/>
      <c r="ER49" s="68"/>
      <c r="ES49" s="68"/>
      <c r="ET49" s="68"/>
      <c r="EU49" s="68">
        <v>2</v>
      </c>
      <c r="EV49" s="67">
        <f>EU49*GR49</f>
        <v>80000</v>
      </c>
      <c r="EW49" s="67">
        <f>5000000/87161500*EV$299/EV$299*EV49</f>
        <v>4589.1821503760257</v>
      </c>
      <c r="EX49" s="67"/>
      <c r="EY49" s="68">
        <v>1</v>
      </c>
      <c r="EZ49" s="67">
        <f>EY49*GR49</f>
        <v>40000</v>
      </c>
      <c r="FA49" s="67">
        <f>5000000/87161500*EZ$299/EZ$299*EZ49</f>
        <v>2294.5910751880128</v>
      </c>
      <c r="FB49" s="67"/>
      <c r="FC49" s="68">
        <v>2</v>
      </c>
      <c r="FD49" s="67">
        <f>FC49*GR49</f>
        <v>80000</v>
      </c>
      <c r="FE49" s="67">
        <f>5000000/87161500*FD$299/FD$299*FD49</f>
        <v>4589.1821503760257</v>
      </c>
      <c r="FF49" s="67"/>
      <c r="FG49" s="68"/>
      <c r="FH49" s="67"/>
      <c r="FI49" s="67"/>
      <c r="FJ49" s="67"/>
      <c r="FK49" s="140">
        <v>2</v>
      </c>
      <c r="FL49" s="139">
        <f>FK49*GR49</f>
        <v>80000</v>
      </c>
      <c r="FM49" s="67">
        <f>5000000/87161500*FL$299/FL$299*FL49</f>
        <v>4589.1821503760257</v>
      </c>
      <c r="FN49" s="139"/>
      <c r="FO49" s="139">
        <v>2</v>
      </c>
      <c r="FP49" s="139">
        <f>FO49*GR49</f>
        <v>80000</v>
      </c>
      <c r="FQ49" s="67">
        <f>5000000/87161500*FP$299/FP$299*FP49</f>
        <v>4589.1821503760257</v>
      </c>
      <c r="FR49" s="139"/>
      <c r="FS49" s="67">
        <v>1</v>
      </c>
      <c r="FT49" s="67">
        <f>FS49*GR49</f>
        <v>40000</v>
      </c>
      <c r="FU49" s="67">
        <f>5000000/87161500*FT$299/FT$299*FT49</f>
        <v>2294.5910751880128</v>
      </c>
      <c r="FV49" s="67"/>
      <c r="FW49" s="67"/>
      <c r="FX49" s="67"/>
      <c r="FY49" s="67"/>
      <c r="FZ49" s="67"/>
      <c r="GA49" s="67">
        <v>1</v>
      </c>
      <c r="GB49" s="67">
        <f>GA49*GR49</f>
        <v>40000</v>
      </c>
      <c r="GC49" s="67">
        <f>5000000/87161500*GB$299/GB$299*GB49</f>
        <v>2294.5910751880133</v>
      </c>
      <c r="GD49" s="67"/>
      <c r="GE49" s="68">
        <v>5</v>
      </c>
      <c r="GF49" s="135">
        <f>GE49*GR49</f>
        <v>200000</v>
      </c>
      <c r="GG49" s="67">
        <f>5000000/87161500*GF$299/GF$299*GF49</f>
        <v>11472.955375940066</v>
      </c>
      <c r="GH49" s="135"/>
      <c r="GI49" s="135">
        <f t="shared" ref="GI49:GK50" si="14">C49+G49+K49+O49+S49+W49+AA49+AE49+AI49+AM49+AQ49+AU49+AY49+BC49+BG49+BK49+BO49+BS49+BW49+CA49+CE49+CI49+CM49+CQ49+CU49+CY49+DC49+DG49+DK49+DO49+DS49+DW49+EA49+EE49+EI49+EM49+EQ49</f>
        <v>4</v>
      </c>
      <c r="GJ49" s="135">
        <f t="shared" si="14"/>
        <v>160000</v>
      </c>
      <c r="GK49" s="135">
        <f t="shared" si="14"/>
        <v>9178.3643007520513</v>
      </c>
      <c r="GL49" s="135"/>
      <c r="GM49" s="135">
        <f t="shared" ref="GM49:GO50" si="15">EU49+EY49+FC49+FG49+FK49+FO49+FS49+FW49+GA49+GE49</f>
        <v>16</v>
      </c>
      <c r="GN49" s="135">
        <f t="shared" si="15"/>
        <v>640000</v>
      </c>
      <c r="GO49" s="135">
        <f t="shared" si="15"/>
        <v>36713.457203008213</v>
      </c>
      <c r="GP49" s="135"/>
      <c r="GQ49" s="137">
        <f>+GI49+GM49</f>
        <v>20</v>
      </c>
      <c r="GR49" s="139">
        <v>40000</v>
      </c>
      <c r="GS49" s="174">
        <f>+GQ49*GR49</f>
        <v>800000</v>
      </c>
      <c r="GT49" s="147">
        <f>+GK49+GO49</f>
        <v>45891.821503760264</v>
      </c>
      <c r="GV49" s="153"/>
      <c r="GW49" s="153"/>
      <c r="GX49" s="153"/>
    </row>
    <row r="50" spans="1:206" ht="18" customHeight="1" x14ac:dyDescent="0.2">
      <c r="B50" s="96" t="s">
        <v>399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v>1</v>
      </c>
      <c r="DT50" s="68">
        <f>DS50*GR50</f>
        <v>125000</v>
      </c>
      <c r="DU50" s="67">
        <f>5000000/87161500*DT$299/DT$299*DT50</f>
        <v>7170.5971099625403</v>
      </c>
      <c r="DV50" s="68"/>
      <c r="DW50" s="68"/>
      <c r="DX50" s="68"/>
      <c r="DY50" s="68"/>
      <c r="DZ50" s="68"/>
      <c r="EA50" s="68"/>
      <c r="EB50" s="68"/>
      <c r="EC50" s="68"/>
      <c r="ED50" s="68"/>
      <c r="EE50" s="68"/>
      <c r="EF50" s="68"/>
      <c r="EG50" s="68"/>
      <c r="EH50" s="68"/>
      <c r="EI50" s="68"/>
      <c r="EJ50" s="68"/>
      <c r="EK50" s="68"/>
      <c r="EL50" s="68"/>
      <c r="EM50" s="68"/>
      <c r="EN50" s="68"/>
      <c r="EO50" s="68"/>
      <c r="EP50" s="68"/>
      <c r="EQ50" s="68"/>
      <c r="ER50" s="68"/>
      <c r="ES50" s="68"/>
      <c r="ET50" s="68"/>
      <c r="EU50" s="68"/>
      <c r="EV50" s="68"/>
      <c r="EW50" s="68"/>
      <c r="EX50" s="68"/>
      <c r="EY50" s="68"/>
      <c r="EZ50" s="68"/>
      <c r="FA50" s="68"/>
      <c r="FB50" s="68"/>
      <c r="FC50" s="68"/>
      <c r="FD50" s="68"/>
      <c r="FE50" s="68"/>
      <c r="FF50" s="68"/>
      <c r="FG50" s="68"/>
      <c r="FH50" s="67"/>
      <c r="FI50" s="67"/>
      <c r="FJ50" s="67"/>
      <c r="FK50" s="140">
        <v>1</v>
      </c>
      <c r="FL50" s="139">
        <f>FK50*GR50</f>
        <v>125000</v>
      </c>
      <c r="FM50" s="67">
        <f>5000000/87161500*FL$299/FL$299*FL50</f>
        <v>7170.5971099625403</v>
      </c>
      <c r="FN50" s="139"/>
      <c r="FO50" s="139"/>
      <c r="FP50" s="139"/>
      <c r="FQ50" s="139"/>
      <c r="FR50" s="139"/>
      <c r="FS50" s="67"/>
      <c r="FT50" s="67"/>
      <c r="FU50" s="67"/>
      <c r="FV50" s="67"/>
      <c r="FW50" s="67"/>
      <c r="FX50" s="67"/>
      <c r="FY50" s="67"/>
      <c r="FZ50" s="67"/>
      <c r="GA50" s="67"/>
      <c r="GB50" s="67"/>
      <c r="GC50" s="67"/>
      <c r="GD50" s="67"/>
      <c r="GE50" s="68"/>
      <c r="GF50" s="135"/>
      <c r="GG50" s="135"/>
      <c r="GH50" s="135"/>
      <c r="GI50" s="135">
        <f t="shared" si="14"/>
        <v>1</v>
      </c>
      <c r="GJ50" s="135">
        <f t="shared" si="14"/>
        <v>125000</v>
      </c>
      <c r="GK50" s="135">
        <f t="shared" si="14"/>
        <v>7170.5971099625403</v>
      </c>
      <c r="GL50" s="135"/>
      <c r="GM50" s="135">
        <f t="shared" si="15"/>
        <v>1</v>
      </c>
      <c r="GN50" s="135">
        <f t="shared" si="15"/>
        <v>125000</v>
      </c>
      <c r="GO50" s="135">
        <f t="shared" si="15"/>
        <v>7170.5971099625403</v>
      </c>
      <c r="GP50" s="135"/>
      <c r="GQ50" s="137">
        <f>+GI50+GM50</f>
        <v>2</v>
      </c>
      <c r="GR50" s="139">
        <v>125000</v>
      </c>
      <c r="GS50" s="174">
        <f>+GQ50*GR50</f>
        <v>250000</v>
      </c>
      <c r="GT50" s="147">
        <f>+GK50+GO50</f>
        <v>14341.194219925081</v>
      </c>
      <c r="GV50" s="153"/>
      <c r="GW50" s="153"/>
      <c r="GX50" s="153"/>
    </row>
    <row r="51" spans="1:206" ht="18" hidden="1" customHeight="1" x14ac:dyDescent="0.2">
      <c r="B51" s="96" t="s">
        <v>47</v>
      </c>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70"/>
      <c r="FI51" s="70"/>
      <c r="FJ51" s="70"/>
      <c r="FK51" s="141"/>
      <c r="FL51" s="141"/>
      <c r="FM51" s="141"/>
      <c r="FN51" s="141"/>
      <c r="FO51" s="139"/>
      <c r="FP51" s="139"/>
      <c r="FQ51" s="139"/>
      <c r="FR51" s="139"/>
      <c r="FS51" s="67"/>
      <c r="FT51" s="67"/>
      <c r="FU51" s="67"/>
      <c r="FV51" s="67"/>
      <c r="FW51" s="67"/>
      <c r="FX51" s="67"/>
      <c r="FY51" s="67"/>
      <c r="FZ51" s="67"/>
      <c r="GA51" s="67"/>
      <c r="GB51" s="67"/>
      <c r="GC51" s="67"/>
      <c r="GD51" s="67"/>
      <c r="GE51" s="68"/>
      <c r="GF51" s="135"/>
      <c r="GG51" s="135"/>
      <c r="GH51" s="135"/>
      <c r="GI51" s="135">
        <f>SUM(C51:EQ51)</f>
        <v>0</v>
      </c>
      <c r="GJ51" s="135"/>
      <c r="GK51" s="135"/>
      <c r="GL51" s="135"/>
      <c r="GM51" s="135">
        <f>SUM(EU51:GE51)</f>
        <v>0</v>
      </c>
      <c r="GN51" s="135"/>
      <c r="GO51" s="135"/>
      <c r="GP51" s="135"/>
      <c r="GQ51" s="137">
        <f t="shared" si="13"/>
        <v>0</v>
      </c>
      <c r="GR51" s="139"/>
      <c r="GS51" s="174">
        <f t="shared" ref="GS51:GS67" si="16">GQ51*GR51</f>
        <v>0</v>
      </c>
      <c r="GT51" s="147"/>
      <c r="GV51" s="153"/>
      <c r="GW51" s="153"/>
      <c r="GX51" s="153"/>
    </row>
    <row r="52" spans="1:206" ht="18" hidden="1" customHeight="1" x14ac:dyDescent="0.2">
      <c r="A52" s="1" t="s">
        <v>382</v>
      </c>
      <c r="B52" s="96" t="s">
        <v>458</v>
      </c>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70"/>
      <c r="FA52" s="70"/>
      <c r="FB52" s="70"/>
      <c r="FC52" s="70"/>
      <c r="FD52" s="70"/>
      <c r="FE52" s="70"/>
      <c r="FF52" s="70"/>
      <c r="FG52" s="70"/>
      <c r="FH52" s="70"/>
      <c r="FI52" s="70"/>
      <c r="FJ52" s="70"/>
      <c r="FK52" s="141"/>
      <c r="FL52" s="141"/>
      <c r="FM52" s="141"/>
      <c r="FN52" s="141"/>
      <c r="FO52" s="139"/>
      <c r="FP52" s="139"/>
      <c r="FQ52" s="139"/>
      <c r="FR52" s="139"/>
      <c r="FS52" s="67"/>
      <c r="FT52" s="67"/>
      <c r="FU52" s="67"/>
      <c r="FV52" s="67"/>
      <c r="FW52" s="67"/>
      <c r="FX52" s="67"/>
      <c r="FY52" s="67"/>
      <c r="FZ52" s="67"/>
      <c r="GA52" s="67"/>
      <c r="GB52" s="70"/>
      <c r="GC52" s="70"/>
      <c r="GD52" s="70"/>
      <c r="GE52" s="70"/>
      <c r="GF52" s="142"/>
      <c r="GG52" s="142"/>
      <c r="GH52" s="142"/>
      <c r="GI52" s="135">
        <f>SUM(C52:EQ52)</f>
        <v>0</v>
      </c>
      <c r="GJ52" s="135"/>
      <c r="GK52" s="135"/>
      <c r="GL52" s="135"/>
      <c r="GM52" s="135">
        <f>SUM(EU52:GE52)</f>
        <v>0</v>
      </c>
      <c r="GN52" s="135"/>
      <c r="GO52" s="135"/>
      <c r="GP52" s="135"/>
      <c r="GQ52" s="137">
        <f t="shared" si="13"/>
        <v>0</v>
      </c>
      <c r="GR52" s="139">
        <v>45000</v>
      </c>
      <c r="GS52" s="174">
        <f t="shared" si="16"/>
        <v>0</v>
      </c>
      <c r="GT52" s="147"/>
      <c r="GV52" s="153"/>
      <c r="GW52" s="153"/>
      <c r="GX52" s="153"/>
    </row>
    <row r="53" spans="1:206" ht="18" hidden="1" customHeight="1" x14ac:dyDescent="0.2">
      <c r="B53" s="96" t="s">
        <v>187</v>
      </c>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c r="EY53" s="70"/>
      <c r="EZ53" s="70"/>
      <c r="FA53" s="70"/>
      <c r="FB53" s="70"/>
      <c r="FC53" s="70"/>
      <c r="FD53" s="70"/>
      <c r="FE53" s="70"/>
      <c r="FF53" s="70"/>
      <c r="FG53" s="70"/>
      <c r="FH53" s="70"/>
      <c r="FI53" s="70"/>
      <c r="FJ53" s="70"/>
      <c r="FK53" s="141"/>
      <c r="FL53" s="141"/>
      <c r="FM53" s="141"/>
      <c r="FN53" s="141"/>
      <c r="FO53" s="139"/>
      <c r="FP53" s="139"/>
      <c r="FQ53" s="139"/>
      <c r="FR53" s="139"/>
      <c r="FS53" s="67"/>
      <c r="FT53" s="67"/>
      <c r="FU53" s="67"/>
      <c r="FV53" s="67"/>
      <c r="FW53" s="67"/>
      <c r="FX53" s="67"/>
      <c r="FY53" s="67"/>
      <c r="FZ53" s="67"/>
      <c r="GA53" s="67"/>
      <c r="GB53" s="70"/>
      <c r="GC53" s="70"/>
      <c r="GD53" s="70"/>
      <c r="GE53" s="70"/>
      <c r="GF53" s="142"/>
      <c r="GG53" s="142"/>
      <c r="GH53" s="142"/>
      <c r="GI53" s="142">
        <f>SUM(C53:EQ53)</f>
        <v>0</v>
      </c>
      <c r="GJ53" s="142"/>
      <c r="GK53" s="142"/>
      <c r="GL53" s="142"/>
      <c r="GM53" s="142">
        <f>SUM(EU53:GE53)</f>
        <v>0</v>
      </c>
      <c r="GN53" s="142"/>
      <c r="GO53" s="142"/>
      <c r="GP53" s="142"/>
      <c r="GQ53" s="143">
        <f t="shared" si="13"/>
        <v>0</v>
      </c>
      <c r="GR53" s="150"/>
      <c r="GS53" s="175">
        <f t="shared" si="16"/>
        <v>0</v>
      </c>
      <c r="GT53" s="147"/>
      <c r="GV53" s="153"/>
      <c r="GW53" s="153"/>
      <c r="GX53" s="153"/>
    </row>
    <row r="54" spans="1:206" ht="18" customHeight="1" thickBot="1" x14ac:dyDescent="0.25">
      <c r="A54" s="25">
        <f>SUM(A49:A53)</f>
        <v>0</v>
      </c>
      <c r="B54" s="91"/>
      <c r="C54" s="71">
        <f>SUM(C49:C53)</f>
        <v>0</v>
      </c>
      <c r="D54" s="71">
        <f>SUM(D49:D50)</f>
        <v>0</v>
      </c>
      <c r="E54" s="71"/>
      <c r="F54" s="71"/>
      <c r="G54" s="71">
        <f>SUM(G49:G53)</f>
        <v>0</v>
      </c>
      <c r="H54" s="71">
        <f>SUM(H49:H50)</f>
        <v>0</v>
      </c>
      <c r="I54" s="71"/>
      <c r="J54" s="71"/>
      <c r="K54" s="71">
        <f>SUM(K49:K53)</f>
        <v>0</v>
      </c>
      <c r="L54" s="71">
        <f>SUM(L49:L50)</f>
        <v>0</v>
      </c>
      <c r="M54" s="71">
        <f>SUM(M49:M50)</f>
        <v>0</v>
      </c>
      <c r="N54" s="71"/>
      <c r="O54" s="71">
        <f>SUM(O49:O53)</f>
        <v>0</v>
      </c>
      <c r="P54" s="71">
        <f>SUM(P49:P50)</f>
        <v>0</v>
      </c>
      <c r="Q54" s="71">
        <f>SUM(Q49:Q50)</f>
        <v>0</v>
      </c>
      <c r="R54" s="71"/>
      <c r="S54" s="71">
        <f>SUM(S49:S53)</f>
        <v>0</v>
      </c>
      <c r="T54" s="71">
        <f>SUM(T49:T50)</f>
        <v>0</v>
      </c>
      <c r="U54" s="71">
        <f>SUM(U49:U50)</f>
        <v>0</v>
      </c>
      <c r="V54" s="71"/>
      <c r="W54" s="71">
        <f>SUM(W49:W53)</f>
        <v>0</v>
      </c>
      <c r="X54" s="71">
        <f>SUM(X49:X50)</f>
        <v>0</v>
      </c>
      <c r="Y54" s="71">
        <f>SUM(Y49:Y50)</f>
        <v>0</v>
      </c>
      <c r="Z54" s="71"/>
      <c r="AA54" s="71">
        <f>SUM(AA49:AA53)</f>
        <v>0</v>
      </c>
      <c r="AB54" s="71">
        <f>SUM(AB49:AB50)</f>
        <v>0</v>
      </c>
      <c r="AC54" s="71">
        <f>SUM(AC49:AC50)</f>
        <v>0</v>
      </c>
      <c r="AD54" s="71"/>
      <c r="AE54" s="71">
        <f>SUM(AE49:AE53)</f>
        <v>0</v>
      </c>
      <c r="AF54" s="71">
        <f>SUM(AF49:AF50)</f>
        <v>0</v>
      </c>
      <c r="AG54" s="71">
        <f>SUM(AG49:AG50)</f>
        <v>0</v>
      </c>
      <c r="AH54" s="71"/>
      <c r="AI54" s="71">
        <f>SUM(AI49:AI53)</f>
        <v>0</v>
      </c>
      <c r="AJ54" s="71">
        <f>SUM(AJ49:AJ50)</f>
        <v>0</v>
      </c>
      <c r="AK54" s="71">
        <f>SUM(AK49:AK50)</f>
        <v>0</v>
      </c>
      <c r="AL54" s="71"/>
      <c r="AM54" s="71">
        <f>SUM(AM49:AM53)</f>
        <v>0</v>
      </c>
      <c r="AN54" s="71">
        <f>SUM(AN49:AN50)</f>
        <v>0</v>
      </c>
      <c r="AO54" s="71">
        <f>SUM(AO49:AO50)</f>
        <v>0</v>
      </c>
      <c r="AP54" s="71"/>
      <c r="AQ54" s="71">
        <f>SUM(AQ49:AQ53)</f>
        <v>0</v>
      </c>
      <c r="AR54" s="71">
        <f>SUM(AR49:AR50)</f>
        <v>0</v>
      </c>
      <c r="AS54" s="71"/>
      <c r="AT54" s="71"/>
      <c r="AU54" s="71">
        <f>SUM(AU49:AU53)</f>
        <v>0</v>
      </c>
      <c r="AV54" s="71">
        <f>SUM(AV49:AV50)</f>
        <v>0</v>
      </c>
      <c r="AW54" s="71"/>
      <c r="AX54" s="71"/>
      <c r="AY54" s="71">
        <f>SUM(AY49:AY53)</f>
        <v>0</v>
      </c>
      <c r="AZ54" s="71">
        <f>SUM(AZ49:AZ50)</f>
        <v>0</v>
      </c>
      <c r="BA54" s="71"/>
      <c r="BB54" s="71"/>
      <c r="BC54" s="71">
        <f>SUM(BC49:BC53)</f>
        <v>0</v>
      </c>
      <c r="BD54" s="71">
        <f>SUM(BD49:BD50)</f>
        <v>0</v>
      </c>
      <c r="BE54" s="71"/>
      <c r="BF54" s="71"/>
      <c r="BG54" s="71">
        <f>SUM(BG49:BG53)</f>
        <v>0</v>
      </c>
      <c r="BH54" s="71">
        <f>SUM(BH49:BH50)</f>
        <v>0</v>
      </c>
      <c r="BI54" s="71"/>
      <c r="BJ54" s="71"/>
      <c r="BK54" s="71">
        <f>SUM(BK49:BK53)</f>
        <v>1</v>
      </c>
      <c r="BL54" s="71">
        <f>SUM(BL49:BL50)</f>
        <v>40000</v>
      </c>
      <c r="BM54" s="71">
        <f>SUM(BM49:BM50)</f>
        <v>2294.5910751880133</v>
      </c>
      <c r="BN54" s="71"/>
      <c r="BO54" s="71">
        <f>SUM(BO49:BO53)</f>
        <v>1</v>
      </c>
      <c r="BP54" s="71">
        <f>SUM(BP49:BP50)</f>
        <v>40000</v>
      </c>
      <c r="BQ54" s="71">
        <f>SUM(BQ49:BQ50)</f>
        <v>2294.5910751880128</v>
      </c>
      <c r="BR54" s="71"/>
      <c r="BS54" s="71">
        <f>SUM(BS49:BS53)</f>
        <v>1</v>
      </c>
      <c r="BT54" s="71">
        <f>SUM(BT49:BT50)</f>
        <v>40000</v>
      </c>
      <c r="BU54" s="71">
        <f>SUM(BU49:BU50)</f>
        <v>2294.5910751880128</v>
      </c>
      <c r="BV54" s="71"/>
      <c r="BW54" s="71">
        <f>SUM(BW49:BW53)</f>
        <v>0</v>
      </c>
      <c r="BX54" s="71">
        <f>SUM(BX49:BX50)</f>
        <v>0</v>
      </c>
      <c r="BY54" s="71"/>
      <c r="BZ54" s="71"/>
      <c r="CA54" s="71">
        <f>SUM(CA49:CA53)</f>
        <v>0</v>
      </c>
      <c r="CB54" s="71">
        <f>SUM(CB49:CB50)</f>
        <v>0</v>
      </c>
      <c r="CC54" s="71"/>
      <c r="CD54" s="71"/>
      <c r="CE54" s="71">
        <f>SUM(CE49:CE53)</f>
        <v>1</v>
      </c>
      <c r="CF54" s="71">
        <f>SUM(CF49:CF50)</f>
        <v>40000</v>
      </c>
      <c r="CG54" s="71">
        <f>SUM(CG49:CG50)</f>
        <v>2294.5910751880128</v>
      </c>
      <c r="CH54" s="71"/>
      <c r="CI54" s="71">
        <f>SUM(CI49:CI53)</f>
        <v>0</v>
      </c>
      <c r="CJ54" s="71">
        <f>SUM(CJ49:CJ50)</f>
        <v>0</v>
      </c>
      <c r="CK54" s="71"/>
      <c r="CL54" s="71"/>
      <c r="CM54" s="71">
        <f>SUM(CM49:CM53)</f>
        <v>0</v>
      </c>
      <c r="CN54" s="71">
        <f>SUM(CN49:CN50)</f>
        <v>0</v>
      </c>
      <c r="CO54" s="71"/>
      <c r="CP54" s="71"/>
      <c r="CQ54" s="71">
        <f>SUM(CQ49:CQ53)</f>
        <v>0</v>
      </c>
      <c r="CR54" s="71">
        <f>SUM(CR49:CR50)</f>
        <v>0</v>
      </c>
      <c r="CS54" s="71"/>
      <c r="CT54" s="71"/>
      <c r="CU54" s="71">
        <f>SUM(CU49:CU53)</f>
        <v>0</v>
      </c>
      <c r="CV54" s="71">
        <f>SUM(CV49:CV50)</f>
        <v>0</v>
      </c>
      <c r="CW54" s="71"/>
      <c r="CX54" s="71"/>
      <c r="CY54" s="71">
        <f>SUM(CY49:CY53)</f>
        <v>0</v>
      </c>
      <c r="CZ54" s="71">
        <f>SUM(CZ49:CZ50)</f>
        <v>0</v>
      </c>
      <c r="DA54" s="71"/>
      <c r="DB54" s="71"/>
      <c r="DC54" s="71">
        <f>SUM(DC49:DC53)</f>
        <v>0</v>
      </c>
      <c r="DD54" s="71">
        <f>SUM(DD49:DD50)</f>
        <v>0</v>
      </c>
      <c r="DE54" s="71"/>
      <c r="DF54" s="71"/>
      <c r="DG54" s="71">
        <f>SUM(DG49:DG53)</f>
        <v>0</v>
      </c>
      <c r="DH54" s="71">
        <f>SUM(DH49:DH50)</f>
        <v>0</v>
      </c>
      <c r="DI54" s="71"/>
      <c r="DJ54" s="71"/>
      <c r="DK54" s="71">
        <f>SUM(DK49:DK53)</f>
        <v>0</v>
      </c>
      <c r="DL54" s="71">
        <f>SUM(DL49:DL50)</f>
        <v>0</v>
      </c>
      <c r="DM54" s="71"/>
      <c r="DN54" s="71"/>
      <c r="DO54" s="71">
        <f>SUM(DO49:DO53)</f>
        <v>0</v>
      </c>
      <c r="DP54" s="71">
        <f>SUM(DP49:DP50)</f>
        <v>0</v>
      </c>
      <c r="DQ54" s="71"/>
      <c r="DR54" s="71"/>
      <c r="DS54" s="71">
        <f>SUM(DS49:DS53)</f>
        <v>1</v>
      </c>
      <c r="DT54" s="71">
        <f>SUM(DT49:DT50)</f>
        <v>125000</v>
      </c>
      <c r="DU54" s="71">
        <f>SUM(DU49:DU50)</f>
        <v>7170.5971099625403</v>
      </c>
      <c r="DV54" s="71"/>
      <c r="DW54" s="71">
        <f>SUM(DW49:DW53)</f>
        <v>0</v>
      </c>
      <c r="DX54" s="71">
        <f>SUM(DX49:DX50)</f>
        <v>0</v>
      </c>
      <c r="DY54" s="71"/>
      <c r="DZ54" s="71"/>
      <c r="EA54" s="71">
        <f>SUM(EA49:EA53)</f>
        <v>0</v>
      </c>
      <c r="EB54" s="71">
        <f>SUM(EB49:EB50)</f>
        <v>0</v>
      </c>
      <c r="EC54" s="71"/>
      <c r="ED54" s="71"/>
      <c r="EE54" s="71">
        <f>SUM(EE49:EE53)</f>
        <v>0</v>
      </c>
      <c r="EF54" s="71">
        <f>SUM(EF49:EF50)</f>
        <v>0</v>
      </c>
      <c r="EG54" s="71"/>
      <c r="EH54" s="71"/>
      <c r="EI54" s="71">
        <f>SUM(EI49:EI53)</f>
        <v>0</v>
      </c>
      <c r="EJ54" s="71">
        <f>SUM(EJ49:EJ50)</f>
        <v>0</v>
      </c>
      <c r="EK54" s="71"/>
      <c r="EL54" s="71"/>
      <c r="EM54" s="71">
        <f>SUM(EM49:EM53)</f>
        <v>0</v>
      </c>
      <c r="EN54" s="71">
        <f>SUM(EN49:EN50)</f>
        <v>0</v>
      </c>
      <c r="EO54" s="71"/>
      <c r="EP54" s="71"/>
      <c r="EQ54" s="71">
        <f>SUM(EQ49:EQ53)</f>
        <v>0</v>
      </c>
      <c r="ER54" s="71">
        <f>SUM(ER49:ER50)</f>
        <v>0</v>
      </c>
      <c r="ES54" s="71"/>
      <c r="ET54" s="71"/>
      <c r="EU54" s="71">
        <f>SUM(EU49:EU53)</f>
        <v>2</v>
      </c>
      <c r="EV54" s="71">
        <f>SUM(EV49:EV50)</f>
        <v>80000</v>
      </c>
      <c r="EW54" s="71">
        <f>SUM(EW49:EW50)</f>
        <v>4589.1821503760257</v>
      </c>
      <c r="EX54" s="71"/>
      <c r="EY54" s="71">
        <f>SUM(EY49:EY53)</f>
        <v>1</v>
      </c>
      <c r="EZ54" s="71">
        <f>SUM(EZ49:EZ50)</f>
        <v>40000</v>
      </c>
      <c r="FA54" s="71">
        <f>SUM(FA49:FA50)</f>
        <v>2294.5910751880128</v>
      </c>
      <c r="FB54" s="71"/>
      <c r="FC54" s="71">
        <f>SUM(FC49:FC53)</f>
        <v>2</v>
      </c>
      <c r="FD54" s="71">
        <f>SUM(FD49:FD50)</f>
        <v>80000</v>
      </c>
      <c r="FE54" s="71">
        <f>SUM(FE49:FE50)</f>
        <v>4589.1821503760257</v>
      </c>
      <c r="FF54" s="71"/>
      <c r="FG54" s="71">
        <f>SUM(FG49:FG53)</f>
        <v>0</v>
      </c>
      <c r="FH54" s="71">
        <f>SUM(FH49:FH50)</f>
        <v>0</v>
      </c>
      <c r="FI54" s="71">
        <f>SUM(FI49:FI50)</f>
        <v>0</v>
      </c>
      <c r="FJ54" s="71"/>
      <c r="FK54" s="71">
        <f>SUM(FK49:FK53)</f>
        <v>3</v>
      </c>
      <c r="FL54" s="71">
        <f>SUM(FL49:FL50)</f>
        <v>205000</v>
      </c>
      <c r="FM54" s="71">
        <f>SUM(FM49:FM50)</f>
        <v>11759.779260338566</v>
      </c>
      <c r="FN54" s="71"/>
      <c r="FO54" s="71">
        <f>SUM(FO49:FO53)</f>
        <v>2</v>
      </c>
      <c r="FP54" s="71">
        <f>SUM(FP49:FP50)</f>
        <v>80000</v>
      </c>
      <c r="FQ54" s="71">
        <f>SUM(FQ49:FQ50)</f>
        <v>4589.1821503760257</v>
      </c>
      <c r="FR54" s="71"/>
      <c r="FS54" s="71">
        <f>SUM(FS49:FS53)</f>
        <v>1</v>
      </c>
      <c r="FT54" s="71">
        <f>SUM(FT49:FT50)</f>
        <v>40000</v>
      </c>
      <c r="FU54" s="71">
        <f>SUM(FU49:FU50)</f>
        <v>2294.5910751880128</v>
      </c>
      <c r="FV54" s="71"/>
      <c r="FW54" s="71">
        <f>SUM(FW49:FW53)</f>
        <v>0</v>
      </c>
      <c r="FX54" s="71">
        <f>SUM(FX49:FX50)</f>
        <v>0</v>
      </c>
      <c r="FY54" s="71">
        <f>SUM(FY49:FY50)</f>
        <v>0</v>
      </c>
      <c r="FZ54" s="71"/>
      <c r="GA54" s="71">
        <f>SUM(GA49:GA53)</f>
        <v>1</v>
      </c>
      <c r="GB54" s="71">
        <f>SUM(GB49:GB50)</f>
        <v>40000</v>
      </c>
      <c r="GC54" s="71">
        <f>SUM(GC49:GC50)</f>
        <v>2294.5910751880133</v>
      </c>
      <c r="GD54" s="71"/>
      <c r="GE54" s="71">
        <f>SUM(GE49:GE53)</f>
        <v>5</v>
      </c>
      <c r="GF54" s="71">
        <f t="shared" ref="GF54:GO54" si="17">SUM(GF49:GF50)</f>
        <v>200000</v>
      </c>
      <c r="GG54" s="71">
        <f t="shared" si="17"/>
        <v>11472.955375940066</v>
      </c>
      <c r="GH54" s="71"/>
      <c r="GI54" s="71"/>
      <c r="GJ54" s="71">
        <f t="shared" si="17"/>
        <v>285000</v>
      </c>
      <c r="GK54" s="71">
        <f t="shared" si="17"/>
        <v>16348.961410714592</v>
      </c>
      <c r="GL54" s="71"/>
      <c r="GM54" s="71"/>
      <c r="GN54" s="71">
        <f t="shared" si="17"/>
        <v>765000</v>
      </c>
      <c r="GO54" s="71">
        <f t="shared" si="17"/>
        <v>43884.054312970751</v>
      </c>
      <c r="GP54" s="71"/>
      <c r="GQ54" s="71"/>
      <c r="GR54" s="166"/>
      <c r="GS54" s="178">
        <f>SUM(GS49:GS53)</f>
        <v>1050000</v>
      </c>
      <c r="GT54" s="178">
        <f>SUM(GT49:GT53)</f>
        <v>60233.015723685341</v>
      </c>
      <c r="GV54" s="153"/>
      <c r="GW54" s="153"/>
      <c r="GX54" s="153"/>
    </row>
    <row r="55" spans="1:206" ht="18" customHeight="1" thickTop="1" x14ac:dyDescent="0.2">
      <c r="B55" s="99" t="s">
        <v>48</v>
      </c>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c r="EO55" s="67"/>
      <c r="EP55" s="67"/>
      <c r="EQ55" s="67"/>
      <c r="ER55" s="67"/>
      <c r="ES55" s="67"/>
      <c r="ET55" s="67"/>
      <c r="EU55" s="67"/>
      <c r="EV55" s="67"/>
      <c r="EW55" s="67"/>
      <c r="EX55" s="67"/>
      <c r="EY55" s="67"/>
      <c r="EZ55" s="67"/>
      <c r="FA55" s="67"/>
      <c r="FB55" s="67"/>
      <c r="FC55" s="67"/>
      <c r="FD55" s="67"/>
      <c r="FE55" s="67"/>
      <c r="FF55" s="67"/>
      <c r="FG55" s="67"/>
      <c r="FH55" s="67"/>
      <c r="FI55" s="67"/>
      <c r="FJ55" s="67"/>
      <c r="FK55" s="140"/>
      <c r="FL55" s="140"/>
      <c r="FM55" s="140"/>
      <c r="FN55" s="140"/>
      <c r="FO55" s="139"/>
      <c r="FP55" s="139"/>
      <c r="FQ55" s="139"/>
      <c r="FR55" s="139"/>
      <c r="FS55" s="67"/>
      <c r="FT55" s="67"/>
      <c r="FU55" s="67"/>
      <c r="FV55" s="67"/>
      <c r="FW55" s="67"/>
      <c r="FX55" s="67"/>
      <c r="FY55" s="67"/>
      <c r="FZ55" s="67"/>
      <c r="GA55" s="67"/>
      <c r="GB55" s="67"/>
      <c r="GC55" s="67"/>
      <c r="GD55" s="67"/>
      <c r="GE55" s="67"/>
      <c r="GF55" s="135"/>
      <c r="GG55" s="135"/>
      <c r="GH55" s="135"/>
      <c r="GI55" s="135">
        <f>SUM(C55:EQ55)</f>
        <v>0</v>
      </c>
      <c r="GJ55" s="135"/>
      <c r="GK55" s="135"/>
      <c r="GL55" s="135"/>
      <c r="GM55" s="135">
        <f>SUM(EU55:GE55)</f>
        <v>0</v>
      </c>
      <c r="GN55" s="135"/>
      <c r="GO55" s="135"/>
      <c r="GP55" s="135"/>
      <c r="GQ55" s="137">
        <f t="shared" si="13"/>
        <v>0</v>
      </c>
      <c r="GR55" s="139"/>
      <c r="GS55" s="175"/>
      <c r="GT55" s="147"/>
      <c r="GV55" s="153"/>
      <c r="GW55" s="153"/>
      <c r="GX55" s="153"/>
    </row>
    <row r="56" spans="1:206" ht="18" hidden="1" customHeight="1" x14ac:dyDescent="0.2">
      <c r="B56" s="96" t="s">
        <v>366</v>
      </c>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c r="EU56" s="67"/>
      <c r="EV56" s="67"/>
      <c r="EW56" s="67"/>
      <c r="EX56" s="67"/>
      <c r="EY56" s="67"/>
      <c r="EZ56" s="67"/>
      <c r="FA56" s="67"/>
      <c r="FB56" s="67"/>
      <c r="FC56" s="67"/>
      <c r="FD56" s="67"/>
      <c r="FE56" s="67"/>
      <c r="FF56" s="67"/>
      <c r="FG56" s="67"/>
      <c r="FH56" s="67"/>
      <c r="FI56" s="67"/>
      <c r="FJ56" s="67"/>
      <c r="FK56" s="140"/>
      <c r="FL56" s="140"/>
      <c r="FM56" s="140"/>
      <c r="FN56" s="140"/>
      <c r="FO56" s="139"/>
      <c r="FP56" s="139"/>
      <c r="FQ56" s="139"/>
      <c r="FR56" s="139"/>
      <c r="FS56" s="67"/>
      <c r="FT56" s="67"/>
      <c r="FU56" s="67"/>
      <c r="FV56" s="67"/>
      <c r="FW56" s="67"/>
      <c r="FX56" s="67"/>
      <c r="FY56" s="67"/>
      <c r="FZ56" s="67"/>
      <c r="GA56" s="67"/>
      <c r="GB56" s="67"/>
      <c r="GC56" s="67"/>
      <c r="GD56" s="67"/>
      <c r="GE56" s="67"/>
      <c r="GF56" s="135"/>
      <c r="GG56" s="135"/>
      <c r="GH56" s="135"/>
      <c r="GI56" s="135">
        <f>SUM(C56:EQ56)</f>
        <v>0</v>
      </c>
      <c r="GJ56" s="135"/>
      <c r="GK56" s="135"/>
      <c r="GL56" s="135"/>
      <c r="GM56" s="135">
        <f>SUM(EU56:GE56)</f>
        <v>0</v>
      </c>
      <c r="GN56" s="135"/>
      <c r="GO56" s="135"/>
      <c r="GP56" s="135"/>
      <c r="GQ56" s="137">
        <f t="shared" si="13"/>
        <v>0</v>
      </c>
      <c r="GR56" s="139"/>
      <c r="GS56" s="187">
        <f t="shared" si="16"/>
        <v>0</v>
      </c>
      <c r="GT56" s="147"/>
      <c r="GV56" s="153"/>
      <c r="GW56" s="153"/>
      <c r="GX56" s="153"/>
    </row>
    <row r="57" spans="1:206" ht="18" hidden="1" customHeight="1" x14ac:dyDescent="0.2">
      <c r="A57" s="1" t="s">
        <v>565</v>
      </c>
      <c r="B57" s="9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140"/>
      <c r="FL57" s="140"/>
      <c r="FM57" s="140"/>
      <c r="FN57" s="140"/>
      <c r="FO57" s="139"/>
      <c r="FP57" s="139"/>
      <c r="FQ57" s="139"/>
      <c r="FR57" s="139"/>
      <c r="FS57" s="67"/>
      <c r="FT57" s="67"/>
      <c r="FU57" s="67"/>
      <c r="FV57" s="67"/>
      <c r="FW57" s="67"/>
      <c r="FX57" s="67"/>
      <c r="FY57" s="67"/>
      <c r="FZ57" s="67"/>
      <c r="GA57" s="67"/>
      <c r="GB57" s="67"/>
      <c r="GC57" s="67"/>
      <c r="GD57" s="67"/>
      <c r="GE57" s="67"/>
      <c r="GF57" s="135"/>
      <c r="GG57" s="135"/>
      <c r="GH57" s="135"/>
      <c r="GI57" s="135">
        <f>SUM(C57:EQ57)</f>
        <v>0</v>
      </c>
      <c r="GJ57" s="135"/>
      <c r="GK57" s="135"/>
      <c r="GL57" s="135"/>
      <c r="GM57" s="135"/>
      <c r="GN57" s="135"/>
      <c r="GO57" s="135"/>
      <c r="GP57" s="135"/>
      <c r="GQ57" s="137"/>
      <c r="GR57" s="139"/>
      <c r="GS57" s="174"/>
      <c r="GT57" s="147"/>
      <c r="GV57" s="153"/>
      <c r="GW57" s="153"/>
      <c r="GX57" s="153"/>
    </row>
    <row r="58" spans="1:206" ht="18" customHeight="1" x14ac:dyDescent="0.2">
      <c r="B58" s="96" t="s">
        <v>384</v>
      </c>
      <c r="C58" s="68"/>
      <c r="D58" s="68"/>
      <c r="E58" s="68"/>
      <c r="F58" s="68"/>
      <c r="G58" s="68"/>
      <c r="H58" s="68"/>
      <c r="I58" s="68"/>
      <c r="J58" s="68"/>
      <c r="K58" s="68">
        <v>2</v>
      </c>
      <c r="L58" s="67">
        <f>+K58*GR58</f>
        <v>1200000</v>
      </c>
      <c r="M58" s="67">
        <f>5000000/87161500*L$299/L$299*L58</f>
        <v>68837.732255640396</v>
      </c>
      <c r="N58" s="67"/>
      <c r="O58" s="68">
        <v>1</v>
      </c>
      <c r="P58" s="68">
        <f>O58*GR58</f>
        <v>600000</v>
      </c>
      <c r="Q58" s="67">
        <f>5000000/87161500*P$299/P$299*P58</f>
        <v>34418.866127820198</v>
      </c>
      <c r="R58" s="68"/>
      <c r="S58" s="68"/>
      <c r="T58" s="68"/>
      <c r="U58" s="68"/>
      <c r="V58" s="68"/>
      <c r="W58" s="68"/>
      <c r="X58" s="68"/>
      <c r="Y58" s="68"/>
      <c r="Z58" s="68"/>
      <c r="AA58" s="68"/>
      <c r="AB58" s="68"/>
      <c r="AC58" s="68"/>
      <c r="AD58" s="68"/>
      <c r="AE58" s="68"/>
      <c r="AF58" s="68"/>
      <c r="AG58" s="68"/>
      <c r="AH58" s="68"/>
      <c r="AI58" s="68"/>
      <c r="AJ58" s="68"/>
      <c r="AK58" s="68"/>
      <c r="AL58" s="68"/>
      <c r="AM58" s="68">
        <v>2</v>
      </c>
      <c r="AN58" s="67">
        <f>AM58*GR58</f>
        <v>1200000</v>
      </c>
      <c r="AO58" s="67">
        <f>5000000/87161500*AN$299/AN$299*AN58</f>
        <v>68837.732255640396</v>
      </c>
      <c r="AP58" s="67"/>
      <c r="AQ58" s="68">
        <v>1</v>
      </c>
      <c r="AR58" s="67">
        <f>AQ58*GR58</f>
        <v>600000</v>
      </c>
      <c r="AS58" s="67">
        <f>5000000/87161500*AR$299/AR$299*AR58</f>
        <v>34418.866127820198</v>
      </c>
      <c r="AT58" s="67"/>
      <c r="AU58" s="68"/>
      <c r="AV58" s="68"/>
      <c r="AW58" s="68"/>
      <c r="AX58" s="68"/>
      <c r="AY58" s="68"/>
      <c r="AZ58" s="68"/>
      <c r="BA58" s="68"/>
      <c r="BB58" s="68"/>
      <c r="BC58" s="68">
        <v>1</v>
      </c>
      <c r="BD58" s="67">
        <f>BC58*GR58</f>
        <v>600000</v>
      </c>
      <c r="BE58" s="67">
        <f>5000000/87161500*BD$299/BD$299*BD58</f>
        <v>34418.866127820198</v>
      </c>
      <c r="BF58" s="67"/>
      <c r="BG58" s="68">
        <v>1</v>
      </c>
      <c r="BH58" s="67">
        <f>BG58*GR58</f>
        <v>600000</v>
      </c>
      <c r="BI58" s="67">
        <f>5000000/87161500*BH$299/BH$299*BH58</f>
        <v>34418.866127820198</v>
      </c>
      <c r="BJ58" s="67"/>
      <c r="BK58" s="68">
        <v>1</v>
      </c>
      <c r="BL58" s="67">
        <f>BK58*GR58</f>
        <v>600000</v>
      </c>
      <c r="BM58" s="67">
        <f>5000000/87161500*BL$299/BL$299*BL58</f>
        <v>34418.866127820198</v>
      </c>
      <c r="BN58" s="67"/>
      <c r="BO58" s="68">
        <v>1</v>
      </c>
      <c r="BP58" s="68">
        <f>BO58*GR58</f>
        <v>600000</v>
      </c>
      <c r="BQ58" s="67">
        <f>5000000/87161500*BP$299/BP$299*BP58</f>
        <v>34418.866127820191</v>
      </c>
      <c r="BR58" s="68"/>
      <c r="BS58" s="68"/>
      <c r="BT58" s="68"/>
      <c r="BU58" s="68"/>
      <c r="BV58" s="68"/>
      <c r="BW58" s="68"/>
      <c r="BX58" s="68"/>
      <c r="BY58" s="68"/>
      <c r="BZ58" s="68"/>
      <c r="CA58" s="68"/>
      <c r="CB58" s="68"/>
      <c r="CC58" s="68"/>
      <c r="CD58" s="68"/>
      <c r="CE58" s="68">
        <v>1</v>
      </c>
      <c r="CF58" s="67">
        <f>CE58*GR58</f>
        <v>600000</v>
      </c>
      <c r="CG58" s="67">
        <f>5000000/87161500*CF$299/CF$299*CF58</f>
        <v>34418.866127820198</v>
      </c>
      <c r="CH58" s="67"/>
      <c r="CI58" s="68"/>
      <c r="CJ58" s="68"/>
      <c r="CK58" s="68"/>
      <c r="CL58" s="68"/>
      <c r="CM58" s="68">
        <v>1</v>
      </c>
      <c r="CN58" s="67">
        <f>CM58*GR58</f>
        <v>600000</v>
      </c>
      <c r="CO58" s="67">
        <f>5000000/87161500*CN$299/CN$299*CN58</f>
        <v>34418.866127820198</v>
      </c>
      <c r="CP58" s="67"/>
      <c r="CQ58" s="68"/>
      <c r="CR58" s="68"/>
      <c r="CS58" s="68"/>
      <c r="CT58" s="68"/>
      <c r="CU58" s="68">
        <v>1</v>
      </c>
      <c r="CV58" s="67">
        <f>CU58*GR58</f>
        <v>600000</v>
      </c>
      <c r="CW58" s="67">
        <f>5000000/87161500*CV$299/CV$299*CV58</f>
        <v>34418.866127820198</v>
      </c>
      <c r="CX58" s="67"/>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c r="EO58" s="68"/>
      <c r="EP58" s="68"/>
      <c r="EQ58" s="68"/>
      <c r="ER58" s="68"/>
      <c r="ES58" s="68"/>
      <c r="ET58" s="68"/>
      <c r="EU58" s="68">
        <v>2</v>
      </c>
      <c r="EV58" s="67">
        <f>EU58*GR58</f>
        <v>1200000</v>
      </c>
      <c r="EW58" s="67">
        <f>5000000/87161500*EV$299/EV$299*EV58</f>
        <v>68837.732255640396</v>
      </c>
      <c r="EX58" s="67"/>
      <c r="EY58" s="68">
        <v>1</v>
      </c>
      <c r="EZ58" s="67">
        <f>EY58*GR58</f>
        <v>600000</v>
      </c>
      <c r="FA58" s="67">
        <f>5000000/87161500*EZ$299/EZ$299*EZ58</f>
        <v>34418.866127820198</v>
      </c>
      <c r="FB58" s="67"/>
      <c r="FC58" s="68"/>
      <c r="FD58" s="68"/>
      <c r="FE58" s="68"/>
      <c r="FF58" s="68"/>
      <c r="FG58" s="68">
        <v>1</v>
      </c>
      <c r="FH58" s="67">
        <f>FG58*GR58</f>
        <v>600000</v>
      </c>
      <c r="FI58" s="67">
        <f>5000000/87161500*FH$299/FH$299*FH58</f>
        <v>34418.866127820198</v>
      </c>
      <c r="FJ58" s="67"/>
      <c r="FK58" s="140">
        <v>2</v>
      </c>
      <c r="FL58" s="139">
        <f>FK58*GR58</f>
        <v>1200000</v>
      </c>
      <c r="FM58" s="67">
        <f>5000000/87161500*FL$299/FL$299*FL58</f>
        <v>68837.732255640396</v>
      </c>
      <c r="FN58" s="139"/>
      <c r="FO58" s="139"/>
      <c r="FP58" s="139"/>
      <c r="FQ58" s="139"/>
      <c r="FR58" s="139"/>
      <c r="FS58" s="67">
        <v>1</v>
      </c>
      <c r="FT58" s="67">
        <f>FS58*GR58</f>
        <v>600000</v>
      </c>
      <c r="FU58" s="67">
        <f>5000000/87161500*FT$299/FT$299*FT58</f>
        <v>34418.866127820198</v>
      </c>
      <c r="FV58" s="67"/>
      <c r="FW58" s="67">
        <v>1</v>
      </c>
      <c r="FX58" s="67">
        <f>FW58*GR58</f>
        <v>600000</v>
      </c>
      <c r="FY58" s="67">
        <f>5000000/87161500*FX$299/FX$299*FX58</f>
        <v>34418.866127820191</v>
      </c>
      <c r="FZ58" s="67"/>
      <c r="GA58" s="67"/>
      <c r="GB58" s="67"/>
      <c r="GC58" s="67"/>
      <c r="GD58" s="67"/>
      <c r="GE58" s="68">
        <v>1</v>
      </c>
      <c r="GF58" s="135">
        <f>GE58*GR58</f>
        <v>600000</v>
      </c>
      <c r="GG58" s="67">
        <f>5000000/87161500*GF$299/GF$299*GF58</f>
        <v>34418.866127820198</v>
      </c>
      <c r="GH58" s="135"/>
      <c r="GI58" s="135">
        <f>C58+G58+K58+O58+S58+W58+AA58+AE58+AI58+AM58+AQ58+AU58+AY58+BC58+BG58+BK58+BO58+BS58+BW58+CA58+CE58+CI58+CM58+CQ58+CU58+CY58+DC58+DG58+DK58+DO58+DS58+DW58+EA58+EE58+EI58+EM58+EQ58</f>
        <v>13</v>
      </c>
      <c r="GJ58" s="135">
        <f>D58+H58+L58+P58+T58+X58+AB58+AF58+AJ58+AN58+AR58+AV58+AZ58+BD58+BH58+BL58+BP58+BT58+BX58+CB58+CF58+CJ58+CN58+CR58+CV58+CZ58+DD58+DH58+DL58+DP58+DT58+DX58+EB58+EF58+EJ58+EN58+ER58</f>
        <v>7800000</v>
      </c>
      <c r="GK58" s="135">
        <f>E58+I58+M58+Q58+U58+Y58+AC58+AG58+AK58+AO58+AS58+AW58+BA58+BE58+BI58+BM58+BQ58+BU58+BY58+CC58+CG58+CK58+CO58+CS58+CW58+DA58+DE58+DI58+DM58+DQ58+DU58+DY58+EC58+EG58+EK58+EO58+ES58</f>
        <v>447445.25966166263</v>
      </c>
      <c r="GL58" s="135"/>
      <c r="GM58" s="135">
        <f>EU58+EY58+FC58+FG58+FK58+FO58+FS58+FW58+GA58+GE58</f>
        <v>9</v>
      </c>
      <c r="GN58" s="135">
        <f>EV58+EZ58+FD58+FH58+FL58+FP58+FT58+FX58+GB58+GF58</f>
        <v>5400000</v>
      </c>
      <c r="GO58" s="135">
        <f>EW58+FA58+FE58+FI58+FM58+FQ58+FU58+FY58+GC58+GG58</f>
        <v>309769.7951503818</v>
      </c>
      <c r="GP58" s="135"/>
      <c r="GQ58" s="137">
        <f>+GI58+GM58</f>
        <v>22</v>
      </c>
      <c r="GR58" s="139">
        <v>600000</v>
      </c>
      <c r="GS58" s="174">
        <f>+GQ58*GR58</f>
        <v>13200000</v>
      </c>
      <c r="GT58" s="147">
        <f>+GK58+GO58</f>
        <v>757215.05481204437</v>
      </c>
      <c r="GV58" s="153"/>
      <c r="GW58" s="153"/>
      <c r="GX58" s="153"/>
    </row>
    <row r="59" spans="1:206" ht="18" hidden="1" customHeight="1" x14ac:dyDescent="0.2">
      <c r="A59" s="1" t="s">
        <v>385</v>
      </c>
      <c r="B59" s="96" t="s">
        <v>385</v>
      </c>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c r="EW59" s="68"/>
      <c r="EX59" s="68"/>
      <c r="EY59" s="68"/>
      <c r="EZ59" s="68"/>
      <c r="FA59" s="68"/>
      <c r="FB59" s="68"/>
      <c r="FC59" s="68"/>
      <c r="FD59" s="68"/>
      <c r="FE59" s="68"/>
      <c r="FF59" s="68"/>
      <c r="FG59" s="68"/>
      <c r="FH59" s="67"/>
      <c r="FI59" s="67"/>
      <c r="FJ59" s="67"/>
      <c r="FK59" s="140"/>
      <c r="FL59" s="140"/>
      <c r="FM59" s="140"/>
      <c r="FN59" s="140"/>
      <c r="FO59" s="139"/>
      <c r="FP59" s="139"/>
      <c r="FQ59" s="139"/>
      <c r="FR59" s="139"/>
      <c r="FS59" s="67"/>
      <c r="FT59" s="67"/>
      <c r="FU59" s="67"/>
      <c r="FV59" s="67"/>
      <c r="FW59" s="67"/>
      <c r="FX59" s="67"/>
      <c r="FY59" s="67"/>
      <c r="FZ59" s="67"/>
      <c r="GA59" s="67"/>
      <c r="GB59" s="67"/>
      <c r="GC59" s="67"/>
      <c r="GD59" s="67"/>
      <c r="GE59" s="68"/>
      <c r="GF59" s="135"/>
      <c r="GG59" s="135"/>
      <c r="GH59" s="135"/>
      <c r="GI59" s="135">
        <f>SUM(C59:EQ59)</f>
        <v>0</v>
      </c>
      <c r="GJ59" s="135"/>
      <c r="GK59" s="135"/>
      <c r="GL59" s="135"/>
      <c r="GM59" s="135">
        <f>SUM(EU59:GE59)</f>
        <v>0</v>
      </c>
      <c r="GN59" s="135"/>
      <c r="GO59" s="135"/>
      <c r="GP59" s="135"/>
      <c r="GQ59" s="137">
        <f t="shared" si="13"/>
        <v>0</v>
      </c>
      <c r="GR59" s="139"/>
      <c r="GS59" s="174">
        <f t="shared" si="16"/>
        <v>0</v>
      </c>
      <c r="GT59" s="147"/>
      <c r="GV59" s="153"/>
      <c r="GW59" s="153"/>
      <c r="GX59" s="153"/>
    </row>
    <row r="60" spans="1:206" ht="18" hidden="1" customHeight="1" x14ac:dyDescent="0.2">
      <c r="B60" s="96" t="s">
        <v>50</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c r="EW60" s="68"/>
      <c r="EX60" s="68"/>
      <c r="EY60" s="68"/>
      <c r="EZ60" s="68"/>
      <c r="FA60" s="68"/>
      <c r="FB60" s="68"/>
      <c r="FC60" s="68"/>
      <c r="FD60" s="68"/>
      <c r="FE60" s="68"/>
      <c r="FF60" s="68"/>
      <c r="FG60" s="68"/>
      <c r="FH60" s="67"/>
      <c r="FI60" s="67"/>
      <c r="FJ60" s="67"/>
      <c r="FK60" s="140"/>
      <c r="FL60" s="140"/>
      <c r="FM60" s="140"/>
      <c r="FN60" s="140"/>
      <c r="FO60" s="139"/>
      <c r="FP60" s="139"/>
      <c r="FQ60" s="139"/>
      <c r="FR60" s="139"/>
      <c r="FS60" s="67"/>
      <c r="FT60" s="67"/>
      <c r="FU60" s="67"/>
      <c r="FV60" s="67"/>
      <c r="FW60" s="67"/>
      <c r="FX60" s="67"/>
      <c r="FY60" s="67"/>
      <c r="FZ60" s="67"/>
      <c r="GA60" s="67"/>
      <c r="GB60" s="67"/>
      <c r="GC60" s="67"/>
      <c r="GD60" s="67"/>
      <c r="GE60" s="68"/>
      <c r="GF60" s="135"/>
      <c r="GG60" s="135"/>
      <c r="GH60" s="135"/>
      <c r="GI60" s="135">
        <f>SUM(C60:EQ60)</f>
        <v>0</v>
      </c>
      <c r="GJ60" s="135"/>
      <c r="GK60" s="135"/>
      <c r="GL60" s="135"/>
      <c r="GM60" s="135">
        <f>SUM(EU60:GE60)</f>
        <v>0</v>
      </c>
      <c r="GN60" s="135"/>
      <c r="GO60" s="135"/>
      <c r="GP60" s="135"/>
      <c r="GQ60" s="137">
        <f t="shared" si="13"/>
        <v>0</v>
      </c>
      <c r="GR60" s="139">
        <v>75000</v>
      </c>
      <c r="GS60" s="174">
        <f t="shared" si="16"/>
        <v>0</v>
      </c>
      <c r="GT60" s="147"/>
      <c r="GV60" s="153"/>
      <c r="GW60" s="153"/>
      <c r="GX60" s="153"/>
    </row>
    <row r="61" spans="1:206" ht="18" hidden="1" customHeight="1" x14ac:dyDescent="0.2">
      <c r="B61" s="96" t="s">
        <v>51</v>
      </c>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c r="FA61" s="69"/>
      <c r="FB61" s="69"/>
      <c r="FC61" s="69"/>
      <c r="FD61" s="69"/>
      <c r="FE61" s="69"/>
      <c r="FF61" s="69"/>
      <c r="FG61" s="69"/>
      <c r="FH61" s="70"/>
      <c r="FI61" s="70"/>
      <c r="FJ61" s="70"/>
      <c r="FK61" s="141"/>
      <c r="FL61" s="141"/>
      <c r="FM61" s="141"/>
      <c r="FN61" s="141"/>
      <c r="FO61" s="139"/>
      <c r="FP61" s="139"/>
      <c r="FQ61" s="139"/>
      <c r="FR61" s="139"/>
      <c r="FS61" s="67"/>
      <c r="FT61" s="67"/>
      <c r="FU61" s="67"/>
      <c r="FV61" s="67"/>
      <c r="FW61" s="67"/>
      <c r="FX61" s="67"/>
      <c r="FY61" s="67"/>
      <c r="FZ61" s="67"/>
      <c r="GA61" s="67"/>
      <c r="GB61" s="70"/>
      <c r="GC61" s="70"/>
      <c r="GD61" s="70"/>
      <c r="GE61" s="69"/>
      <c r="GF61" s="142"/>
      <c r="GG61" s="142"/>
      <c r="GH61" s="142"/>
      <c r="GI61" s="142">
        <f>SUM(C61:EQ61)</f>
        <v>0</v>
      </c>
      <c r="GJ61" s="142"/>
      <c r="GK61" s="142"/>
      <c r="GL61" s="142"/>
      <c r="GM61" s="142">
        <f>SUM(EU61:GE61)</f>
        <v>0</v>
      </c>
      <c r="GN61" s="142"/>
      <c r="GO61" s="142"/>
      <c r="GP61" s="142"/>
      <c r="GQ61" s="143">
        <f t="shared" si="13"/>
        <v>0</v>
      </c>
      <c r="GR61" s="150"/>
      <c r="GS61" s="175">
        <f t="shared" si="16"/>
        <v>0</v>
      </c>
      <c r="GT61" s="147"/>
      <c r="GV61" s="153"/>
      <c r="GW61" s="153"/>
      <c r="GX61" s="153"/>
    </row>
    <row r="62" spans="1:206" ht="18" customHeight="1" thickBot="1" x14ac:dyDescent="0.25">
      <c r="B62" s="96"/>
      <c r="C62" s="71">
        <f>SUM(C56:C61)</f>
        <v>0</v>
      </c>
      <c r="D62" s="71">
        <f>D58</f>
        <v>0</v>
      </c>
      <c r="E62" s="71"/>
      <c r="F62" s="71"/>
      <c r="G62" s="71">
        <f>SUM(G56:G61)</f>
        <v>0</v>
      </c>
      <c r="H62" s="71">
        <f>H58</f>
        <v>0</v>
      </c>
      <c r="I62" s="71"/>
      <c r="J62" s="71"/>
      <c r="K62" s="71">
        <f>SUM(K56:K61)</f>
        <v>2</v>
      </c>
      <c r="L62" s="71">
        <f>L58</f>
        <v>1200000</v>
      </c>
      <c r="M62" s="71">
        <f>M58</f>
        <v>68837.732255640396</v>
      </c>
      <c r="N62" s="71"/>
      <c r="O62" s="71">
        <f>SUM(O56:O61)</f>
        <v>1</v>
      </c>
      <c r="P62" s="71">
        <f>P58</f>
        <v>600000</v>
      </c>
      <c r="Q62" s="71">
        <f>Q58</f>
        <v>34418.866127820198</v>
      </c>
      <c r="R62" s="71"/>
      <c r="S62" s="71">
        <f>SUM(S56:S61)</f>
        <v>0</v>
      </c>
      <c r="T62" s="71">
        <f>T58</f>
        <v>0</v>
      </c>
      <c r="U62" s="71">
        <f>U58</f>
        <v>0</v>
      </c>
      <c r="V62" s="71"/>
      <c r="W62" s="71">
        <f>SUM(W56:W61)</f>
        <v>0</v>
      </c>
      <c r="X62" s="71">
        <f>X58</f>
        <v>0</v>
      </c>
      <c r="Y62" s="71">
        <f>Y58</f>
        <v>0</v>
      </c>
      <c r="Z62" s="71"/>
      <c r="AA62" s="71">
        <f>SUM(AA56:AA61)</f>
        <v>0</v>
      </c>
      <c r="AB62" s="71">
        <f>AB58</f>
        <v>0</v>
      </c>
      <c r="AC62" s="71">
        <f>AC58</f>
        <v>0</v>
      </c>
      <c r="AD62" s="71"/>
      <c r="AE62" s="71">
        <f>SUM(AE56:AE61)</f>
        <v>0</v>
      </c>
      <c r="AF62" s="71">
        <f>AF58</f>
        <v>0</v>
      </c>
      <c r="AG62" s="71">
        <f>AG58</f>
        <v>0</v>
      </c>
      <c r="AH62" s="71"/>
      <c r="AI62" s="71">
        <f>SUM(AI56:AI61)</f>
        <v>0</v>
      </c>
      <c r="AJ62" s="71">
        <f>AJ58</f>
        <v>0</v>
      </c>
      <c r="AK62" s="71">
        <f>AK58</f>
        <v>0</v>
      </c>
      <c r="AL62" s="71"/>
      <c r="AM62" s="71">
        <f>SUM(AM56:AM61)</f>
        <v>2</v>
      </c>
      <c r="AN62" s="71">
        <f>AN58</f>
        <v>1200000</v>
      </c>
      <c r="AO62" s="71">
        <f>AO58</f>
        <v>68837.732255640396</v>
      </c>
      <c r="AP62" s="71"/>
      <c r="AQ62" s="71">
        <f>SUM(AQ56:AQ61)</f>
        <v>1</v>
      </c>
      <c r="AR62" s="71">
        <f>AR58</f>
        <v>600000</v>
      </c>
      <c r="AS62" s="71">
        <f>AS58</f>
        <v>34418.866127820198</v>
      </c>
      <c r="AT62" s="71"/>
      <c r="AU62" s="71">
        <f>SUM(AU56:AU61)</f>
        <v>0</v>
      </c>
      <c r="AV62" s="71">
        <f>AV58</f>
        <v>0</v>
      </c>
      <c r="AW62" s="71"/>
      <c r="AX62" s="71"/>
      <c r="AY62" s="71">
        <f>SUM(AY56:AY61)</f>
        <v>0</v>
      </c>
      <c r="AZ62" s="71">
        <f>AZ58</f>
        <v>0</v>
      </c>
      <c r="BA62" s="71"/>
      <c r="BB62" s="71"/>
      <c r="BC62" s="71">
        <f>SUM(BC56:BC61)</f>
        <v>1</v>
      </c>
      <c r="BD62" s="71">
        <f>BD58</f>
        <v>600000</v>
      </c>
      <c r="BE62" s="71">
        <f>BE58</f>
        <v>34418.866127820198</v>
      </c>
      <c r="BF62" s="71"/>
      <c r="BG62" s="71">
        <f>SUM(BG56:BG61)</f>
        <v>1</v>
      </c>
      <c r="BH62" s="71">
        <f>BH58</f>
        <v>600000</v>
      </c>
      <c r="BI62" s="71">
        <f>BI58</f>
        <v>34418.866127820198</v>
      </c>
      <c r="BJ62" s="71"/>
      <c r="BK62" s="71">
        <f>SUM(BK56:BK61)</f>
        <v>1</v>
      </c>
      <c r="BL62" s="71">
        <f>BL58</f>
        <v>600000</v>
      </c>
      <c r="BM62" s="71">
        <f>BM58</f>
        <v>34418.866127820198</v>
      </c>
      <c r="BN62" s="71"/>
      <c r="BO62" s="71">
        <f>SUM(BO56:BO61)</f>
        <v>1</v>
      </c>
      <c r="BP62" s="71">
        <f>BP58</f>
        <v>600000</v>
      </c>
      <c r="BQ62" s="71">
        <f>BQ58</f>
        <v>34418.866127820191</v>
      </c>
      <c r="BR62" s="71"/>
      <c r="BS62" s="71">
        <f>SUM(BS56:BS61)</f>
        <v>0</v>
      </c>
      <c r="BT62" s="71">
        <f>BT58</f>
        <v>0</v>
      </c>
      <c r="BU62" s="71"/>
      <c r="BV62" s="71"/>
      <c r="BW62" s="71">
        <f>SUM(BW56:BW61)</f>
        <v>0</v>
      </c>
      <c r="BX62" s="71">
        <f>BX58</f>
        <v>0</v>
      </c>
      <c r="BY62" s="71"/>
      <c r="BZ62" s="71"/>
      <c r="CA62" s="71">
        <f>SUM(CA56:CA61)</f>
        <v>0</v>
      </c>
      <c r="CB62" s="71">
        <f>CB58</f>
        <v>0</v>
      </c>
      <c r="CC62" s="71"/>
      <c r="CD62" s="71"/>
      <c r="CE62" s="71">
        <f>SUM(CE56:CE61)</f>
        <v>1</v>
      </c>
      <c r="CF62" s="71">
        <f>CF58</f>
        <v>600000</v>
      </c>
      <c r="CG62" s="71">
        <f>CG58</f>
        <v>34418.866127820198</v>
      </c>
      <c r="CH62" s="71"/>
      <c r="CI62" s="71">
        <f>SUM(CI56:CI61)</f>
        <v>0</v>
      </c>
      <c r="CJ62" s="71">
        <f>CJ58</f>
        <v>0</v>
      </c>
      <c r="CK62" s="71"/>
      <c r="CL62" s="71"/>
      <c r="CM62" s="71">
        <f>SUM(CM56:CM61)</f>
        <v>1</v>
      </c>
      <c r="CN62" s="71">
        <f>CN58</f>
        <v>600000</v>
      </c>
      <c r="CO62" s="71">
        <f>CO58</f>
        <v>34418.866127820198</v>
      </c>
      <c r="CP62" s="71"/>
      <c r="CQ62" s="71">
        <f>SUM(CQ56:CQ61)</f>
        <v>0</v>
      </c>
      <c r="CR62" s="71">
        <f>CR58</f>
        <v>0</v>
      </c>
      <c r="CS62" s="71"/>
      <c r="CT62" s="71"/>
      <c r="CU62" s="71">
        <f>SUM(CU56:CU61)</f>
        <v>1</v>
      </c>
      <c r="CV62" s="71">
        <f>CV58</f>
        <v>600000</v>
      </c>
      <c r="CW62" s="71">
        <f>CW58</f>
        <v>34418.866127820198</v>
      </c>
      <c r="CX62" s="71"/>
      <c r="CY62" s="71">
        <f>SUM(CY56:CY61)</f>
        <v>0</v>
      </c>
      <c r="CZ62" s="71">
        <f>CZ58</f>
        <v>0</v>
      </c>
      <c r="DA62" s="71"/>
      <c r="DB62" s="71"/>
      <c r="DC62" s="71">
        <f>SUM(DC56:DC61)</f>
        <v>0</v>
      </c>
      <c r="DD62" s="71">
        <f>DD58</f>
        <v>0</v>
      </c>
      <c r="DE62" s="71"/>
      <c r="DF62" s="71"/>
      <c r="DG62" s="71">
        <f>SUM(DG56:DG61)</f>
        <v>0</v>
      </c>
      <c r="DH62" s="71">
        <f>DH58</f>
        <v>0</v>
      </c>
      <c r="DI62" s="71"/>
      <c r="DJ62" s="71"/>
      <c r="DK62" s="71">
        <f>SUM(DK56:DK61)</f>
        <v>0</v>
      </c>
      <c r="DL62" s="71">
        <f>DL58</f>
        <v>0</v>
      </c>
      <c r="DM62" s="71"/>
      <c r="DN62" s="71"/>
      <c r="DO62" s="71">
        <f>SUM(DO56:DO61)</f>
        <v>0</v>
      </c>
      <c r="DP62" s="71">
        <f>DP58</f>
        <v>0</v>
      </c>
      <c r="DQ62" s="71"/>
      <c r="DR62" s="71"/>
      <c r="DS62" s="71">
        <f>SUM(DS56:DS61)</f>
        <v>0</v>
      </c>
      <c r="DT62" s="71">
        <f>DT58</f>
        <v>0</v>
      </c>
      <c r="DU62" s="71"/>
      <c r="DV62" s="71"/>
      <c r="DW62" s="71">
        <f>SUM(DW56:DW61)</f>
        <v>0</v>
      </c>
      <c r="DX62" s="71">
        <f>DX58</f>
        <v>0</v>
      </c>
      <c r="DY62" s="71"/>
      <c r="DZ62" s="71"/>
      <c r="EA62" s="71">
        <f>SUM(EA56:EA61)</f>
        <v>0</v>
      </c>
      <c r="EB62" s="71">
        <f>EB58</f>
        <v>0</v>
      </c>
      <c r="EC62" s="71"/>
      <c r="ED62" s="71"/>
      <c r="EE62" s="71">
        <f>SUM(EE56:EE61)</f>
        <v>0</v>
      </c>
      <c r="EF62" s="71">
        <f>EF58</f>
        <v>0</v>
      </c>
      <c r="EG62" s="71"/>
      <c r="EH62" s="71"/>
      <c r="EI62" s="71">
        <f>SUM(EI56:EI61)</f>
        <v>0</v>
      </c>
      <c r="EJ62" s="71">
        <f>EJ58</f>
        <v>0</v>
      </c>
      <c r="EK62" s="71"/>
      <c r="EL62" s="71"/>
      <c r="EM62" s="71">
        <f>SUM(EM56:EM61)</f>
        <v>0</v>
      </c>
      <c r="EN62" s="71">
        <f>EN58</f>
        <v>0</v>
      </c>
      <c r="EO62" s="71"/>
      <c r="EP62" s="71"/>
      <c r="EQ62" s="71">
        <f>SUM(EQ56:EQ61)</f>
        <v>0</v>
      </c>
      <c r="ER62" s="71">
        <f>ER58</f>
        <v>0</v>
      </c>
      <c r="ES62" s="71"/>
      <c r="ET62" s="71"/>
      <c r="EU62" s="71">
        <f>SUM(EU56:EU61)</f>
        <v>2</v>
      </c>
      <c r="EV62" s="71">
        <f>EV58</f>
        <v>1200000</v>
      </c>
      <c r="EW62" s="71">
        <f>EW58</f>
        <v>68837.732255640396</v>
      </c>
      <c r="EX62" s="71"/>
      <c r="EY62" s="71">
        <f>SUM(EY56:EY61)</f>
        <v>1</v>
      </c>
      <c r="EZ62" s="71">
        <f>EZ58</f>
        <v>600000</v>
      </c>
      <c r="FA62" s="71">
        <f>FA58</f>
        <v>34418.866127820198</v>
      </c>
      <c r="FB62" s="71"/>
      <c r="FC62" s="71">
        <f>SUM(FC56:FC61)</f>
        <v>0</v>
      </c>
      <c r="FD62" s="71">
        <f>FD58</f>
        <v>0</v>
      </c>
      <c r="FE62" s="71"/>
      <c r="FF62" s="71"/>
      <c r="FG62" s="71">
        <f>SUM(FG56:FG61)</f>
        <v>1</v>
      </c>
      <c r="FH62" s="71">
        <f>FH58</f>
        <v>600000</v>
      </c>
      <c r="FI62" s="71">
        <f>FI58</f>
        <v>34418.866127820198</v>
      </c>
      <c r="FJ62" s="71"/>
      <c r="FK62" s="71">
        <f>SUM(FK56:FK61)</f>
        <v>2</v>
      </c>
      <c r="FL62" s="71">
        <f>FL58</f>
        <v>1200000</v>
      </c>
      <c r="FM62" s="71">
        <f>FM58</f>
        <v>68837.732255640396</v>
      </c>
      <c r="FN62" s="71"/>
      <c r="FO62" s="71">
        <f>SUM(FO56:FO61)</f>
        <v>0</v>
      </c>
      <c r="FP62" s="71">
        <f>FP58</f>
        <v>0</v>
      </c>
      <c r="FQ62" s="71"/>
      <c r="FR62" s="71"/>
      <c r="FS62" s="71">
        <f>SUM(FS56:FS61)</f>
        <v>1</v>
      </c>
      <c r="FT62" s="71">
        <f>FT58</f>
        <v>600000</v>
      </c>
      <c r="FU62" s="71">
        <f>FU58</f>
        <v>34418.866127820198</v>
      </c>
      <c r="FV62" s="71"/>
      <c r="FW62" s="71">
        <f>SUM(FW56:FW61)</f>
        <v>1</v>
      </c>
      <c r="FX62" s="71">
        <f>FX58</f>
        <v>600000</v>
      </c>
      <c r="FY62" s="71">
        <f>FY58</f>
        <v>34418.866127820191</v>
      </c>
      <c r="FZ62" s="71"/>
      <c r="GA62" s="71">
        <f>SUM(GA56:GA61)</f>
        <v>0</v>
      </c>
      <c r="GB62" s="71">
        <f>GB58</f>
        <v>0</v>
      </c>
      <c r="GC62" s="71"/>
      <c r="GD62" s="71"/>
      <c r="GE62" s="71">
        <f>SUM(GE56:GE61)</f>
        <v>1</v>
      </c>
      <c r="GF62" s="71">
        <f t="shared" ref="GF62:GO62" si="18">GF58</f>
        <v>600000</v>
      </c>
      <c r="GG62" s="71">
        <f t="shared" si="18"/>
        <v>34418.866127820198</v>
      </c>
      <c r="GH62" s="71"/>
      <c r="GI62" s="71"/>
      <c r="GJ62" s="71">
        <f t="shared" si="18"/>
        <v>7800000</v>
      </c>
      <c r="GK62" s="71">
        <f t="shared" si="18"/>
        <v>447445.25966166263</v>
      </c>
      <c r="GL62" s="71"/>
      <c r="GM62" s="71"/>
      <c r="GN62" s="71">
        <f t="shared" si="18"/>
        <v>5400000</v>
      </c>
      <c r="GO62" s="71">
        <f t="shared" si="18"/>
        <v>309769.7951503818</v>
      </c>
      <c r="GP62" s="71"/>
      <c r="GQ62" s="71"/>
      <c r="GR62" s="166"/>
      <c r="GS62" s="178">
        <f>SUM(GS58:GS61)</f>
        <v>13200000</v>
      </c>
      <c r="GT62" s="178">
        <f>SUM(GT58:GT61)</f>
        <v>757215.05481204437</v>
      </c>
      <c r="GV62" s="153"/>
      <c r="GW62" s="153"/>
      <c r="GX62" s="153"/>
    </row>
    <row r="63" spans="1:206" ht="18" customHeight="1" thickTop="1" x14ac:dyDescent="0.2">
      <c r="B63" s="99" t="s">
        <v>52</v>
      </c>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c r="FG63" s="67"/>
      <c r="FH63" s="67"/>
      <c r="FI63" s="67"/>
      <c r="FJ63" s="67"/>
      <c r="FK63" s="140"/>
      <c r="FL63" s="140"/>
      <c r="FM63" s="140"/>
      <c r="FN63" s="140"/>
      <c r="FO63" s="139"/>
      <c r="FP63" s="139"/>
      <c r="FQ63" s="139"/>
      <c r="FR63" s="139"/>
      <c r="FS63" s="67"/>
      <c r="FT63" s="67"/>
      <c r="FU63" s="67"/>
      <c r="FV63" s="67"/>
      <c r="FW63" s="67"/>
      <c r="FX63" s="67"/>
      <c r="FY63" s="67"/>
      <c r="FZ63" s="67"/>
      <c r="GA63" s="67"/>
      <c r="GB63" s="67"/>
      <c r="GC63" s="67"/>
      <c r="GD63" s="67"/>
      <c r="GE63" s="67"/>
      <c r="GF63" s="135"/>
      <c r="GG63" s="135"/>
      <c r="GH63" s="135"/>
      <c r="GI63" s="135">
        <f>SUM(C63:EQ63)</f>
        <v>0</v>
      </c>
      <c r="GJ63" s="135"/>
      <c r="GK63" s="135"/>
      <c r="GL63" s="135"/>
      <c r="GM63" s="135">
        <f>SUM(EU63:GE63)</f>
        <v>0</v>
      </c>
      <c r="GN63" s="135"/>
      <c r="GO63" s="135"/>
      <c r="GP63" s="135"/>
      <c r="GQ63" s="137">
        <f t="shared" si="13"/>
        <v>0</v>
      </c>
      <c r="GR63" s="139"/>
      <c r="GS63" s="174">
        <f t="shared" si="16"/>
        <v>0</v>
      </c>
      <c r="GT63" s="147"/>
      <c r="GV63" s="153"/>
      <c r="GW63" s="153"/>
      <c r="GX63" s="153"/>
    </row>
    <row r="64" spans="1:206" ht="18" hidden="1" customHeight="1" x14ac:dyDescent="0.2">
      <c r="B64" s="96" t="s">
        <v>53</v>
      </c>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c r="EO64" s="68"/>
      <c r="EP64" s="68"/>
      <c r="EQ64" s="68"/>
      <c r="ER64" s="68"/>
      <c r="ES64" s="68"/>
      <c r="ET64" s="68"/>
      <c r="EU64" s="68"/>
      <c r="EV64" s="68"/>
      <c r="EW64" s="68"/>
      <c r="EX64" s="68"/>
      <c r="EY64" s="68"/>
      <c r="EZ64" s="68"/>
      <c r="FA64" s="68"/>
      <c r="FB64" s="68"/>
      <c r="FC64" s="68"/>
      <c r="FD64" s="68"/>
      <c r="FE64" s="68"/>
      <c r="FF64" s="68"/>
      <c r="FG64" s="68"/>
      <c r="FH64" s="67"/>
      <c r="FI64" s="67"/>
      <c r="FJ64" s="67"/>
      <c r="FK64" s="140"/>
      <c r="FL64" s="140"/>
      <c r="FM64" s="140"/>
      <c r="FN64" s="140"/>
      <c r="FO64" s="139"/>
      <c r="FP64" s="139"/>
      <c r="FQ64" s="139"/>
      <c r="FR64" s="139"/>
      <c r="FS64" s="67"/>
      <c r="FT64" s="67"/>
      <c r="FU64" s="67"/>
      <c r="FV64" s="67"/>
      <c r="FW64" s="67"/>
      <c r="FX64" s="67"/>
      <c r="FY64" s="67"/>
      <c r="FZ64" s="67"/>
      <c r="GA64" s="67"/>
      <c r="GB64" s="67"/>
      <c r="GC64" s="67"/>
      <c r="GD64" s="67"/>
      <c r="GE64" s="68"/>
      <c r="GF64" s="135"/>
      <c r="GG64" s="135"/>
      <c r="GH64" s="135"/>
      <c r="GI64" s="135">
        <f>SUM(C64:EQ64)</f>
        <v>0</v>
      </c>
      <c r="GJ64" s="135"/>
      <c r="GK64" s="135"/>
      <c r="GL64" s="135"/>
      <c r="GM64" s="135">
        <f>SUM(EU64:GE64)</f>
        <v>0</v>
      </c>
      <c r="GN64" s="135"/>
      <c r="GO64" s="135"/>
      <c r="GP64" s="135"/>
      <c r="GQ64" s="137">
        <f t="shared" si="13"/>
        <v>0</v>
      </c>
      <c r="GR64" s="139"/>
      <c r="GS64" s="174">
        <f t="shared" si="16"/>
        <v>0</v>
      </c>
      <c r="GT64" s="147"/>
      <c r="GV64" s="153"/>
      <c r="GW64" s="153"/>
      <c r="GX64" s="153"/>
    </row>
    <row r="65" spans="2:206" ht="18" hidden="1" customHeight="1" x14ac:dyDescent="0.2">
      <c r="B65" s="96" t="s">
        <v>54</v>
      </c>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c r="EO65" s="68"/>
      <c r="EP65" s="68"/>
      <c r="EQ65" s="68"/>
      <c r="ER65" s="68"/>
      <c r="ES65" s="68"/>
      <c r="ET65" s="68"/>
      <c r="EU65" s="68"/>
      <c r="EV65" s="68"/>
      <c r="EW65" s="68"/>
      <c r="EX65" s="68"/>
      <c r="EY65" s="68"/>
      <c r="EZ65" s="68"/>
      <c r="FA65" s="68"/>
      <c r="FB65" s="68"/>
      <c r="FC65" s="68"/>
      <c r="FD65" s="68"/>
      <c r="FE65" s="68"/>
      <c r="FF65" s="68"/>
      <c r="FG65" s="68"/>
      <c r="FH65" s="67"/>
      <c r="FI65" s="67"/>
      <c r="FJ65" s="67"/>
      <c r="FK65" s="140"/>
      <c r="FL65" s="140"/>
      <c r="FM65" s="140"/>
      <c r="FN65" s="140"/>
      <c r="FO65" s="139"/>
      <c r="FP65" s="139"/>
      <c r="FQ65" s="139"/>
      <c r="FR65" s="139"/>
      <c r="FS65" s="67"/>
      <c r="FT65" s="67"/>
      <c r="FU65" s="67"/>
      <c r="FV65" s="67"/>
      <c r="FW65" s="67"/>
      <c r="FX65" s="67"/>
      <c r="FY65" s="67"/>
      <c r="FZ65" s="67"/>
      <c r="GA65" s="67"/>
      <c r="GB65" s="67"/>
      <c r="GC65" s="67"/>
      <c r="GD65" s="67"/>
      <c r="GE65" s="68"/>
      <c r="GF65" s="135"/>
      <c r="GG65" s="135"/>
      <c r="GH65" s="135"/>
      <c r="GI65" s="135">
        <f>SUM(C65:EQ65)</f>
        <v>0</v>
      </c>
      <c r="GJ65" s="135"/>
      <c r="GK65" s="135"/>
      <c r="GL65" s="135"/>
      <c r="GM65" s="135">
        <f>SUM(EU65:GE65)</f>
        <v>0</v>
      </c>
      <c r="GN65" s="135"/>
      <c r="GO65" s="135"/>
      <c r="GP65" s="135"/>
      <c r="GQ65" s="137">
        <f t="shared" si="13"/>
        <v>0</v>
      </c>
      <c r="GR65" s="139"/>
      <c r="GS65" s="174">
        <f t="shared" si="16"/>
        <v>0</v>
      </c>
      <c r="GT65" s="147"/>
      <c r="GV65" s="153"/>
      <c r="GW65" s="153"/>
      <c r="GX65" s="153"/>
    </row>
    <row r="66" spans="2:206" ht="18" hidden="1" customHeight="1" x14ac:dyDescent="0.2">
      <c r="B66" s="96" t="s">
        <v>204</v>
      </c>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c r="EX66" s="69"/>
      <c r="EY66" s="69"/>
      <c r="EZ66" s="69"/>
      <c r="FA66" s="69"/>
      <c r="FB66" s="69"/>
      <c r="FC66" s="69"/>
      <c r="FD66" s="69"/>
      <c r="FE66" s="69"/>
      <c r="FF66" s="69"/>
      <c r="FG66" s="69"/>
      <c r="FH66" s="69"/>
      <c r="FI66" s="69"/>
      <c r="FJ66" s="69"/>
      <c r="FK66" s="146"/>
      <c r="FL66" s="140"/>
      <c r="FM66" s="140"/>
      <c r="FN66" s="140"/>
      <c r="FO66" s="139"/>
      <c r="FP66" s="139"/>
      <c r="FQ66" s="139"/>
      <c r="FR66" s="139"/>
      <c r="FS66" s="67"/>
      <c r="FT66" s="67"/>
      <c r="FU66" s="67"/>
      <c r="FV66" s="67"/>
      <c r="FW66" s="67"/>
      <c r="FX66" s="67"/>
      <c r="FY66" s="67"/>
      <c r="FZ66" s="67"/>
      <c r="GA66" s="67"/>
      <c r="GB66" s="70"/>
      <c r="GC66" s="70"/>
      <c r="GD66" s="70"/>
      <c r="GE66" s="69"/>
      <c r="GF66" s="142"/>
      <c r="GG66" s="142"/>
      <c r="GH66" s="142"/>
      <c r="GI66" s="135">
        <f>SUM(C66:EQ66)</f>
        <v>0</v>
      </c>
      <c r="GJ66" s="135"/>
      <c r="GK66" s="135"/>
      <c r="GL66" s="135"/>
      <c r="GM66" s="135">
        <f>SUM(EU66:GE66)</f>
        <v>0</v>
      </c>
      <c r="GN66" s="135"/>
      <c r="GO66" s="135"/>
      <c r="GP66" s="135"/>
      <c r="GQ66" s="137">
        <f t="shared" si="13"/>
        <v>0</v>
      </c>
      <c r="GR66" s="139"/>
      <c r="GS66" s="174">
        <f t="shared" si="16"/>
        <v>0</v>
      </c>
      <c r="GT66" s="147"/>
      <c r="GV66" s="153"/>
      <c r="GW66" s="153"/>
      <c r="GX66" s="153"/>
    </row>
    <row r="67" spans="2:206" ht="18" hidden="1" customHeight="1" x14ac:dyDescent="0.2">
      <c r="B67" s="96" t="s">
        <v>234</v>
      </c>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c r="FJ67" s="69"/>
      <c r="FK67" s="146"/>
      <c r="FL67" s="140"/>
      <c r="FM67" s="140"/>
      <c r="FN67" s="140"/>
      <c r="FO67" s="139"/>
      <c r="FP67" s="139"/>
      <c r="FQ67" s="139"/>
      <c r="FR67" s="139"/>
      <c r="FS67" s="67"/>
      <c r="FT67" s="67"/>
      <c r="FU67" s="67"/>
      <c r="FV67" s="67"/>
      <c r="FW67" s="67"/>
      <c r="FX67" s="67"/>
      <c r="FY67" s="67"/>
      <c r="FZ67" s="67"/>
      <c r="GA67" s="67"/>
      <c r="GB67" s="70"/>
      <c r="GC67" s="70"/>
      <c r="GD67" s="70"/>
      <c r="GE67" s="69"/>
      <c r="GF67" s="142"/>
      <c r="GG67" s="142"/>
      <c r="GH67" s="142"/>
      <c r="GI67" s="135">
        <f>SUM(C67:EQ67)</f>
        <v>0</v>
      </c>
      <c r="GJ67" s="135"/>
      <c r="GK67" s="135"/>
      <c r="GL67" s="135"/>
      <c r="GM67" s="135">
        <f>SUM(EU67:GE67)</f>
        <v>0</v>
      </c>
      <c r="GN67" s="135"/>
      <c r="GO67" s="135"/>
      <c r="GP67" s="135"/>
      <c r="GQ67" s="137">
        <f t="shared" si="13"/>
        <v>0</v>
      </c>
      <c r="GR67" s="139"/>
      <c r="GS67" s="174">
        <f t="shared" si="16"/>
        <v>0</v>
      </c>
      <c r="GT67" s="147"/>
      <c r="GV67" s="153"/>
      <c r="GW67" s="153"/>
      <c r="GX67" s="153"/>
    </row>
    <row r="68" spans="2:206" ht="18" customHeight="1" x14ac:dyDescent="0.2">
      <c r="B68" s="96" t="s">
        <v>55</v>
      </c>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v>3</v>
      </c>
      <c r="CN68" s="67">
        <f>CM68*GR68</f>
        <v>300000</v>
      </c>
      <c r="CO68" s="67">
        <f>5000000/87161500*CN$299/CN$299*CN68</f>
        <v>17209.433063910099</v>
      </c>
      <c r="CP68" s="70"/>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c r="EO68" s="69"/>
      <c r="EP68" s="69"/>
      <c r="EQ68" s="69"/>
      <c r="ER68" s="69"/>
      <c r="ES68" s="69"/>
      <c r="ET68" s="69"/>
      <c r="EU68" s="69">
        <v>2</v>
      </c>
      <c r="EV68" s="67">
        <f>EU68*GR68</f>
        <v>200000</v>
      </c>
      <c r="EW68" s="67">
        <f>5000000/87161500*EV$299/EV$299*EV68</f>
        <v>11472.955375940066</v>
      </c>
      <c r="EX68" s="70"/>
      <c r="EY68" s="69">
        <v>1</v>
      </c>
      <c r="EZ68" s="67">
        <f>EY68*GR68</f>
        <v>100000</v>
      </c>
      <c r="FA68" s="67">
        <f>5000000/87161500*EZ$299/EZ$299*EZ68</f>
        <v>5736.477687970033</v>
      </c>
      <c r="FB68" s="70"/>
      <c r="FC68" s="69">
        <v>3</v>
      </c>
      <c r="FD68" s="67">
        <f>FC68*GR68</f>
        <v>300000</v>
      </c>
      <c r="FE68" s="67">
        <f>5000000/87161500*FD$299/FD$299*FD68</f>
        <v>17209.433063910095</v>
      </c>
      <c r="FF68" s="70"/>
      <c r="FG68" s="69">
        <v>3</v>
      </c>
      <c r="FH68" s="67">
        <f>FG68*GR68</f>
        <v>300000</v>
      </c>
      <c r="FI68" s="67">
        <f>5000000/87161500*FH$299/FH$299*FH68</f>
        <v>17209.433063910099</v>
      </c>
      <c r="FJ68" s="70"/>
      <c r="FK68" s="141">
        <v>2</v>
      </c>
      <c r="FL68" s="139">
        <f>FK68*GR68</f>
        <v>200000</v>
      </c>
      <c r="FM68" s="67">
        <f>5000000/87161500*FL$299/FL$299*FL68</f>
        <v>11472.955375940066</v>
      </c>
      <c r="FN68" s="139"/>
      <c r="FO68" s="139">
        <v>2</v>
      </c>
      <c r="FP68" s="139">
        <f>FO68*GR68</f>
        <v>200000</v>
      </c>
      <c r="FQ68" s="67">
        <f>5000000/87161500*FP$299/FP$299*FP68</f>
        <v>11472.955375940066</v>
      </c>
      <c r="FR68" s="139"/>
      <c r="FS68" s="67"/>
      <c r="FT68" s="67"/>
      <c r="FU68" s="67"/>
      <c r="FV68" s="67"/>
      <c r="FW68" s="67">
        <v>2</v>
      </c>
      <c r="FX68" s="67">
        <f>FW68*GR68</f>
        <v>200000</v>
      </c>
      <c r="FY68" s="67">
        <f>5000000/87161500*FX$299/FX$299*FX68</f>
        <v>11472.955375940064</v>
      </c>
      <c r="FZ68" s="67"/>
      <c r="GA68" s="67">
        <v>7</v>
      </c>
      <c r="GB68" s="67">
        <f>GA68*GR68</f>
        <v>700000</v>
      </c>
      <c r="GC68" s="67">
        <f>5000000/87161500*GB$299/GB$299*GB68</f>
        <v>40155.343815790235</v>
      </c>
      <c r="GD68" s="70"/>
      <c r="GE68" s="69">
        <v>4</v>
      </c>
      <c r="GF68" s="135">
        <f>GE68*GR68</f>
        <v>400000</v>
      </c>
      <c r="GG68" s="67">
        <f>5000000/87161500*GF$299/GF$299*GF68</f>
        <v>22945.910751880132</v>
      </c>
      <c r="GH68" s="135"/>
      <c r="GI68" s="135">
        <f>C68+G68+K68+O68+S68+W68+AA68+AE68+AI68+AM68+AQ68+AU68+AY68+BC68+BG68+BK68+BO68+BS68+BW68+CA68+CE68+CI68+CM68+CQ68+CU68+CY68+DC68+DG68+DK68+DO68+DS68+DW68+EA68+EE68+EI68+EM68+EQ68</f>
        <v>3</v>
      </c>
      <c r="GJ68" s="135">
        <f>D68+H68+L68+P68+T68+X68+AB68+AF68+AJ68+AN68+AR68+AV68+AZ68+BD68+BH68+BL68+BP68+BT68+BX68+CB68+CF68+CJ68+CN68+CR68+CV68+CZ68+DD68+DH68+DL68+DP68+DT68+DX68+EB68+EF68+EJ68+EN68+ER68</f>
        <v>300000</v>
      </c>
      <c r="GK68" s="135">
        <f>E68+I68+M68+Q68+U68+Y68+AC68+AG68+AK68+AO68+AS68+AW68+BA68+BE68+BI68+BM68+BQ68+BU68+BY68+CC68+CG68+CK68+CO68+CS68+CW68+DA68+DE68+DI68+DM68+DQ68+DU68+DY68+EC68+EG68+EK68+EO68+ES68</f>
        <v>17209.433063910099</v>
      </c>
      <c r="GL68" s="135"/>
      <c r="GM68" s="135">
        <f>EU68+EY68+FC68+FG68+FK68+FO68+FS68+FW68+GA68+GE68</f>
        <v>26</v>
      </c>
      <c r="GN68" s="135">
        <f>EV68+EZ68+FD68+FH68+FL68+FP68+FT68+FX68+GB68+GF68</f>
        <v>2600000</v>
      </c>
      <c r="GO68" s="135">
        <f>EW68+FA68+FE68+FI68+FM68+FQ68+FU68+FY68+GC68+GG68</f>
        <v>149148.41988722084</v>
      </c>
      <c r="GP68" s="135"/>
      <c r="GQ68" s="137">
        <f>+GI68+GM68</f>
        <v>29</v>
      </c>
      <c r="GR68" s="150">
        <v>100000</v>
      </c>
      <c r="GS68" s="174">
        <f>+GQ68*GR68</f>
        <v>2900000</v>
      </c>
      <c r="GT68" s="147">
        <f>+GK68+GO68</f>
        <v>166357.85295113095</v>
      </c>
      <c r="GV68" s="153"/>
      <c r="GW68" s="153"/>
      <c r="GX68" s="153"/>
    </row>
    <row r="69" spans="2:206" ht="18" customHeight="1" thickBot="1" x14ac:dyDescent="0.3">
      <c r="B69" s="96"/>
      <c r="C69" s="71">
        <f>SUM(C64:C68)</f>
        <v>0</v>
      </c>
      <c r="D69" s="71">
        <f>D68</f>
        <v>0</v>
      </c>
      <c r="E69" s="71"/>
      <c r="F69" s="71"/>
      <c r="G69" s="71">
        <f>SUM(G64:G68)</f>
        <v>0</v>
      </c>
      <c r="H69" s="71">
        <f>H68</f>
        <v>0</v>
      </c>
      <c r="I69" s="71"/>
      <c r="J69" s="71"/>
      <c r="K69" s="71">
        <f>SUM(K64:K68)</f>
        <v>0</v>
      </c>
      <c r="L69" s="71">
        <f>L68</f>
        <v>0</v>
      </c>
      <c r="M69" s="71">
        <f>M68</f>
        <v>0</v>
      </c>
      <c r="N69" s="71"/>
      <c r="O69" s="71">
        <f>SUM(O64:O68)</f>
        <v>0</v>
      </c>
      <c r="P69" s="71">
        <f>P68</f>
        <v>0</v>
      </c>
      <c r="Q69" s="71">
        <f>Q68</f>
        <v>0</v>
      </c>
      <c r="R69" s="71"/>
      <c r="S69" s="71">
        <f>SUM(S64:S68)</f>
        <v>0</v>
      </c>
      <c r="T69" s="71">
        <f>T68</f>
        <v>0</v>
      </c>
      <c r="U69" s="71">
        <f>U68</f>
        <v>0</v>
      </c>
      <c r="V69" s="71"/>
      <c r="W69" s="71">
        <f>SUM(W64:W68)</f>
        <v>0</v>
      </c>
      <c r="X69" s="71">
        <f>X68</f>
        <v>0</v>
      </c>
      <c r="Y69" s="71">
        <f>Y68</f>
        <v>0</v>
      </c>
      <c r="Z69" s="71"/>
      <c r="AA69" s="71">
        <f>SUM(AA64:AA68)</f>
        <v>0</v>
      </c>
      <c r="AB69" s="71">
        <f>AB68</f>
        <v>0</v>
      </c>
      <c r="AC69" s="71">
        <f>AC68</f>
        <v>0</v>
      </c>
      <c r="AD69" s="71"/>
      <c r="AE69" s="71">
        <f>SUM(AE64:AE68)</f>
        <v>0</v>
      </c>
      <c r="AF69" s="71">
        <f>AF68</f>
        <v>0</v>
      </c>
      <c r="AG69" s="71">
        <f>AG68</f>
        <v>0</v>
      </c>
      <c r="AH69" s="71"/>
      <c r="AI69" s="71">
        <f>SUM(AI64:AI68)</f>
        <v>0</v>
      </c>
      <c r="AJ69" s="71">
        <f>AJ68</f>
        <v>0</v>
      </c>
      <c r="AK69" s="71">
        <f>AK68</f>
        <v>0</v>
      </c>
      <c r="AL69" s="71"/>
      <c r="AM69" s="71">
        <f>SUM(AM64:AM68)</f>
        <v>0</v>
      </c>
      <c r="AN69" s="71">
        <f>AN68</f>
        <v>0</v>
      </c>
      <c r="AO69" s="71"/>
      <c r="AP69" s="71"/>
      <c r="AQ69" s="71">
        <f>SUM(AQ64:AQ68)</f>
        <v>0</v>
      </c>
      <c r="AR69" s="71">
        <f>AR68</f>
        <v>0</v>
      </c>
      <c r="AS69" s="71"/>
      <c r="AT69" s="71"/>
      <c r="AU69" s="71">
        <f>SUM(AU64:AU68)</f>
        <v>0</v>
      </c>
      <c r="AV69" s="71">
        <f>AV68</f>
        <v>0</v>
      </c>
      <c r="AW69" s="71"/>
      <c r="AX69" s="71"/>
      <c r="AY69" s="71">
        <f>SUM(AY64:AY68)</f>
        <v>0</v>
      </c>
      <c r="AZ69" s="71">
        <f>AZ68</f>
        <v>0</v>
      </c>
      <c r="BA69" s="71"/>
      <c r="BB69" s="71"/>
      <c r="BC69" s="71">
        <f>SUM(BC64:BC68)</f>
        <v>0</v>
      </c>
      <c r="BD69" s="71">
        <f>BD68</f>
        <v>0</v>
      </c>
      <c r="BE69" s="71"/>
      <c r="BF69" s="71"/>
      <c r="BG69" s="71">
        <f>SUM(BG64:BG68)</f>
        <v>0</v>
      </c>
      <c r="BH69" s="71">
        <f>BH68</f>
        <v>0</v>
      </c>
      <c r="BI69" s="71"/>
      <c r="BJ69" s="71"/>
      <c r="BK69" s="71">
        <f>SUM(BK64:BK68)</f>
        <v>0</v>
      </c>
      <c r="BL69" s="71">
        <f>BL68</f>
        <v>0</v>
      </c>
      <c r="BM69" s="71"/>
      <c r="BN69" s="71"/>
      <c r="BO69" s="71">
        <f>SUM(BO64:BO68)</f>
        <v>0</v>
      </c>
      <c r="BP69" s="71">
        <f>BP68</f>
        <v>0</v>
      </c>
      <c r="BQ69" s="71"/>
      <c r="BR69" s="71"/>
      <c r="BS69" s="71">
        <f>SUM(BS64:BS68)</f>
        <v>0</v>
      </c>
      <c r="BT69" s="71">
        <f>BT68</f>
        <v>0</v>
      </c>
      <c r="BU69" s="71"/>
      <c r="BV69" s="71"/>
      <c r="BW69" s="71">
        <f>SUM(BW64:BW68)</f>
        <v>0</v>
      </c>
      <c r="BX69" s="71">
        <f>BX68</f>
        <v>0</v>
      </c>
      <c r="BY69" s="71"/>
      <c r="BZ69" s="71"/>
      <c r="CA69" s="71">
        <f>SUM(CA64:CA68)</f>
        <v>0</v>
      </c>
      <c r="CB69" s="71">
        <f>CB68</f>
        <v>0</v>
      </c>
      <c r="CC69" s="71"/>
      <c r="CD69" s="71"/>
      <c r="CE69" s="71">
        <f>SUM(CE64:CE68)</f>
        <v>0</v>
      </c>
      <c r="CF69" s="71">
        <f>CF68</f>
        <v>0</v>
      </c>
      <c r="CG69" s="71"/>
      <c r="CH69" s="71"/>
      <c r="CI69" s="71">
        <f>SUM(CI64:CI68)</f>
        <v>0</v>
      </c>
      <c r="CJ69" s="71">
        <f>CJ68</f>
        <v>0</v>
      </c>
      <c r="CK69" s="71"/>
      <c r="CL69" s="71"/>
      <c r="CM69" s="71">
        <f>SUM(CM64:CM68)</f>
        <v>3</v>
      </c>
      <c r="CN69" s="71">
        <f>CN68</f>
        <v>300000</v>
      </c>
      <c r="CO69" s="71">
        <f>CO68</f>
        <v>17209.433063910099</v>
      </c>
      <c r="CP69" s="71"/>
      <c r="CQ69" s="71">
        <f>SUM(CQ64:CQ68)</f>
        <v>0</v>
      </c>
      <c r="CR69" s="71">
        <f>CR68</f>
        <v>0</v>
      </c>
      <c r="CS69" s="71"/>
      <c r="CT69" s="71"/>
      <c r="CU69" s="71">
        <f>SUM(CU64:CU68)</f>
        <v>0</v>
      </c>
      <c r="CV69" s="71">
        <f>CV68</f>
        <v>0</v>
      </c>
      <c r="CW69" s="71"/>
      <c r="CX69" s="71"/>
      <c r="CY69" s="71">
        <f>SUM(CY64:CY68)</f>
        <v>0</v>
      </c>
      <c r="CZ69" s="71">
        <f>CZ68</f>
        <v>0</v>
      </c>
      <c r="DA69" s="71"/>
      <c r="DB69" s="71"/>
      <c r="DC69" s="71">
        <f>SUM(DC64:DC68)</f>
        <v>0</v>
      </c>
      <c r="DD69" s="71">
        <f>DD68</f>
        <v>0</v>
      </c>
      <c r="DE69" s="71"/>
      <c r="DF69" s="71"/>
      <c r="DG69" s="71">
        <f>SUM(DG64:DG68)</f>
        <v>0</v>
      </c>
      <c r="DH69" s="71">
        <f>DH68</f>
        <v>0</v>
      </c>
      <c r="DI69" s="71"/>
      <c r="DJ69" s="71"/>
      <c r="DK69" s="71">
        <f>SUM(DK64:DK68)</f>
        <v>0</v>
      </c>
      <c r="DL69" s="71">
        <f>DL68</f>
        <v>0</v>
      </c>
      <c r="DM69" s="71"/>
      <c r="DN69" s="71"/>
      <c r="DO69" s="71">
        <f>SUM(DO64:DO68)</f>
        <v>0</v>
      </c>
      <c r="DP69" s="71">
        <f>DP68</f>
        <v>0</v>
      </c>
      <c r="DQ69" s="71"/>
      <c r="DR69" s="71"/>
      <c r="DS69" s="71">
        <f>SUM(DS64:DS68)</f>
        <v>0</v>
      </c>
      <c r="DT69" s="71">
        <f>DT68</f>
        <v>0</v>
      </c>
      <c r="DU69" s="71"/>
      <c r="DV69" s="71"/>
      <c r="DW69" s="71">
        <f>SUM(DW64:DW68)</f>
        <v>0</v>
      </c>
      <c r="DX69" s="71">
        <f>DX68</f>
        <v>0</v>
      </c>
      <c r="DY69" s="71"/>
      <c r="DZ69" s="71"/>
      <c r="EA69" s="71">
        <f>SUM(EA64:EA68)</f>
        <v>0</v>
      </c>
      <c r="EB69" s="71">
        <f>EB68</f>
        <v>0</v>
      </c>
      <c r="EC69" s="71"/>
      <c r="ED69" s="71"/>
      <c r="EE69" s="71">
        <f>SUM(EE64:EE68)</f>
        <v>0</v>
      </c>
      <c r="EF69" s="71">
        <f>EF68</f>
        <v>0</v>
      </c>
      <c r="EG69" s="71"/>
      <c r="EH69" s="71"/>
      <c r="EI69" s="71">
        <f>SUM(EI64:EI68)</f>
        <v>0</v>
      </c>
      <c r="EJ69" s="71">
        <f>EJ68</f>
        <v>0</v>
      </c>
      <c r="EK69" s="71"/>
      <c r="EL69" s="71"/>
      <c r="EM69" s="71">
        <f>SUM(EM64:EM68)</f>
        <v>0</v>
      </c>
      <c r="EN69" s="71">
        <f>EN68</f>
        <v>0</v>
      </c>
      <c r="EO69" s="71"/>
      <c r="EP69" s="71"/>
      <c r="EQ69" s="71">
        <f>SUM(EQ64:EQ68)</f>
        <v>0</v>
      </c>
      <c r="ER69" s="71">
        <f>ER68</f>
        <v>0</v>
      </c>
      <c r="ES69" s="71"/>
      <c r="ET69" s="71"/>
      <c r="EU69" s="71">
        <f>SUM(EU64:EU68)</f>
        <v>2</v>
      </c>
      <c r="EV69" s="71">
        <f>EV68</f>
        <v>200000</v>
      </c>
      <c r="EW69" s="71">
        <f>EW68</f>
        <v>11472.955375940066</v>
      </c>
      <c r="EX69" s="71"/>
      <c r="EY69" s="71">
        <f>SUM(EY64:EY68)</f>
        <v>1</v>
      </c>
      <c r="EZ69" s="71">
        <f>EZ68</f>
        <v>100000</v>
      </c>
      <c r="FA69" s="71">
        <f>FA68</f>
        <v>5736.477687970033</v>
      </c>
      <c r="FB69" s="71"/>
      <c r="FC69" s="71">
        <f>SUM(FC64:FC68)</f>
        <v>3</v>
      </c>
      <c r="FD69" s="71">
        <f>FD68</f>
        <v>300000</v>
      </c>
      <c r="FE69" s="71">
        <f>FE68</f>
        <v>17209.433063910095</v>
      </c>
      <c r="FF69" s="71"/>
      <c r="FG69" s="71">
        <f>SUM(FG64:FG68)</f>
        <v>3</v>
      </c>
      <c r="FH69" s="71">
        <f>FH68</f>
        <v>300000</v>
      </c>
      <c r="FI69" s="71">
        <f>FI68</f>
        <v>17209.433063910099</v>
      </c>
      <c r="FJ69" s="71"/>
      <c r="FK69" s="71">
        <f>SUM(FK64:FK68)</f>
        <v>2</v>
      </c>
      <c r="FL69" s="71">
        <f>FL68</f>
        <v>200000</v>
      </c>
      <c r="FM69" s="71">
        <f>FM68</f>
        <v>11472.955375940066</v>
      </c>
      <c r="FN69" s="71"/>
      <c r="FO69" s="71">
        <f>SUM(FO64:FO68)</f>
        <v>2</v>
      </c>
      <c r="FP69" s="71">
        <f>FP68</f>
        <v>200000</v>
      </c>
      <c r="FQ69" s="71">
        <f>FQ68</f>
        <v>11472.955375940066</v>
      </c>
      <c r="FR69" s="71"/>
      <c r="FS69" s="71">
        <f>SUM(FS64:FS68)</f>
        <v>0</v>
      </c>
      <c r="FT69" s="71">
        <f>FT68</f>
        <v>0</v>
      </c>
      <c r="FU69" s="71"/>
      <c r="FV69" s="71"/>
      <c r="FW69" s="71">
        <f>SUM(FW64:FW68)</f>
        <v>2</v>
      </c>
      <c r="FX69" s="71">
        <f>FX68</f>
        <v>200000</v>
      </c>
      <c r="FY69" s="71">
        <f>FY68</f>
        <v>11472.955375940064</v>
      </c>
      <c r="FZ69" s="71"/>
      <c r="GA69" s="71">
        <f>SUM(GA64:GA68)</f>
        <v>7</v>
      </c>
      <c r="GB69" s="71">
        <f>GB68</f>
        <v>700000</v>
      </c>
      <c r="GC69" s="71">
        <f>GC68</f>
        <v>40155.343815790235</v>
      </c>
      <c r="GD69" s="71"/>
      <c r="GE69" s="71">
        <f>SUM(GE64:GE68)</f>
        <v>4</v>
      </c>
      <c r="GF69" s="71">
        <f t="shared" ref="GF69:GO69" si="19">GF68</f>
        <v>400000</v>
      </c>
      <c r="GG69" s="71">
        <f t="shared" si="19"/>
        <v>22945.910751880132</v>
      </c>
      <c r="GH69" s="71"/>
      <c r="GI69" s="71"/>
      <c r="GJ69" s="71">
        <f t="shared" si="19"/>
        <v>300000</v>
      </c>
      <c r="GK69" s="71">
        <f t="shared" si="19"/>
        <v>17209.433063910099</v>
      </c>
      <c r="GL69" s="71"/>
      <c r="GM69" s="71"/>
      <c r="GN69" s="71">
        <f t="shared" si="19"/>
        <v>2600000</v>
      </c>
      <c r="GO69" s="71">
        <f t="shared" si="19"/>
        <v>149148.41988722084</v>
      </c>
      <c r="GP69" s="71"/>
      <c r="GQ69" s="71"/>
      <c r="GR69" s="166"/>
      <c r="GS69" s="181">
        <f>SUM(GS68)</f>
        <v>2900000</v>
      </c>
      <c r="GT69" s="181">
        <f>SUM(GT68)</f>
        <v>166357.85295113095</v>
      </c>
      <c r="GV69" s="153"/>
      <c r="GW69" s="153"/>
      <c r="GX69" s="153"/>
    </row>
    <row r="70" spans="2:206" ht="18" customHeight="1" thickTop="1" x14ac:dyDescent="0.2">
      <c r="B70" s="99" t="s">
        <v>56</v>
      </c>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c r="EO70" s="67"/>
      <c r="EP70" s="67"/>
      <c r="EQ70" s="67"/>
      <c r="ER70" s="67"/>
      <c r="ES70" s="67"/>
      <c r="ET70" s="67"/>
      <c r="EU70" s="67"/>
      <c r="EV70" s="67"/>
      <c r="EW70" s="67"/>
      <c r="EX70" s="67"/>
      <c r="EY70" s="67"/>
      <c r="EZ70" s="67"/>
      <c r="FA70" s="67"/>
      <c r="FB70" s="67"/>
      <c r="FC70" s="67"/>
      <c r="FD70" s="67"/>
      <c r="FE70" s="67"/>
      <c r="FF70" s="67"/>
      <c r="FG70" s="67"/>
      <c r="FH70" s="67"/>
      <c r="FI70" s="67"/>
      <c r="FJ70" s="67"/>
      <c r="FK70" s="140"/>
      <c r="FL70" s="140"/>
      <c r="FM70" s="140"/>
      <c r="FN70" s="140"/>
      <c r="FO70" s="139"/>
      <c r="FP70" s="139"/>
      <c r="FQ70" s="139"/>
      <c r="FR70" s="139"/>
      <c r="FS70" s="67"/>
      <c r="FT70" s="67"/>
      <c r="FU70" s="67"/>
      <c r="FV70" s="67"/>
      <c r="FW70" s="67"/>
      <c r="FX70" s="67"/>
      <c r="FY70" s="67"/>
      <c r="FZ70" s="67"/>
      <c r="GA70" s="67"/>
      <c r="GB70" s="67"/>
      <c r="GC70" s="67"/>
      <c r="GD70" s="67"/>
      <c r="GE70" s="67"/>
      <c r="GF70" s="135"/>
      <c r="GG70" s="135"/>
      <c r="GH70" s="135"/>
      <c r="GI70" s="135">
        <f>SUM(C70:EQ70)</f>
        <v>0</v>
      </c>
      <c r="GJ70" s="135"/>
      <c r="GK70" s="135"/>
      <c r="GL70" s="135"/>
      <c r="GM70" s="135">
        <f>SUM(EU70:GE70)</f>
        <v>0</v>
      </c>
      <c r="GN70" s="135"/>
      <c r="GO70" s="135"/>
      <c r="GP70" s="135"/>
      <c r="GQ70" s="137">
        <f t="shared" si="13"/>
        <v>0</v>
      </c>
      <c r="GR70" s="139"/>
      <c r="GS70" s="174"/>
      <c r="GT70" s="147"/>
      <c r="GV70" s="153"/>
      <c r="GW70" s="153"/>
      <c r="GX70" s="153"/>
    </row>
    <row r="71" spans="2:206" ht="18" customHeight="1" x14ac:dyDescent="0.2">
      <c r="B71" s="96" t="s">
        <v>57</v>
      </c>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c r="EO71" s="68"/>
      <c r="EP71" s="68"/>
      <c r="EQ71" s="68"/>
      <c r="ER71" s="68"/>
      <c r="ES71" s="68"/>
      <c r="ET71" s="68"/>
      <c r="EU71" s="68">
        <v>3</v>
      </c>
      <c r="EV71" s="67">
        <f>EU71*GR71</f>
        <v>67500</v>
      </c>
      <c r="EW71" s="67">
        <f>5000000/87161500*EV$299/EV$299*EV71</f>
        <v>3872.122439379772</v>
      </c>
      <c r="EX71" s="67"/>
      <c r="EY71" s="68"/>
      <c r="EZ71" s="68"/>
      <c r="FA71" s="68"/>
      <c r="FB71" s="68"/>
      <c r="FC71" s="68"/>
      <c r="FD71" s="68"/>
      <c r="FE71" s="68"/>
      <c r="FF71" s="68"/>
      <c r="FG71" s="68"/>
      <c r="FH71" s="67"/>
      <c r="FI71" s="67"/>
      <c r="FJ71" s="67"/>
      <c r="FK71" s="140">
        <v>5</v>
      </c>
      <c r="FL71" s="139">
        <f>FK71*GR71</f>
        <v>112500</v>
      </c>
      <c r="FM71" s="67">
        <f>5000000/87161500*FL$299/FL$299*FL71</f>
        <v>6453.5373989662867</v>
      </c>
      <c r="FN71" s="139"/>
      <c r="FO71" s="139"/>
      <c r="FP71" s="139"/>
      <c r="FQ71" s="139"/>
      <c r="FR71" s="139"/>
      <c r="FS71" s="67"/>
      <c r="FT71" s="67"/>
      <c r="FU71" s="67"/>
      <c r="FV71" s="67"/>
      <c r="FW71" s="67">
        <v>7</v>
      </c>
      <c r="FX71" s="67">
        <f>FW71*GR71</f>
        <v>157500</v>
      </c>
      <c r="FY71" s="67">
        <f>5000000/87161500*FX$299/FX$299*FX71</f>
        <v>9034.9523585528004</v>
      </c>
      <c r="FZ71" s="67"/>
      <c r="GA71" s="67"/>
      <c r="GB71" s="67"/>
      <c r="GC71" s="67"/>
      <c r="GD71" s="67"/>
      <c r="GE71" s="68"/>
      <c r="GF71" s="135"/>
      <c r="GG71" s="135"/>
      <c r="GH71" s="135"/>
      <c r="GI71" s="135">
        <f t="shared" ref="GI71:GI102" si="20">C71+G71+K71+O71+S71+W71+AA71+AE71+AI71+AM71+AQ71+AU71+AY71+BC71+BG71+BK71+BO71+BS71+BW71+CA71+CE71+CI71+CM71+CQ71+CU71+CY71+DC71+DG71+DK71+DO71+DS71+DW71+EA71+EE71+EI71+EM71+EQ71</f>
        <v>0</v>
      </c>
      <c r="GJ71" s="135">
        <f t="shared" ref="GJ71:GK102" si="21">D71+H71+L71+P71+T71+X71+AB71+AF71+AJ71+AN71+AR71+AV71+AZ71+BD71+BH71+BL71+BP71+BT71+BX71+CB71+CF71+CJ71+CN71+CR71+CV71+CZ71+DD71+DH71+DL71+DP71+DT71+DX71+EB71+EF71+EJ71+EN71+ER71</f>
        <v>0</v>
      </c>
      <c r="GK71" s="135">
        <f t="shared" si="21"/>
        <v>0</v>
      </c>
      <c r="GL71" s="135"/>
      <c r="GM71" s="135">
        <f>EU71+EY71+FC71+FG71+FK71+FO71+FS71+FW71+GA71+GE71</f>
        <v>15</v>
      </c>
      <c r="GN71" s="135">
        <f>EV71+EZ71+FD71+FH71+FL71+FP71+FT71+FX71+GB71+GF71</f>
        <v>337500</v>
      </c>
      <c r="GO71" s="135">
        <f t="shared" ref="GO71:GO134" si="22">EW71+FA71+FE71+FI71+FM71+FQ71+FU71+FY71+GC71+GG71</f>
        <v>19360.612196898859</v>
      </c>
      <c r="GP71" s="135"/>
      <c r="GQ71" s="137">
        <f t="shared" ref="GQ71:GQ134" si="23">+GI71+GM71</f>
        <v>15</v>
      </c>
      <c r="GR71" s="139">
        <v>22500</v>
      </c>
      <c r="GS71" s="174">
        <f t="shared" ref="GS71:GS134" si="24">+GQ71*GR71</f>
        <v>337500</v>
      </c>
      <c r="GT71" s="147">
        <f t="shared" ref="GT71:GT134" si="25">+GK71+GO71</f>
        <v>19360.612196898859</v>
      </c>
      <c r="GV71" s="153"/>
      <c r="GW71" s="153"/>
      <c r="GX71" s="153"/>
    </row>
    <row r="72" spans="2:206" ht="18" hidden="1" customHeight="1" x14ac:dyDescent="0.2">
      <c r="B72" s="96" t="s">
        <v>207</v>
      </c>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c r="EW72" s="68"/>
      <c r="EX72" s="68"/>
      <c r="EY72" s="68"/>
      <c r="EZ72" s="68"/>
      <c r="FA72" s="68"/>
      <c r="FB72" s="68"/>
      <c r="FC72" s="68"/>
      <c r="FD72" s="68"/>
      <c r="FE72" s="68"/>
      <c r="FF72" s="68"/>
      <c r="FG72" s="68"/>
      <c r="FH72" s="67"/>
      <c r="FI72" s="67"/>
      <c r="FJ72" s="67"/>
      <c r="FK72" s="140"/>
      <c r="FL72" s="140"/>
      <c r="FM72" s="140"/>
      <c r="FN72" s="140"/>
      <c r="FO72" s="139"/>
      <c r="FP72" s="139"/>
      <c r="FQ72" s="139"/>
      <c r="FR72" s="139"/>
      <c r="FS72" s="67"/>
      <c r="FT72" s="67"/>
      <c r="FU72" s="67"/>
      <c r="FV72" s="67"/>
      <c r="FW72" s="67"/>
      <c r="FX72" s="67"/>
      <c r="FY72" s="67"/>
      <c r="FZ72" s="67"/>
      <c r="GA72" s="67"/>
      <c r="GB72" s="67"/>
      <c r="GC72" s="67"/>
      <c r="GD72" s="67"/>
      <c r="GE72" s="68"/>
      <c r="GF72" s="135"/>
      <c r="GG72" s="135"/>
      <c r="GH72" s="135"/>
      <c r="GI72" s="135">
        <f t="shared" si="20"/>
        <v>0</v>
      </c>
      <c r="GJ72" s="135">
        <f t="shared" si="21"/>
        <v>0</v>
      </c>
      <c r="GK72" s="135">
        <f t="shared" si="21"/>
        <v>0</v>
      </c>
      <c r="GL72" s="135"/>
      <c r="GM72" s="135">
        <f t="shared" ref="GM72:GM103" si="26">EU72+EY72+FC72+FG72+FK72+FO72+FS72+FW72+GA72+GE72</f>
        <v>0</v>
      </c>
      <c r="GN72" s="135"/>
      <c r="GO72" s="135">
        <f t="shared" si="22"/>
        <v>0</v>
      </c>
      <c r="GP72" s="135"/>
      <c r="GQ72" s="137">
        <f t="shared" si="23"/>
        <v>0</v>
      </c>
      <c r="GR72" s="139"/>
      <c r="GS72" s="174">
        <f t="shared" si="24"/>
        <v>0</v>
      </c>
      <c r="GT72" s="147">
        <f t="shared" si="25"/>
        <v>0</v>
      </c>
      <c r="GV72" s="153"/>
      <c r="GW72" s="153"/>
      <c r="GX72" s="153"/>
    </row>
    <row r="73" spans="2:206" ht="18" customHeight="1" x14ac:dyDescent="0.2">
      <c r="B73" s="96" t="s">
        <v>474</v>
      </c>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c r="EO73" s="68"/>
      <c r="EP73" s="68"/>
      <c r="EQ73" s="68"/>
      <c r="ER73" s="68"/>
      <c r="ES73" s="68"/>
      <c r="ET73" s="68"/>
      <c r="EU73" s="68"/>
      <c r="EV73" s="68"/>
      <c r="EW73" s="68"/>
      <c r="EX73" s="68"/>
      <c r="EY73" s="68"/>
      <c r="EZ73" s="68"/>
      <c r="FA73" s="68"/>
      <c r="FB73" s="68"/>
      <c r="FC73" s="68">
        <v>12</v>
      </c>
      <c r="FD73" s="67">
        <f>FC73*GR73</f>
        <v>30000</v>
      </c>
      <c r="FE73" s="67">
        <f>5000000/87161500*FD$299/FD$299*FD73</f>
        <v>1720.9433063910096</v>
      </c>
      <c r="FF73" s="67"/>
      <c r="FG73" s="68"/>
      <c r="FH73" s="67"/>
      <c r="FI73" s="67"/>
      <c r="FJ73" s="67"/>
      <c r="FK73" s="140"/>
      <c r="FL73" s="140"/>
      <c r="FM73" s="140"/>
      <c r="FN73" s="140"/>
      <c r="FO73" s="139"/>
      <c r="FP73" s="139"/>
      <c r="FQ73" s="139"/>
      <c r="FR73" s="139"/>
      <c r="FS73" s="67"/>
      <c r="FT73" s="67"/>
      <c r="FU73" s="67"/>
      <c r="FV73" s="67"/>
      <c r="FW73" s="67"/>
      <c r="FX73" s="67"/>
      <c r="FY73" s="67"/>
      <c r="FZ73" s="67"/>
      <c r="GA73" s="67"/>
      <c r="GB73" s="67"/>
      <c r="GC73" s="67"/>
      <c r="GD73" s="67"/>
      <c r="GE73" s="68"/>
      <c r="GF73" s="135"/>
      <c r="GG73" s="135"/>
      <c r="GH73" s="135"/>
      <c r="GI73" s="135">
        <f t="shared" si="20"/>
        <v>0</v>
      </c>
      <c r="GJ73" s="135">
        <f t="shared" si="21"/>
        <v>0</v>
      </c>
      <c r="GK73" s="135">
        <f t="shared" si="21"/>
        <v>0</v>
      </c>
      <c r="GL73" s="135"/>
      <c r="GM73" s="135">
        <f t="shared" si="26"/>
        <v>12</v>
      </c>
      <c r="GN73" s="135">
        <f>EV73+EZ73+FD73+FH73+FL73+FP73+FT73+FX73+GB73+GF73</f>
        <v>30000</v>
      </c>
      <c r="GO73" s="135">
        <f t="shared" si="22"/>
        <v>1720.9433063910096</v>
      </c>
      <c r="GP73" s="135"/>
      <c r="GQ73" s="137">
        <f t="shared" si="23"/>
        <v>12</v>
      </c>
      <c r="GR73" s="139">
        <v>2500</v>
      </c>
      <c r="GS73" s="174">
        <f t="shared" si="24"/>
        <v>30000</v>
      </c>
      <c r="GT73" s="147">
        <f t="shared" si="25"/>
        <v>1720.9433063910096</v>
      </c>
      <c r="GV73" s="153"/>
      <c r="GW73" s="153"/>
      <c r="GX73" s="153"/>
    </row>
    <row r="74" spans="2:206" ht="18" hidden="1" customHeight="1" x14ac:dyDescent="0.2">
      <c r="B74" s="96" t="s">
        <v>191</v>
      </c>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c r="EO74" s="68"/>
      <c r="EP74" s="68"/>
      <c r="EQ74" s="68"/>
      <c r="ER74" s="68"/>
      <c r="ES74" s="68"/>
      <c r="ET74" s="68"/>
      <c r="EU74" s="68"/>
      <c r="EV74" s="68"/>
      <c r="EW74" s="68"/>
      <c r="EX74" s="68"/>
      <c r="EY74" s="68"/>
      <c r="EZ74" s="68"/>
      <c r="FA74" s="68"/>
      <c r="FB74" s="68"/>
      <c r="FC74" s="68"/>
      <c r="FD74" s="68"/>
      <c r="FE74" s="68"/>
      <c r="FF74" s="68"/>
      <c r="FG74" s="68"/>
      <c r="FH74" s="67"/>
      <c r="FI74" s="67"/>
      <c r="FJ74" s="67"/>
      <c r="FK74" s="140"/>
      <c r="FL74" s="140"/>
      <c r="FM74" s="140"/>
      <c r="FN74" s="140"/>
      <c r="FO74" s="139"/>
      <c r="FP74" s="139"/>
      <c r="FQ74" s="139"/>
      <c r="FR74" s="139"/>
      <c r="FS74" s="67"/>
      <c r="FT74" s="67"/>
      <c r="FU74" s="67"/>
      <c r="FV74" s="67"/>
      <c r="FW74" s="67"/>
      <c r="FX74" s="67"/>
      <c r="FY74" s="67"/>
      <c r="FZ74" s="67"/>
      <c r="GA74" s="67"/>
      <c r="GB74" s="67"/>
      <c r="GC74" s="67"/>
      <c r="GD74" s="67"/>
      <c r="GE74" s="68"/>
      <c r="GF74" s="135"/>
      <c r="GG74" s="135"/>
      <c r="GH74" s="135"/>
      <c r="GI74" s="135">
        <f t="shared" si="20"/>
        <v>0</v>
      </c>
      <c r="GJ74" s="135">
        <f t="shared" si="21"/>
        <v>0</v>
      </c>
      <c r="GK74" s="135">
        <f t="shared" si="21"/>
        <v>0</v>
      </c>
      <c r="GL74" s="135"/>
      <c r="GM74" s="135">
        <f t="shared" si="26"/>
        <v>0</v>
      </c>
      <c r="GN74" s="135"/>
      <c r="GO74" s="135">
        <f t="shared" si="22"/>
        <v>0</v>
      </c>
      <c r="GP74" s="135"/>
      <c r="GQ74" s="137">
        <f t="shared" si="23"/>
        <v>0</v>
      </c>
      <c r="GR74" s="139"/>
      <c r="GS74" s="174">
        <f t="shared" si="24"/>
        <v>0</v>
      </c>
      <c r="GT74" s="147">
        <f t="shared" si="25"/>
        <v>0</v>
      </c>
      <c r="GV74" s="153"/>
      <c r="GW74" s="153"/>
      <c r="GX74" s="153"/>
    </row>
    <row r="75" spans="2:206" ht="18" customHeight="1" x14ac:dyDescent="0.2">
      <c r="B75" s="51" t="s">
        <v>231</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c r="EO75" s="68"/>
      <c r="EP75" s="68"/>
      <c r="EQ75" s="68"/>
      <c r="ER75" s="68"/>
      <c r="ES75" s="68"/>
      <c r="ET75" s="68"/>
      <c r="EU75" s="68"/>
      <c r="EV75" s="68"/>
      <c r="EW75" s="68"/>
      <c r="EX75" s="68"/>
      <c r="EY75" s="68"/>
      <c r="EZ75" s="68"/>
      <c r="FA75" s="68"/>
      <c r="FB75" s="68"/>
      <c r="FC75" s="68"/>
      <c r="FD75" s="68"/>
      <c r="FE75" s="68"/>
      <c r="FF75" s="68"/>
      <c r="FG75" s="68"/>
      <c r="FH75" s="67"/>
      <c r="FI75" s="67"/>
      <c r="FJ75" s="67"/>
      <c r="FK75" s="140"/>
      <c r="FL75" s="140"/>
      <c r="FM75" s="140"/>
      <c r="FN75" s="140"/>
      <c r="FO75" s="139"/>
      <c r="FP75" s="139"/>
      <c r="FQ75" s="139"/>
      <c r="FR75" s="139"/>
      <c r="FS75" s="67"/>
      <c r="FT75" s="67"/>
      <c r="FU75" s="67"/>
      <c r="FV75" s="67"/>
      <c r="FW75" s="67"/>
      <c r="FX75" s="67"/>
      <c r="FY75" s="67"/>
      <c r="FZ75" s="67"/>
      <c r="GA75" s="67"/>
      <c r="GB75" s="67"/>
      <c r="GC75" s="67"/>
      <c r="GD75" s="67"/>
      <c r="GE75" s="68"/>
      <c r="GF75" s="135"/>
      <c r="GG75" s="135"/>
      <c r="GH75" s="135"/>
      <c r="GI75" s="135">
        <f t="shared" si="20"/>
        <v>0</v>
      </c>
      <c r="GJ75" s="135">
        <f t="shared" si="21"/>
        <v>0</v>
      </c>
      <c r="GK75" s="135">
        <f t="shared" si="21"/>
        <v>0</v>
      </c>
      <c r="GL75" s="135"/>
      <c r="GM75" s="135">
        <f t="shared" si="26"/>
        <v>0</v>
      </c>
      <c r="GN75" s="135">
        <f t="shared" ref="GN75:GN106" si="27">EV75+EZ75+FD75+FH75+FL75+FP75+FT75+FX75+GB75+GF75</f>
        <v>0</v>
      </c>
      <c r="GO75" s="135">
        <f t="shared" si="22"/>
        <v>0</v>
      </c>
      <c r="GP75" s="135"/>
      <c r="GQ75" s="137">
        <f t="shared" si="23"/>
        <v>0</v>
      </c>
      <c r="GR75" s="139">
        <v>6500</v>
      </c>
      <c r="GS75" s="174">
        <f t="shared" si="24"/>
        <v>0</v>
      </c>
      <c r="GT75" s="147">
        <f t="shared" si="25"/>
        <v>0</v>
      </c>
      <c r="GV75" s="153"/>
      <c r="GW75" s="153"/>
      <c r="GX75" s="153"/>
    </row>
    <row r="76" spans="2:206" ht="18" hidden="1" customHeight="1" x14ac:dyDescent="0.2">
      <c r="B76" s="96" t="s">
        <v>269</v>
      </c>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c r="FC76" s="68"/>
      <c r="FD76" s="68"/>
      <c r="FE76" s="68"/>
      <c r="FF76" s="68"/>
      <c r="FG76" s="68"/>
      <c r="FH76" s="67"/>
      <c r="FI76" s="67"/>
      <c r="FJ76" s="67"/>
      <c r="FK76" s="140"/>
      <c r="FL76" s="140"/>
      <c r="FM76" s="140"/>
      <c r="FN76" s="140"/>
      <c r="FO76" s="139"/>
      <c r="FP76" s="139"/>
      <c r="FQ76" s="139"/>
      <c r="FR76" s="139"/>
      <c r="FS76" s="67"/>
      <c r="FT76" s="67"/>
      <c r="FU76" s="67"/>
      <c r="FV76" s="67"/>
      <c r="FW76" s="67"/>
      <c r="FX76" s="67"/>
      <c r="FY76" s="67"/>
      <c r="FZ76" s="67"/>
      <c r="GA76" s="67"/>
      <c r="GB76" s="67"/>
      <c r="GC76" s="67"/>
      <c r="GD76" s="67"/>
      <c r="GE76" s="68"/>
      <c r="GF76" s="135"/>
      <c r="GG76" s="135"/>
      <c r="GH76" s="135"/>
      <c r="GI76" s="135">
        <f t="shared" si="20"/>
        <v>0</v>
      </c>
      <c r="GJ76" s="135">
        <f t="shared" si="21"/>
        <v>0</v>
      </c>
      <c r="GK76" s="135">
        <f t="shared" si="21"/>
        <v>0</v>
      </c>
      <c r="GL76" s="135"/>
      <c r="GM76" s="135">
        <f t="shared" si="26"/>
        <v>0</v>
      </c>
      <c r="GN76" s="135">
        <f t="shared" si="27"/>
        <v>0</v>
      </c>
      <c r="GO76" s="135">
        <f t="shared" si="22"/>
        <v>0</v>
      </c>
      <c r="GP76" s="135"/>
      <c r="GQ76" s="137">
        <f t="shared" si="23"/>
        <v>0</v>
      </c>
      <c r="GR76" s="139"/>
      <c r="GS76" s="174">
        <f t="shared" si="24"/>
        <v>0</v>
      </c>
      <c r="GT76" s="147">
        <f t="shared" si="25"/>
        <v>0</v>
      </c>
      <c r="GV76" s="153"/>
      <c r="GW76" s="153"/>
      <c r="GX76" s="153"/>
    </row>
    <row r="77" spans="2:206" ht="18" hidden="1" customHeight="1" x14ac:dyDescent="0.2">
      <c r="B77" s="51" t="s">
        <v>58</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c r="EO77" s="68"/>
      <c r="EP77" s="68"/>
      <c r="EQ77" s="68"/>
      <c r="ER77" s="68"/>
      <c r="ES77" s="68"/>
      <c r="ET77" s="68"/>
      <c r="EU77" s="68"/>
      <c r="EV77" s="68"/>
      <c r="EW77" s="68"/>
      <c r="EX77" s="68"/>
      <c r="EY77" s="68"/>
      <c r="EZ77" s="68"/>
      <c r="FA77" s="68"/>
      <c r="FB77" s="68"/>
      <c r="FC77" s="68"/>
      <c r="FD77" s="68"/>
      <c r="FE77" s="68"/>
      <c r="FF77" s="68"/>
      <c r="FG77" s="68"/>
      <c r="FH77" s="67"/>
      <c r="FI77" s="67"/>
      <c r="FJ77" s="67"/>
      <c r="FK77" s="140"/>
      <c r="FL77" s="140"/>
      <c r="FM77" s="140"/>
      <c r="FN77" s="140"/>
      <c r="FO77" s="139"/>
      <c r="FP77" s="139"/>
      <c r="FQ77" s="139"/>
      <c r="FR77" s="139"/>
      <c r="FS77" s="67"/>
      <c r="FT77" s="67"/>
      <c r="FU77" s="67"/>
      <c r="FV77" s="67"/>
      <c r="FW77" s="67"/>
      <c r="FX77" s="67"/>
      <c r="FY77" s="67"/>
      <c r="FZ77" s="67"/>
      <c r="GA77" s="67"/>
      <c r="GB77" s="67"/>
      <c r="GC77" s="67"/>
      <c r="GD77" s="67"/>
      <c r="GE77" s="68"/>
      <c r="GF77" s="135"/>
      <c r="GG77" s="135"/>
      <c r="GH77" s="135"/>
      <c r="GI77" s="135">
        <f t="shared" si="20"/>
        <v>0</v>
      </c>
      <c r="GJ77" s="135">
        <f t="shared" si="21"/>
        <v>0</v>
      </c>
      <c r="GK77" s="135">
        <f t="shared" si="21"/>
        <v>0</v>
      </c>
      <c r="GL77" s="135"/>
      <c r="GM77" s="135">
        <f t="shared" si="26"/>
        <v>0</v>
      </c>
      <c r="GN77" s="135">
        <f t="shared" si="27"/>
        <v>0</v>
      </c>
      <c r="GO77" s="135">
        <f t="shared" si="22"/>
        <v>0</v>
      </c>
      <c r="GP77" s="135"/>
      <c r="GQ77" s="137">
        <f t="shared" si="23"/>
        <v>0</v>
      </c>
      <c r="GR77" s="139">
        <v>6500</v>
      </c>
      <c r="GS77" s="174">
        <f t="shared" si="24"/>
        <v>0</v>
      </c>
      <c r="GT77" s="147">
        <f t="shared" si="25"/>
        <v>0</v>
      </c>
      <c r="GV77" s="153"/>
      <c r="GW77" s="153"/>
      <c r="GX77" s="153"/>
    </row>
    <row r="78" spans="2:206" ht="18" customHeight="1" x14ac:dyDescent="0.2">
      <c r="B78" s="96" t="s">
        <v>336</v>
      </c>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c r="EO78" s="68"/>
      <c r="EP78" s="68"/>
      <c r="EQ78" s="68"/>
      <c r="ER78" s="68"/>
      <c r="ES78" s="68"/>
      <c r="ET78" s="68"/>
      <c r="EU78" s="68">
        <v>2</v>
      </c>
      <c r="EV78" s="67">
        <f>EU78*GR78</f>
        <v>25000</v>
      </c>
      <c r="EW78" s="67">
        <f>5000000/87161500*EV$299/EV$299*EV78</f>
        <v>1434.1194219925083</v>
      </c>
      <c r="EX78" s="67"/>
      <c r="EY78" s="68">
        <v>10</v>
      </c>
      <c r="EZ78" s="67">
        <f>EY78*GR78</f>
        <v>125000</v>
      </c>
      <c r="FA78" s="67">
        <f>5000000/87161500*EZ$299/EZ$299*EZ78</f>
        <v>7170.5971099625403</v>
      </c>
      <c r="FB78" s="67"/>
      <c r="FC78" s="68"/>
      <c r="FD78" s="68"/>
      <c r="FE78" s="68"/>
      <c r="FF78" s="68"/>
      <c r="FG78" s="68"/>
      <c r="FH78" s="67"/>
      <c r="FI78" s="67"/>
      <c r="FJ78" s="67"/>
      <c r="FK78" s="140">
        <v>8</v>
      </c>
      <c r="FL78" s="139">
        <f>FK78*GR78</f>
        <v>100000</v>
      </c>
      <c r="FM78" s="67">
        <f>5000000/87161500*FL$299/FL$299*FL78</f>
        <v>5736.477687970033</v>
      </c>
      <c r="FN78" s="139"/>
      <c r="FO78" s="139">
        <v>15</v>
      </c>
      <c r="FP78" s="139">
        <f>FO78*GR78</f>
        <v>187500</v>
      </c>
      <c r="FQ78" s="67">
        <f>5000000/87161500*FP$299/FP$299*FP78</f>
        <v>10755.895664943811</v>
      </c>
      <c r="FR78" s="139"/>
      <c r="FS78" s="67">
        <v>3</v>
      </c>
      <c r="FT78" s="67">
        <f>FS78*GR78</f>
        <v>37500</v>
      </c>
      <c r="FU78" s="67">
        <f>5000000/87161500*FT$299/FT$299*FT78</f>
        <v>2151.1791329887624</v>
      </c>
      <c r="FV78" s="67"/>
      <c r="FW78" s="67"/>
      <c r="FX78" s="67"/>
      <c r="FY78" s="67"/>
      <c r="FZ78" s="67"/>
      <c r="GA78" s="67">
        <v>2</v>
      </c>
      <c r="GB78" s="67">
        <f>GA78*GR78</f>
        <v>25000</v>
      </c>
      <c r="GC78" s="67">
        <f>5000000/87161500*GB$299/GB$299*GB78</f>
        <v>1434.1194219925083</v>
      </c>
      <c r="GD78" s="67"/>
      <c r="GE78" s="68"/>
      <c r="GF78" s="135"/>
      <c r="GG78" s="135"/>
      <c r="GH78" s="135"/>
      <c r="GI78" s="135">
        <f t="shared" si="20"/>
        <v>0</v>
      </c>
      <c r="GJ78" s="135">
        <f t="shared" si="21"/>
        <v>0</v>
      </c>
      <c r="GK78" s="135">
        <f t="shared" si="21"/>
        <v>0</v>
      </c>
      <c r="GL78" s="135"/>
      <c r="GM78" s="135">
        <f t="shared" si="26"/>
        <v>40</v>
      </c>
      <c r="GN78" s="135">
        <f t="shared" si="27"/>
        <v>500000</v>
      </c>
      <c r="GO78" s="135">
        <f t="shared" si="22"/>
        <v>28682.388439850165</v>
      </c>
      <c r="GP78" s="135"/>
      <c r="GQ78" s="137">
        <f t="shared" si="23"/>
        <v>40</v>
      </c>
      <c r="GR78" s="139">
        <v>12500</v>
      </c>
      <c r="GS78" s="174">
        <f t="shared" si="24"/>
        <v>500000</v>
      </c>
      <c r="GT78" s="147">
        <f t="shared" si="25"/>
        <v>28682.388439850165</v>
      </c>
      <c r="GV78" s="153"/>
      <c r="GW78" s="153"/>
      <c r="GX78" s="153"/>
    </row>
    <row r="79" spans="2:206" ht="18" customHeight="1" x14ac:dyDescent="0.2">
      <c r="B79" s="96" t="s">
        <v>478</v>
      </c>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c r="EO79" s="68"/>
      <c r="EP79" s="68"/>
      <c r="EQ79" s="68"/>
      <c r="ER79" s="68"/>
      <c r="ES79" s="68"/>
      <c r="ET79" s="68"/>
      <c r="EU79" s="68"/>
      <c r="EV79" s="68"/>
      <c r="EW79" s="68"/>
      <c r="EX79" s="68"/>
      <c r="EY79" s="68"/>
      <c r="EZ79" s="68"/>
      <c r="FA79" s="68"/>
      <c r="FB79" s="68"/>
      <c r="FC79" s="68">
        <v>15</v>
      </c>
      <c r="FD79" s="67">
        <f>FC79*GR79</f>
        <v>150000</v>
      </c>
      <c r="FE79" s="67">
        <f>5000000/87161500*FD$299/FD$299*FD79</f>
        <v>8604.7165319550477</v>
      </c>
      <c r="FF79" s="67"/>
      <c r="FG79" s="68"/>
      <c r="FH79" s="67"/>
      <c r="FI79" s="67"/>
      <c r="FJ79" s="67"/>
      <c r="FK79" s="140"/>
      <c r="FL79" s="140"/>
      <c r="FM79" s="140"/>
      <c r="FN79" s="140"/>
      <c r="FO79" s="139"/>
      <c r="FP79" s="139"/>
      <c r="FQ79" s="139"/>
      <c r="FR79" s="139"/>
      <c r="FS79" s="67"/>
      <c r="FT79" s="67"/>
      <c r="FU79" s="67"/>
      <c r="FV79" s="67"/>
      <c r="FW79" s="67"/>
      <c r="FX79" s="67"/>
      <c r="FY79" s="67"/>
      <c r="FZ79" s="67"/>
      <c r="GA79" s="67"/>
      <c r="GB79" s="67"/>
      <c r="GC79" s="67"/>
      <c r="GD79" s="67"/>
      <c r="GE79" s="68"/>
      <c r="GF79" s="135"/>
      <c r="GG79" s="135"/>
      <c r="GH79" s="135"/>
      <c r="GI79" s="135">
        <f t="shared" si="20"/>
        <v>0</v>
      </c>
      <c r="GJ79" s="135">
        <f t="shared" si="21"/>
        <v>0</v>
      </c>
      <c r="GK79" s="135">
        <f t="shared" si="21"/>
        <v>0</v>
      </c>
      <c r="GL79" s="135"/>
      <c r="GM79" s="135">
        <f t="shared" si="26"/>
        <v>15</v>
      </c>
      <c r="GN79" s="135">
        <f t="shared" si="27"/>
        <v>150000</v>
      </c>
      <c r="GO79" s="135">
        <f t="shared" si="22"/>
        <v>8604.7165319550477</v>
      </c>
      <c r="GP79" s="135"/>
      <c r="GQ79" s="137">
        <f t="shared" si="23"/>
        <v>15</v>
      </c>
      <c r="GR79" s="139">
        <v>10000</v>
      </c>
      <c r="GS79" s="174">
        <f t="shared" si="24"/>
        <v>150000</v>
      </c>
      <c r="GT79" s="147">
        <f t="shared" si="25"/>
        <v>8604.7165319550477</v>
      </c>
      <c r="GV79" s="153"/>
      <c r="GW79" s="153"/>
      <c r="GX79" s="153"/>
    </row>
    <row r="80" spans="2:206" ht="18" hidden="1" customHeight="1" x14ac:dyDescent="0.2">
      <c r="B80" s="96" t="s">
        <v>423</v>
      </c>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c r="EO80" s="68"/>
      <c r="EP80" s="68"/>
      <c r="EQ80" s="68"/>
      <c r="ER80" s="68"/>
      <c r="ES80" s="68"/>
      <c r="ET80" s="68"/>
      <c r="EU80" s="68"/>
      <c r="EV80" s="68"/>
      <c r="EW80" s="68"/>
      <c r="EX80" s="68"/>
      <c r="EY80" s="68"/>
      <c r="EZ80" s="68"/>
      <c r="FA80" s="68"/>
      <c r="FB80" s="68"/>
      <c r="FC80" s="68"/>
      <c r="FD80" s="68"/>
      <c r="FE80" s="68"/>
      <c r="FF80" s="68"/>
      <c r="FG80" s="68"/>
      <c r="FH80" s="67"/>
      <c r="FI80" s="67"/>
      <c r="FJ80" s="67"/>
      <c r="FK80" s="140"/>
      <c r="FL80" s="140"/>
      <c r="FM80" s="140"/>
      <c r="FN80" s="140"/>
      <c r="FO80" s="139"/>
      <c r="FP80" s="139"/>
      <c r="FQ80" s="139"/>
      <c r="FR80" s="139"/>
      <c r="FS80" s="67"/>
      <c r="FT80" s="67"/>
      <c r="FU80" s="67"/>
      <c r="FV80" s="67"/>
      <c r="FW80" s="67"/>
      <c r="FX80" s="67"/>
      <c r="FY80" s="67"/>
      <c r="FZ80" s="67"/>
      <c r="GA80" s="67"/>
      <c r="GB80" s="67"/>
      <c r="GC80" s="67"/>
      <c r="GD80" s="67"/>
      <c r="GE80" s="68"/>
      <c r="GF80" s="135"/>
      <c r="GG80" s="135"/>
      <c r="GH80" s="135"/>
      <c r="GI80" s="135">
        <f t="shared" si="20"/>
        <v>0</v>
      </c>
      <c r="GJ80" s="135">
        <f t="shared" si="21"/>
        <v>0</v>
      </c>
      <c r="GK80" s="135">
        <f t="shared" si="21"/>
        <v>0</v>
      </c>
      <c r="GL80" s="135"/>
      <c r="GM80" s="135">
        <f t="shared" si="26"/>
        <v>0</v>
      </c>
      <c r="GN80" s="135">
        <f t="shared" si="27"/>
        <v>0</v>
      </c>
      <c r="GO80" s="135">
        <f t="shared" si="22"/>
        <v>0</v>
      </c>
      <c r="GP80" s="135"/>
      <c r="GQ80" s="137">
        <f t="shared" si="23"/>
        <v>0</v>
      </c>
      <c r="GR80" s="139"/>
      <c r="GS80" s="174">
        <f t="shared" si="24"/>
        <v>0</v>
      </c>
      <c r="GT80" s="147">
        <f t="shared" si="25"/>
        <v>0</v>
      </c>
      <c r="GV80" s="153"/>
      <c r="GW80" s="153"/>
      <c r="GX80" s="153"/>
    </row>
    <row r="81" spans="2:206" ht="18" customHeight="1" x14ac:dyDescent="0.2">
      <c r="B81" s="96" t="s">
        <v>217</v>
      </c>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c r="EO81" s="68"/>
      <c r="EP81" s="68"/>
      <c r="EQ81" s="68"/>
      <c r="ER81" s="68"/>
      <c r="ES81" s="68"/>
      <c r="ET81" s="68"/>
      <c r="EU81" s="68"/>
      <c r="EV81" s="68"/>
      <c r="EW81" s="68"/>
      <c r="EX81" s="68"/>
      <c r="EY81" s="68"/>
      <c r="EZ81" s="68"/>
      <c r="FA81" s="68"/>
      <c r="FB81" s="68"/>
      <c r="FC81" s="68">
        <v>6</v>
      </c>
      <c r="FD81" s="67">
        <f>FC81*GR81</f>
        <v>27000</v>
      </c>
      <c r="FE81" s="67">
        <f>5000000/87161500*FD$299/FD$299*FD81</f>
        <v>1548.8489757519087</v>
      </c>
      <c r="FF81" s="67"/>
      <c r="FG81" s="68"/>
      <c r="FH81" s="67"/>
      <c r="FI81" s="67"/>
      <c r="FJ81" s="67"/>
      <c r="FK81" s="140"/>
      <c r="FL81" s="140"/>
      <c r="FM81" s="140"/>
      <c r="FN81" s="140"/>
      <c r="FO81" s="139"/>
      <c r="FP81" s="139"/>
      <c r="FQ81" s="139"/>
      <c r="FR81" s="139"/>
      <c r="FS81" s="67"/>
      <c r="FT81" s="67"/>
      <c r="FU81" s="67"/>
      <c r="FV81" s="67"/>
      <c r="FW81" s="67"/>
      <c r="FX81" s="67"/>
      <c r="FY81" s="67"/>
      <c r="FZ81" s="67"/>
      <c r="GA81" s="67"/>
      <c r="GB81" s="67"/>
      <c r="GC81" s="67"/>
      <c r="GD81" s="67"/>
      <c r="GE81" s="68"/>
      <c r="GF81" s="135"/>
      <c r="GG81" s="135"/>
      <c r="GH81" s="135"/>
      <c r="GI81" s="135">
        <f t="shared" si="20"/>
        <v>0</v>
      </c>
      <c r="GJ81" s="135">
        <f t="shared" si="21"/>
        <v>0</v>
      </c>
      <c r="GK81" s="135">
        <f t="shared" si="21"/>
        <v>0</v>
      </c>
      <c r="GL81" s="135"/>
      <c r="GM81" s="135">
        <f t="shared" si="26"/>
        <v>6</v>
      </c>
      <c r="GN81" s="135">
        <f t="shared" si="27"/>
        <v>27000</v>
      </c>
      <c r="GO81" s="135">
        <f t="shared" si="22"/>
        <v>1548.8489757519087</v>
      </c>
      <c r="GP81" s="135"/>
      <c r="GQ81" s="137">
        <f t="shared" si="23"/>
        <v>6</v>
      </c>
      <c r="GR81" s="139">
        <v>4500</v>
      </c>
      <c r="GS81" s="174">
        <f t="shared" si="24"/>
        <v>27000</v>
      </c>
      <c r="GT81" s="147">
        <f t="shared" si="25"/>
        <v>1548.8489757519087</v>
      </c>
      <c r="GV81" s="153"/>
      <c r="GW81" s="153"/>
      <c r="GX81" s="153"/>
    </row>
    <row r="82" spans="2:206" ht="18" hidden="1" customHeight="1" x14ac:dyDescent="0.2">
      <c r="B82" s="96" t="s">
        <v>59</v>
      </c>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8"/>
      <c r="FF82" s="68"/>
      <c r="FG82" s="68"/>
      <c r="FH82" s="67"/>
      <c r="FI82" s="67"/>
      <c r="FJ82" s="67"/>
      <c r="FK82" s="140"/>
      <c r="FL82" s="140"/>
      <c r="FM82" s="140"/>
      <c r="FN82" s="140"/>
      <c r="FO82" s="139"/>
      <c r="FP82" s="139"/>
      <c r="FQ82" s="139"/>
      <c r="FR82" s="139"/>
      <c r="FS82" s="67"/>
      <c r="FT82" s="67"/>
      <c r="FU82" s="67"/>
      <c r="FV82" s="67"/>
      <c r="FW82" s="67"/>
      <c r="FX82" s="67"/>
      <c r="FY82" s="67"/>
      <c r="FZ82" s="67"/>
      <c r="GA82" s="67"/>
      <c r="GB82" s="67"/>
      <c r="GC82" s="67"/>
      <c r="GD82" s="67"/>
      <c r="GE82" s="68"/>
      <c r="GF82" s="135"/>
      <c r="GG82" s="135"/>
      <c r="GH82" s="135"/>
      <c r="GI82" s="135">
        <f t="shared" si="20"/>
        <v>0</v>
      </c>
      <c r="GJ82" s="135">
        <f t="shared" si="21"/>
        <v>0</v>
      </c>
      <c r="GK82" s="135">
        <f t="shared" si="21"/>
        <v>0</v>
      </c>
      <c r="GL82" s="135"/>
      <c r="GM82" s="135">
        <f t="shared" si="26"/>
        <v>0</v>
      </c>
      <c r="GN82" s="135">
        <f t="shared" si="27"/>
        <v>0</v>
      </c>
      <c r="GO82" s="135">
        <f t="shared" si="22"/>
        <v>0</v>
      </c>
      <c r="GP82" s="135"/>
      <c r="GQ82" s="137">
        <f t="shared" si="23"/>
        <v>0</v>
      </c>
      <c r="GR82" s="139">
        <v>2500</v>
      </c>
      <c r="GS82" s="174">
        <f t="shared" si="24"/>
        <v>0</v>
      </c>
      <c r="GT82" s="147">
        <f t="shared" si="25"/>
        <v>0</v>
      </c>
      <c r="GV82" s="153"/>
      <c r="GW82" s="153"/>
      <c r="GX82" s="153"/>
    </row>
    <row r="83" spans="2:206" ht="18" customHeight="1" x14ac:dyDescent="0.2">
      <c r="B83" s="96" t="s">
        <v>337</v>
      </c>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c r="EO83" s="68"/>
      <c r="EP83" s="68"/>
      <c r="EQ83" s="68"/>
      <c r="ER83" s="68"/>
      <c r="ES83" s="68"/>
      <c r="ET83" s="68"/>
      <c r="EU83" s="68"/>
      <c r="EV83" s="68"/>
      <c r="EW83" s="68"/>
      <c r="EX83" s="68"/>
      <c r="EY83" s="68"/>
      <c r="EZ83" s="68"/>
      <c r="FA83" s="68"/>
      <c r="FB83" s="68"/>
      <c r="FC83" s="68">
        <v>15</v>
      </c>
      <c r="FD83" s="67">
        <f>FC83*GR83</f>
        <v>90000</v>
      </c>
      <c r="FE83" s="67">
        <f>5000000/87161500*FD$299/FD$299*FD83</f>
        <v>5162.8299191730284</v>
      </c>
      <c r="FF83" s="67"/>
      <c r="FG83" s="68"/>
      <c r="FH83" s="67"/>
      <c r="FI83" s="67"/>
      <c r="FJ83" s="67"/>
      <c r="FK83" s="140"/>
      <c r="FL83" s="140"/>
      <c r="FM83" s="140"/>
      <c r="FN83" s="140"/>
      <c r="FO83" s="139">
        <v>15</v>
      </c>
      <c r="FP83" s="139">
        <f>FO83*GR83</f>
        <v>90000</v>
      </c>
      <c r="FQ83" s="67">
        <f>5000000/87161500*FP$299/FP$299*FP83</f>
        <v>5162.8299191730293</v>
      </c>
      <c r="FR83" s="139"/>
      <c r="FS83" s="67"/>
      <c r="FT83" s="67"/>
      <c r="FU83" s="67"/>
      <c r="FV83" s="67"/>
      <c r="FW83" s="67"/>
      <c r="FX83" s="67"/>
      <c r="FY83" s="67"/>
      <c r="FZ83" s="67"/>
      <c r="GA83" s="67">
        <v>7</v>
      </c>
      <c r="GB83" s="67">
        <f>GA83*GR83</f>
        <v>42000</v>
      </c>
      <c r="GC83" s="67">
        <f>5000000/87161500*GB$299/GB$299*GB83</f>
        <v>2409.3206289474138</v>
      </c>
      <c r="GD83" s="67"/>
      <c r="GE83" s="68"/>
      <c r="GF83" s="135"/>
      <c r="GG83" s="135"/>
      <c r="GH83" s="135"/>
      <c r="GI83" s="135">
        <f t="shared" si="20"/>
        <v>0</v>
      </c>
      <c r="GJ83" s="135">
        <f t="shared" si="21"/>
        <v>0</v>
      </c>
      <c r="GK83" s="135">
        <f t="shared" si="21"/>
        <v>0</v>
      </c>
      <c r="GL83" s="135"/>
      <c r="GM83" s="135">
        <f t="shared" si="26"/>
        <v>37</v>
      </c>
      <c r="GN83" s="135">
        <f t="shared" si="27"/>
        <v>222000</v>
      </c>
      <c r="GO83" s="135">
        <f t="shared" si="22"/>
        <v>12734.980467293473</v>
      </c>
      <c r="GP83" s="135"/>
      <c r="GQ83" s="137">
        <f t="shared" si="23"/>
        <v>37</v>
      </c>
      <c r="GR83" s="139">
        <v>6000</v>
      </c>
      <c r="GS83" s="174">
        <f t="shared" si="24"/>
        <v>222000</v>
      </c>
      <c r="GT83" s="147">
        <f t="shared" si="25"/>
        <v>12734.980467293473</v>
      </c>
      <c r="GV83" s="153"/>
      <c r="GW83" s="153"/>
      <c r="GX83" s="153"/>
    </row>
    <row r="84" spans="2:206" ht="18" customHeight="1" x14ac:dyDescent="0.2">
      <c r="B84" s="96" t="s">
        <v>389</v>
      </c>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c r="EO84" s="68"/>
      <c r="EP84" s="68"/>
      <c r="EQ84" s="68"/>
      <c r="ER84" s="68"/>
      <c r="ES84" s="68"/>
      <c r="ET84" s="68"/>
      <c r="EU84" s="68"/>
      <c r="EV84" s="68"/>
      <c r="EW84" s="68"/>
      <c r="EX84" s="68"/>
      <c r="EY84" s="68"/>
      <c r="EZ84" s="68"/>
      <c r="FA84" s="68"/>
      <c r="FB84" s="68"/>
      <c r="FC84" s="68"/>
      <c r="FD84" s="68"/>
      <c r="FE84" s="68"/>
      <c r="FF84" s="68"/>
      <c r="FG84" s="68"/>
      <c r="FH84" s="67"/>
      <c r="FI84" s="67"/>
      <c r="FJ84" s="67"/>
      <c r="FK84" s="140"/>
      <c r="FL84" s="140"/>
      <c r="FM84" s="140"/>
      <c r="FN84" s="140"/>
      <c r="FO84" s="139"/>
      <c r="FP84" s="139"/>
      <c r="FQ84" s="139"/>
      <c r="FR84" s="139"/>
      <c r="FS84" s="67"/>
      <c r="FT84" s="67"/>
      <c r="FU84" s="67"/>
      <c r="FV84" s="67"/>
      <c r="FW84" s="67"/>
      <c r="FX84" s="67"/>
      <c r="FY84" s="67"/>
      <c r="FZ84" s="67"/>
      <c r="GA84" s="67"/>
      <c r="GB84" s="67"/>
      <c r="GC84" s="67"/>
      <c r="GD84" s="67"/>
      <c r="GE84" s="68"/>
      <c r="GF84" s="135"/>
      <c r="GG84" s="135"/>
      <c r="GH84" s="135"/>
      <c r="GI84" s="135">
        <f t="shared" si="20"/>
        <v>0</v>
      </c>
      <c r="GJ84" s="135">
        <f t="shared" si="21"/>
        <v>0</v>
      </c>
      <c r="GK84" s="135">
        <f t="shared" si="21"/>
        <v>0</v>
      </c>
      <c r="GL84" s="135"/>
      <c r="GM84" s="135">
        <f t="shared" si="26"/>
        <v>0</v>
      </c>
      <c r="GN84" s="135">
        <f t="shared" si="27"/>
        <v>0</v>
      </c>
      <c r="GO84" s="135">
        <f t="shared" si="22"/>
        <v>0</v>
      </c>
      <c r="GP84" s="135"/>
      <c r="GQ84" s="137">
        <f t="shared" si="23"/>
        <v>0</v>
      </c>
      <c r="GR84" s="139">
        <v>7500</v>
      </c>
      <c r="GS84" s="174">
        <f t="shared" si="24"/>
        <v>0</v>
      </c>
      <c r="GT84" s="147">
        <f t="shared" si="25"/>
        <v>0</v>
      </c>
      <c r="GV84" s="153"/>
      <c r="GW84" s="153"/>
      <c r="GX84" s="153"/>
    </row>
    <row r="85" spans="2:206" ht="18" customHeight="1" x14ac:dyDescent="0.2">
      <c r="B85" s="96" t="s">
        <v>338</v>
      </c>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8"/>
      <c r="EU85" s="68"/>
      <c r="EV85" s="68"/>
      <c r="EW85" s="68"/>
      <c r="EX85" s="68"/>
      <c r="EY85" s="68"/>
      <c r="EZ85" s="68"/>
      <c r="FA85" s="68"/>
      <c r="FB85" s="68"/>
      <c r="FC85" s="68"/>
      <c r="FD85" s="68"/>
      <c r="FE85" s="68"/>
      <c r="FF85" s="68"/>
      <c r="FG85" s="68"/>
      <c r="FH85" s="67"/>
      <c r="FI85" s="67"/>
      <c r="FJ85" s="67"/>
      <c r="FK85" s="140"/>
      <c r="FL85" s="140"/>
      <c r="FM85" s="140"/>
      <c r="FN85" s="140"/>
      <c r="FO85" s="139"/>
      <c r="FP85" s="139"/>
      <c r="FQ85" s="139"/>
      <c r="FR85" s="139"/>
      <c r="FS85" s="67"/>
      <c r="FT85" s="67"/>
      <c r="FU85" s="67"/>
      <c r="FV85" s="67"/>
      <c r="FW85" s="67"/>
      <c r="FX85" s="67"/>
      <c r="FY85" s="67"/>
      <c r="FZ85" s="67"/>
      <c r="GA85" s="67"/>
      <c r="GB85" s="67"/>
      <c r="GC85" s="67"/>
      <c r="GD85" s="67"/>
      <c r="GE85" s="68"/>
      <c r="GF85" s="135"/>
      <c r="GG85" s="135"/>
      <c r="GH85" s="135"/>
      <c r="GI85" s="135">
        <f t="shared" si="20"/>
        <v>0</v>
      </c>
      <c r="GJ85" s="135">
        <f t="shared" si="21"/>
        <v>0</v>
      </c>
      <c r="GK85" s="135">
        <f t="shared" si="21"/>
        <v>0</v>
      </c>
      <c r="GL85" s="135"/>
      <c r="GM85" s="135">
        <f t="shared" si="26"/>
        <v>0</v>
      </c>
      <c r="GN85" s="135">
        <f t="shared" si="27"/>
        <v>0</v>
      </c>
      <c r="GO85" s="135">
        <f t="shared" si="22"/>
        <v>0</v>
      </c>
      <c r="GP85" s="135"/>
      <c r="GQ85" s="137">
        <f t="shared" si="23"/>
        <v>0</v>
      </c>
      <c r="GR85" s="139">
        <v>6500</v>
      </c>
      <c r="GS85" s="174">
        <f t="shared" si="24"/>
        <v>0</v>
      </c>
      <c r="GT85" s="147">
        <f t="shared" si="25"/>
        <v>0</v>
      </c>
      <c r="GV85" s="153"/>
      <c r="GW85" s="153"/>
      <c r="GX85" s="153"/>
    </row>
    <row r="86" spans="2:206" ht="18" hidden="1" customHeight="1" x14ac:dyDescent="0.2">
      <c r="B86" s="96" t="s">
        <v>60</v>
      </c>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c r="EO86" s="68"/>
      <c r="EP86" s="68"/>
      <c r="EQ86" s="68"/>
      <c r="ER86" s="68"/>
      <c r="ES86" s="68"/>
      <c r="ET86" s="68"/>
      <c r="EU86" s="68"/>
      <c r="EV86" s="68"/>
      <c r="EW86" s="68"/>
      <c r="EX86" s="68"/>
      <c r="EY86" s="68"/>
      <c r="EZ86" s="68"/>
      <c r="FA86" s="68"/>
      <c r="FB86" s="68"/>
      <c r="FC86" s="68"/>
      <c r="FD86" s="68"/>
      <c r="FE86" s="68"/>
      <c r="FF86" s="68"/>
      <c r="FG86" s="68"/>
      <c r="FH86" s="67"/>
      <c r="FI86" s="67"/>
      <c r="FJ86" s="67"/>
      <c r="FK86" s="140"/>
      <c r="FL86" s="140"/>
      <c r="FM86" s="140"/>
      <c r="FN86" s="140"/>
      <c r="FO86" s="139"/>
      <c r="FP86" s="139"/>
      <c r="FQ86" s="139"/>
      <c r="FR86" s="139"/>
      <c r="FS86" s="67"/>
      <c r="FT86" s="67"/>
      <c r="FU86" s="67"/>
      <c r="FV86" s="67"/>
      <c r="FW86" s="67"/>
      <c r="FX86" s="67"/>
      <c r="FY86" s="67"/>
      <c r="FZ86" s="67"/>
      <c r="GA86" s="67"/>
      <c r="GB86" s="67"/>
      <c r="GC86" s="67"/>
      <c r="GD86" s="67"/>
      <c r="GE86" s="68"/>
      <c r="GF86" s="135"/>
      <c r="GG86" s="135"/>
      <c r="GH86" s="135"/>
      <c r="GI86" s="135">
        <f t="shared" si="20"/>
        <v>0</v>
      </c>
      <c r="GJ86" s="135">
        <f t="shared" si="21"/>
        <v>0</v>
      </c>
      <c r="GK86" s="135">
        <f t="shared" si="21"/>
        <v>0</v>
      </c>
      <c r="GL86" s="135"/>
      <c r="GM86" s="135">
        <f t="shared" si="26"/>
        <v>0</v>
      </c>
      <c r="GN86" s="135">
        <f t="shared" si="27"/>
        <v>0</v>
      </c>
      <c r="GO86" s="135">
        <f t="shared" si="22"/>
        <v>0</v>
      </c>
      <c r="GP86" s="135"/>
      <c r="GQ86" s="137">
        <f t="shared" si="23"/>
        <v>0</v>
      </c>
      <c r="GR86" s="139"/>
      <c r="GS86" s="174">
        <f t="shared" si="24"/>
        <v>0</v>
      </c>
      <c r="GT86" s="147">
        <f t="shared" si="25"/>
        <v>0</v>
      </c>
      <c r="GV86" s="153"/>
      <c r="GW86" s="153"/>
      <c r="GX86" s="153"/>
    </row>
    <row r="87" spans="2:206" ht="18" hidden="1" customHeight="1" x14ac:dyDescent="0.2">
      <c r="B87" s="96" t="s">
        <v>61</v>
      </c>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c r="EO87" s="68"/>
      <c r="EP87" s="68"/>
      <c r="EQ87" s="68"/>
      <c r="ER87" s="68"/>
      <c r="ES87" s="68"/>
      <c r="ET87" s="68"/>
      <c r="EU87" s="68"/>
      <c r="EV87" s="68"/>
      <c r="EW87" s="68"/>
      <c r="EX87" s="68"/>
      <c r="EY87" s="68"/>
      <c r="EZ87" s="68"/>
      <c r="FA87" s="68"/>
      <c r="FB87" s="68"/>
      <c r="FC87" s="68"/>
      <c r="FD87" s="68"/>
      <c r="FE87" s="68"/>
      <c r="FF87" s="68"/>
      <c r="FG87" s="68"/>
      <c r="FH87" s="67"/>
      <c r="FI87" s="67"/>
      <c r="FJ87" s="67"/>
      <c r="FK87" s="140"/>
      <c r="FL87" s="140"/>
      <c r="FM87" s="140"/>
      <c r="FN87" s="140"/>
      <c r="FO87" s="139"/>
      <c r="FP87" s="139"/>
      <c r="FQ87" s="139"/>
      <c r="FR87" s="139"/>
      <c r="FS87" s="67"/>
      <c r="FT87" s="67"/>
      <c r="FU87" s="67"/>
      <c r="FV87" s="67"/>
      <c r="FW87" s="67"/>
      <c r="FX87" s="67"/>
      <c r="FY87" s="67"/>
      <c r="FZ87" s="67"/>
      <c r="GA87" s="67"/>
      <c r="GB87" s="67"/>
      <c r="GC87" s="67"/>
      <c r="GD87" s="67"/>
      <c r="GE87" s="68"/>
      <c r="GF87" s="135"/>
      <c r="GG87" s="135"/>
      <c r="GH87" s="135"/>
      <c r="GI87" s="135">
        <f t="shared" si="20"/>
        <v>0</v>
      </c>
      <c r="GJ87" s="135">
        <f t="shared" si="21"/>
        <v>0</v>
      </c>
      <c r="GK87" s="135">
        <f t="shared" si="21"/>
        <v>0</v>
      </c>
      <c r="GL87" s="135"/>
      <c r="GM87" s="135">
        <f t="shared" si="26"/>
        <v>0</v>
      </c>
      <c r="GN87" s="135">
        <f t="shared" si="27"/>
        <v>0</v>
      </c>
      <c r="GO87" s="135">
        <f t="shared" si="22"/>
        <v>0</v>
      </c>
      <c r="GP87" s="135"/>
      <c r="GQ87" s="137">
        <f t="shared" si="23"/>
        <v>0</v>
      </c>
      <c r="GR87" s="139"/>
      <c r="GS87" s="174">
        <f t="shared" si="24"/>
        <v>0</v>
      </c>
      <c r="GT87" s="147">
        <f t="shared" si="25"/>
        <v>0</v>
      </c>
      <c r="GV87" s="153"/>
      <c r="GW87" s="153"/>
      <c r="GX87" s="153"/>
    </row>
    <row r="88" spans="2:206" ht="18" customHeight="1" x14ac:dyDescent="0.2">
      <c r="B88" s="96" t="s">
        <v>454</v>
      </c>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c r="EO88" s="68"/>
      <c r="EP88" s="68"/>
      <c r="EQ88" s="68"/>
      <c r="ER88" s="68"/>
      <c r="ES88" s="68"/>
      <c r="ET88" s="68"/>
      <c r="EU88" s="68"/>
      <c r="EV88" s="68"/>
      <c r="EW88" s="68"/>
      <c r="EX88" s="68"/>
      <c r="EY88" s="68">
        <v>10</v>
      </c>
      <c r="EZ88" s="67">
        <f>EY88*GR88</f>
        <v>25000</v>
      </c>
      <c r="FA88" s="67">
        <f>5000000/87161500*EZ$299/EZ$299*EZ88</f>
        <v>1434.1194219925083</v>
      </c>
      <c r="FB88" s="67"/>
      <c r="FC88" s="68"/>
      <c r="FD88" s="68"/>
      <c r="FE88" s="68"/>
      <c r="FF88" s="68"/>
      <c r="FG88" s="68"/>
      <c r="FH88" s="67"/>
      <c r="FI88" s="67"/>
      <c r="FJ88" s="67"/>
      <c r="FK88" s="140"/>
      <c r="FL88" s="140"/>
      <c r="FM88" s="140"/>
      <c r="FN88" s="140"/>
      <c r="FO88" s="139">
        <v>7</v>
      </c>
      <c r="FP88" s="139">
        <f>FO88*GR88</f>
        <v>17500</v>
      </c>
      <c r="FQ88" s="67">
        <f>5000000/87161500*FP$299/FP$299*FP88</f>
        <v>1003.8835953947557</v>
      </c>
      <c r="FR88" s="139"/>
      <c r="FS88" s="67"/>
      <c r="FT88" s="67"/>
      <c r="FU88" s="67"/>
      <c r="FV88" s="67"/>
      <c r="FW88" s="67">
        <v>10</v>
      </c>
      <c r="FX88" s="67">
        <f>FW88*GR88</f>
        <v>25000</v>
      </c>
      <c r="FY88" s="67">
        <f>5000000/87161500*FX$299/FX$299*FX88</f>
        <v>1434.119421992508</v>
      </c>
      <c r="FZ88" s="67"/>
      <c r="GA88" s="67"/>
      <c r="GB88" s="67"/>
      <c r="GC88" s="67"/>
      <c r="GD88" s="67"/>
      <c r="GE88" s="68">
        <v>6</v>
      </c>
      <c r="GF88" s="135">
        <f>GE88*GR88</f>
        <v>15000</v>
      </c>
      <c r="GG88" s="67">
        <f>5000000/87161500*GF$299/GF$299*GF88</f>
        <v>860.47165319550493</v>
      </c>
      <c r="GH88" s="135"/>
      <c r="GI88" s="135">
        <f t="shared" si="20"/>
        <v>0</v>
      </c>
      <c r="GJ88" s="135">
        <f t="shared" si="21"/>
        <v>0</v>
      </c>
      <c r="GK88" s="135">
        <f t="shared" si="21"/>
        <v>0</v>
      </c>
      <c r="GL88" s="135"/>
      <c r="GM88" s="135">
        <f t="shared" si="26"/>
        <v>33</v>
      </c>
      <c r="GN88" s="135">
        <f t="shared" si="27"/>
        <v>82500</v>
      </c>
      <c r="GO88" s="135">
        <f t="shared" si="22"/>
        <v>4732.5940925752766</v>
      </c>
      <c r="GP88" s="135"/>
      <c r="GQ88" s="137">
        <f t="shared" si="23"/>
        <v>33</v>
      </c>
      <c r="GR88" s="139">
        <v>2500</v>
      </c>
      <c r="GS88" s="174">
        <f t="shared" si="24"/>
        <v>82500</v>
      </c>
      <c r="GT88" s="147">
        <f t="shared" si="25"/>
        <v>4732.5940925752766</v>
      </c>
      <c r="GV88" s="153"/>
      <c r="GW88" s="153"/>
      <c r="GX88" s="153"/>
    </row>
    <row r="89" spans="2:206" ht="18" hidden="1" customHeight="1" x14ac:dyDescent="0.2">
      <c r="B89" s="96" t="s">
        <v>63</v>
      </c>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7"/>
      <c r="FI89" s="67"/>
      <c r="FJ89" s="67"/>
      <c r="FK89" s="140"/>
      <c r="FL89" s="140"/>
      <c r="FM89" s="140"/>
      <c r="FN89" s="140"/>
      <c r="FO89" s="139"/>
      <c r="FP89" s="139"/>
      <c r="FQ89" s="139"/>
      <c r="FR89" s="139"/>
      <c r="FS89" s="67"/>
      <c r="FT89" s="67"/>
      <c r="FU89" s="67"/>
      <c r="FV89" s="67"/>
      <c r="FW89" s="67"/>
      <c r="FX89" s="67"/>
      <c r="FY89" s="67"/>
      <c r="FZ89" s="67"/>
      <c r="GA89" s="67"/>
      <c r="GB89" s="67"/>
      <c r="GC89" s="67"/>
      <c r="GD89" s="67"/>
      <c r="GE89" s="68"/>
      <c r="GF89" s="135"/>
      <c r="GG89" s="135"/>
      <c r="GH89" s="135"/>
      <c r="GI89" s="135">
        <f t="shared" si="20"/>
        <v>0</v>
      </c>
      <c r="GJ89" s="135">
        <f t="shared" si="21"/>
        <v>0</v>
      </c>
      <c r="GK89" s="135">
        <f t="shared" si="21"/>
        <v>0</v>
      </c>
      <c r="GL89" s="135"/>
      <c r="GM89" s="135">
        <f t="shared" si="26"/>
        <v>0</v>
      </c>
      <c r="GN89" s="135">
        <f t="shared" si="27"/>
        <v>0</v>
      </c>
      <c r="GO89" s="135">
        <f t="shared" si="22"/>
        <v>0</v>
      </c>
      <c r="GP89" s="135"/>
      <c r="GQ89" s="137">
        <f t="shared" si="23"/>
        <v>0</v>
      </c>
      <c r="GR89" s="139">
        <v>7500</v>
      </c>
      <c r="GS89" s="174">
        <f t="shared" si="24"/>
        <v>0</v>
      </c>
      <c r="GT89" s="147">
        <f t="shared" si="25"/>
        <v>0</v>
      </c>
      <c r="GV89" s="153"/>
      <c r="GW89" s="153"/>
      <c r="GX89" s="153"/>
    </row>
    <row r="90" spans="2:206" ht="18" hidden="1" customHeight="1" x14ac:dyDescent="0.2">
      <c r="B90" s="96" t="s">
        <v>215</v>
      </c>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c r="EO90" s="68"/>
      <c r="EP90" s="68"/>
      <c r="EQ90" s="68"/>
      <c r="ER90" s="68"/>
      <c r="ES90" s="68"/>
      <c r="ET90" s="68"/>
      <c r="EU90" s="68"/>
      <c r="EV90" s="68"/>
      <c r="EW90" s="68"/>
      <c r="EX90" s="68"/>
      <c r="EY90" s="68"/>
      <c r="EZ90" s="68"/>
      <c r="FA90" s="68"/>
      <c r="FB90" s="68"/>
      <c r="FC90" s="68"/>
      <c r="FD90" s="68"/>
      <c r="FE90" s="68"/>
      <c r="FF90" s="68"/>
      <c r="FG90" s="68"/>
      <c r="FH90" s="67"/>
      <c r="FI90" s="67"/>
      <c r="FJ90" s="67"/>
      <c r="FK90" s="140"/>
      <c r="FL90" s="140"/>
      <c r="FM90" s="140"/>
      <c r="FN90" s="140"/>
      <c r="FO90" s="139"/>
      <c r="FP90" s="139"/>
      <c r="FQ90" s="139"/>
      <c r="FR90" s="139"/>
      <c r="FS90" s="67"/>
      <c r="FT90" s="67"/>
      <c r="FU90" s="67"/>
      <c r="FV90" s="67"/>
      <c r="FW90" s="67"/>
      <c r="FX90" s="67"/>
      <c r="FY90" s="67"/>
      <c r="FZ90" s="67"/>
      <c r="GA90" s="67"/>
      <c r="GB90" s="67"/>
      <c r="GC90" s="67"/>
      <c r="GD90" s="67"/>
      <c r="GE90" s="68"/>
      <c r="GF90" s="135"/>
      <c r="GG90" s="135"/>
      <c r="GH90" s="135"/>
      <c r="GI90" s="135">
        <f t="shared" si="20"/>
        <v>0</v>
      </c>
      <c r="GJ90" s="135">
        <f t="shared" si="21"/>
        <v>0</v>
      </c>
      <c r="GK90" s="135">
        <f t="shared" si="21"/>
        <v>0</v>
      </c>
      <c r="GL90" s="135"/>
      <c r="GM90" s="135">
        <f t="shared" si="26"/>
        <v>0</v>
      </c>
      <c r="GN90" s="135">
        <f t="shared" si="27"/>
        <v>0</v>
      </c>
      <c r="GO90" s="135">
        <f t="shared" si="22"/>
        <v>0</v>
      </c>
      <c r="GP90" s="135"/>
      <c r="GQ90" s="137">
        <f t="shared" si="23"/>
        <v>0</v>
      </c>
      <c r="GR90" s="139"/>
      <c r="GS90" s="174">
        <f t="shared" si="24"/>
        <v>0</v>
      </c>
      <c r="GT90" s="147">
        <f t="shared" si="25"/>
        <v>0</v>
      </c>
      <c r="GV90" s="153"/>
      <c r="GW90" s="153"/>
      <c r="GX90" s="153"/>
    </row>
    <row r="91" spans="2:206" ht="18" customHeight="1" x14ac:dyDescent="0.2">
      <c r="B91" s="96" t="s">
        <v>347</v>
      </c>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c r="EO91" s="68"/>
      <c r="EP91" s="68"/>
      <c r="EQ91" s="68"/>
      <c r="ER91" s="68"/>
      <c r="ES91" s="68"/>
      <c r="ET91" s="68"/>
      <c r="EU91" s="68"/>
      <c r="EV91" s="68"/>
      <c r="EW91" s="68"/>
      <c r="EX91" s="68"/>
      <c r="EY91" s="68"/>
      <c r="EZ91" s="68"/>
      <c r="FA91" s="68"/>
      <c r="FB91" s="68"/>
      <c r="FC91" s="68"/>
      <c r="FD91" s="68"/>
      <c r="FE91" s="68"/>
      <c r="FF91" s="68"/>
      <c r="FG91" s="68"/>
      <c r="FH91" s="67"/>
      <c r="FI91" s="67"/>
      <c r="FJ91" s="67"/>
      <c r="FK91" s="140"/>
      <c r="FL91" s="140"/>
      <c r="FM91" s="140"/>
      <c r="FN91" s="140"/>
      <c r="FO91" s="139"/>
      <c r="FP91" s="139"/>
      <c r="FQ91" s="139"/>
      <c r="FR91" s="139"/>
      <c r="FS91" s="67"/>
      <c r="FT91" s="67"/>
      <c r="FU91" s="67"/>
      <c r="FV91" s="67"/>
      <c r="FW91" s="67"/>
      <c r="FX91" s="67"/>
      <c r="FY91" s="67"/>
      <c r="FZ91" s="67"/>
      <c r="GA91" s="67"/>
      <c r="GB91" s="67"/>
      <c r="GC91" s="67"/>
      <c r="GD91" s="67"/>
      <c r="GE91" s="68"/>
      <c r="GF91" s="135"/>
      <c r="GG91" s="135"/>
      <c r="GH91" s="135"/>
      <c r="GI91" s="135">
        <f t="shared" si="20"/>
        <v>0</v>
      </c>
      <c r="GJ91" s="135">
        <f t="shared" si="21"/>
        <v>0</v>
      </c>
      <c r="GK91" s="135">
        <f t="shared" si="21"/>
        <v>0</v>
      </c>
      <c r="GL91" s="135"/>
      <c r="GM91" s="135">
        <f t="shared" si="26"/>
        <v>0</v>
      </c>
      <c r="GN91" s="135">
        <f t="shared" si="27"/>
        <v>0</v>
      </c>
      <c r="GO91" s="135">
        <f t="shared" si="22"/>
        <v>0</v>
      </c>
      <c r="GP91" s="135"/>
      <c r="GQ91" s="137">
        <f t="shared" si="23"/>
        <v>0</v>
      </c>
      <c r="GR91" s="139">
        <v>9000</v>
      </c>
      <c r="GS91" s="174">
        <f t="shared" si="24"/>
        <v>0</v>
      </c>
      <c r="GT91" s="147">
        <f t="shared" si="25"/>
        <v>0</v>
      </c>
      <c r="GV91" s="153"/>
      <c r="GW91" s="153"/>
      <c r="GX91" s="153"/>
    </row>
    <row r="92" spans="2:206" ht="18" customHeight="1" x14ac:dyDescent="0.2">
      <c r="B92" s="96" t="s">
        <v>64</v>
      </c>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c r="EO92" s="68"/>
      <c r="EP92" s="68"/>
      <c r="EQ92" s="68"/>
      <c r="ER92" s="68"/>
      <c r="ES92" s="68"/>
      <c r="ET92" s="68"/>
      <c r="EU92" s="68"/>
      <c r="EV92" s="68"/>
      <c r="EW92" s="68"/>
      <c r="EX92" s="68"/>
      <c r="EY92" s="68">
        <v>2</v>
      </c>
      <c r="EZ92" s="67">
        <f>EY92*GR92</f>
        <v>12000</v>
      </c>
      <c r="FA92" s="67">
        <f>5000000/87161500*EZ$299/EZ$299*EZ92</f>
        <v>688.3773225564039</v>
      </c>
      <c r="FB92" s="67"/>
      <c r="FC92" s="68">
        <v>10</v>
      </c>
      <c r="FD92" s="67">
        <f>FC92*GR92</f>
        <v>60000</v>
      </c>
      <c r="FE92" s="67">
        <f>5000000/87161500*FD$299/FD$299*FD92</f>
        <v>3441.8866127820193</v>
      </c>
      <c r="FF92" s="67"/>
      <c r="FG92" s="68"/>
      <c r="FH92" s="67"/>
      <c r="FI92" s="67"/>
      <c r="FJ92" s="67"/>
      <c r="FK92" s="140"/>
      <c r="FL92" s="140"/>
      <c r="FM92" s="140"/>
      <c r="FN92" s="140"/>
      <c r="FO92" s="139"/>
      <c r="FP92" s="139"/>
      <c r="FQ92" s="139"/>
      <c r="FR92" s="139"/>
      <c r="FS92" s="67"/>
      <c r="FT92" s="67"/>
      <c r="FU92" s="67"/>
      <c r="FV92" s="67"/>
      <c r="FW92" s="67">
        <v>2</v>
      </c>
      <c r="FX92" s="67">
        <f>FW92*GR92</f>
        <v>12000</v>
      </c>
      <c r="FY92" s="67">
        <f>5000000/87161500*FX$299/FX$299*FX92</f>
        <v>688.37732255640378</v>
      </c>
      <c r="FZ92" s="67"/>
      <c r="GA92" s="67">
        <v>4</v>
      </c>
      <c r="GB92" s="67">
        <f>GA92*GR92</f>
        <v>24000</v>
      </c>
      <c r="GC92" s="67">
        <f>5000000/87161500*GB$299/GB$299*GB92</f>
        <v>1376.754645112808</v>
      </c>
      <c r="GD92" s="67"/>
      <c r="GE92" s="68">
        <v>8</v>
      </c>
      <c r="GF92" s="135">
        <f>GE92*GR92</f>
        <v>48000</v>
      </c>
      <c r="GG92" s="67">
        <f>5000000/87161500*GF$299/GF$299*GF92</f>
        <v>2753.5092902256156</v>
      </c>
      <c r="GH92" s="135"/>
      <c r="GI92" s="135">
        <f t="shared" si="20"/>
        <v>0</v>
      </c>
      <c r="GJ92" s="135">
        <f t="shared" si="21"/>
        <v>0</v>
      </c>
      <c r="GK92" s="135">
        <f t="shared" si="21"/>
        <v>0</v>
      </c>
      <c r="GL92" s="135"/>
      <c r="GM92" s="135">
        <f t="shared" si="26"/>
        <v>26</v>
      </c>
      <c r="GN92" s="135">
        <f t="shared" si="27"/>
        <v>156000</v>
      </c>
      <c r="GO92" s="135">
        <f t="shared" si="22"/>
        <v>8948.9051932332513</v>
      </c>
      <c r="GP92" s="135"/>
      <c r="GQ92" s="137">
        <f t="shared" si="23"/>
        <v>26</v>
      </c>
      <c r="GR92" s="139">
        <v>6000</v>
      </c>
      <c r="GS92" s="174">
        <f t="shared" si="24"/>
        <v>156000</v>
      </c>
      <c r="GT92" s="147">
        <f t="shared" si="25"/>
        <v>8948.9051932332513</v>
      </c>
      <c r="GV92" s="153"/>
      <c r="GW92" s="153"/>
      <c r="GX92" s="153"/>
    </row>
    <row r="93" spans="2:206" ht="18" hidden="1" customHeight="1" x14ac:dyDescent="0.2">
      <c r="B93" s="96" t="s">
        <v>452</v>
      </c>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c r="EO93" s="68"/>
      <c r="EP93" s="68"/>
      <c r="EQ93" s="68"/>
      <c r="ER93" s="68"/>
      <c r="ES93" s="68"/>
      <c r="ET93" s="68"/>
      <c r="EU93" s="68"/>
      <c r="EV93" s="68"/>
      <c r="EW93" s="68"/>
      <c r="EX93" s="68"/>
      <c r="EY93" s="68"/>
      <c r="EZ93" s="68"/>
      <c r="FA93" s="68"/>
      <c r="FB93" s="68"/>
      <c r="FC93" s="68"/>
      <c r="FD93" s="68"/>
      <c r="FE93" s="68"/>
      <c r="FF93" s="68"/>
      <c r="FG93" s="68"/>
      <c r="FH93" s="67"/>
      <c r="FI93" s="67"/>
      <c r="FJ93" s="67"/>
      <c r="FK93" s="140"/>
      <c r="FL93" s="140"/>
      <c r="FM93" s="140"/>
      <c r="FN93" s="140"/>
      <c r="FO93" s="139"/>
      <c r="FP93" s="139"/>
      <c r="FQ93" s="139"/>
      <c r="FR93" s="139"/>
      <c r="FS93" s="67"/>
      <c r="FT93" s="67"/>
      <c r="FU93" s="67"/>
      <c r="FV93" s="67"/>
      <c r="FW93" s="67"/>
      <c r="FX93" s="67"/>
      <c r="FY93" s="67"/>
      <c r="FZ93" s="67"/>
      <c r="GA93" s="67"/>
      <c r="GB93" s="67"/>
      <c r="GC93" s="67"/>
      <c r="GD93" s="67"/>
      <c r="GE93" s="68"/>
      <c r="GF93" s="135"/>
      <c r="GG93" s="135"/>
      <c r="GH93" s="135"/>
      <c r="GI93" s="135">
        <f t="shared" si="20"/>
        <v>0</v>
      </c>
      <c r="GJ93" s="135">
        <f t="shared" si="21"/>
        <v>0</v>
      </c>
      <c r="GK93" s="135">
        <f t="shared" si="21"/>
        <v>0</v>
      </c>
      <c r="GL93" s="135"/>
      <c r="GM93" s="135">
        <f t="shared" si="26"/>
        <v>0</v>
      </c>
      <c r="GN93" s="135">
        <f t="shared" si="27"/>
        <v>0</v>
      </c>
      <c r="GO93" s="135">
        <f t="shared" si="22"/>
        <v>0</v>
      </c>
      <c r="GP93" s="135"/>
      <c r="GQ93" s="137">
        <f t="shared" si="23"/>
        <v>0</v>
      </c>
      <c r="GR93" s="139"/>
      <c r="GS93" s="174">
        <f t="shared" si="24"/>
        <v>0</v>
      </c>
      <c r="GT93" s="147">
        <f t="shared" si="25"/>
        <v>0</v>
      </c>
      <c r="GV93" s="153"/>
      <c r="GW93" s="153"/>
      <c r="GX93" s="153"/>
    </row>
    <row r="94" spans="2:206" ht="18" hidden="1" customHeight="1" x14ac:dyDescent="0.2">
      <c r="B94" s="96" t="s">
        <v>238</v>
      </c>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c r="EO94" s="68"/>
      <c r="EP94" s="68"/>
      <c r="EQ94" s="68"/>
      <c r="ER94" s="68"/>
      <c r="ES94" s="68"/>
      <c r="ET94" s="68"/>
      <c r="EU94" s="68"/>
      <c r="EV94" s="68"/>
      <c r="EW94" s="68"/>
      <c r="EX94" s="68"/>
      <c r="EY94" s="68"/>
      <c r="EZ94" s="68"/>
      <c r="FA94" s="68"/>
      <c r="FB94" s="68"/>
      <c r="FC94" s="68"/>
      <c r="FD94" s="68"/>
      <c r="FE94" s="68"/>
      <c r="FF94" s="68"/>
      <c r="FG94" s="68"/>
      <c r="FH94" s="67"/>
      <c r="FI94" s="67"/>
      <c r="FJ94" s="67"/>
      <c r="FK94" s="140"/>
      <c r="FL94" s="140"/>
      <c r="FM94" s="140"/>
      <c r="FN94" s="140"/>
      <c r="FO94" s="139"/>
      <c r="FP94" s="139"/>
      <c r="FQ94" s="139"/>
      <c r="FR94" s="139"/>
      <c r="FS94" s="67"/>
      <c r="FT94" s="67"/>
      <c r="FU94" s="67"/>
      <c r="FV94" s="67"/>
      <c r="FW94" s="67"/>
      <c r="FX94" s="67"/>
      <c r="FY94" s="67"/>
      <c r="FZ94" s="67"/>
      <c r="GA94" s="67"/>
      <c r="GB94" s="67"/>
      <c r="GC94" s="67"/>
      <c r="GD94" s="67"/>
      <c r="GE94" s="68"/>
      <c r="GF94" s="135"/>
      <c r="GG94" s="135"/>
      <c r="GH94" s="135"/>
      <c r="GI94" s="135">
        <f t="shared" si="20"/>
        <v>0</v>
      </c>
      <c r="GJ94" s="135">
        <f t="shared" si="21"/>
        <v>0</v>
      </c>
      <c r="GK94" s="135">
        <f t="shared" si="21"/>
        <v>0</v>
      </c>
      <c r="GL94" s="135"/>
      <c r="GM94" s="135">
        <f t="shared" si="26"/>
        <v>0</v>
      </c>
      <c r="GN94" s="135">
        <f t="shared" si="27"/>
        <v>0</v>
      </c>
      <c r="GO94" s="135">
        <f t="shared" si="22"/>
        <v>0</v>
      </c>
      <c r="GP94" s="135"/>
      <c r="GQ94" s="137">
        <f t="shared" si="23"/>
        <v>0</v>
      </c>
      <c r="GR94" s="139">
        <v>7500</v>
      </c>
      <c r="GS94" s="174">
        <f t="shared" si="24"/>
        <v>0</v>
      </c>
      <c r="GT94" s="147">
        <f t="shared" si="25"/>
        <v>0</v>
      </c>
      <c r="GV94" s="153"/>
      <c r="GW94" s="153"/>
      <c r="GX94" s="153"/>
    </row>
    <row r="95" spans="2:206" ht="18" customHeight="1" x14ac:dyDescent="0.2">
      <c r="B95" s="96" t="s">
        <v>65</v>
      </c>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c r="EO95" s="68"/>
      <c r="EP95" s="68"/>
      <c r="EQ95" s="68"/>
      <c r="ER95" s="68"/>
      <c r="ES95" s="68"/>
      <c r="ET95" s="68"/>
      <c r="EU95" s="68">
        <v>3</v>
      </c>
      <c r="EV95" s="67">
        <f>EU95*GR95</f>
        <v>150000</v>
      </c>
      <c r="EW95" s="67">
        <f>5000000/87161500*EV$299/EV$299*EV95</f>
        <v>8604.7165319550495</v>
      </c>
      <c r="EX95" s="67"/>
      <c r="EY95" s="68"/>
      <c r="EZ95" s="68"/>
      <c r="FA95" s="68"/>
      <c r="FB95" s="68"/>
      <c r="FC95" s="68"/>
      <c r="FD95" s="68"/>
      <c r="FE95" s="68"/>
      <c r="FF95" s="68"/>
      <c r="FG95" s="68"/>
      <c r="FH95" s="67"/>
      <c r="FI95" s="67"/>
      <c r="FJ95" s="67"/>
      <c r="FK95" s="140"/>
      <c r="FL95" s="140"/>
      <c r="FM95" s="140"/>
      <c r="FN95" s="140"/>
      <c r="FO95" s="139"/>
      <c r="FP95" s="139"/>
      <c r="FQ95" s="139"/>
      <c r="FR95" s="139"/>
      <c r="FS95" s="67"/>
      <c r="FT95" s="67"/>
      <c r="FU95" s="67"/>
      <c r="FV95" s="67"/>
      <c r="FW95" s="67"/>
      <c r="FX95" s="67"/>
      <c r="FY95" s="67"/>
      <c r="FZ95" s="67"/>
      <c r="GA95" s="67"/>
      <c r="GB95" s="67"/>
      <c r="GC95" s="67"/>
      <c r="GD95" s="67"/>
      <c r="GE95" s="68"/>
      <c r="GF95" s="135"/>
      <c r="GG95" s="135"/>
      <c r="GH95" s="135"/>
      <c r="GI95" s="135">
        <f t="shared" si="20"/>
        <v>0</v>
      </c>
      <c r="GJ95" s="135">
        <f t="shared" si="21"/>
        <v>0</v>
      </c>
      <c r="GK95" s="135">
        <f t="shared" si="21"/>
        <v>0</v>
      </c>
      <c r="GL95" s="135"/>
      <c r="GM95" s="135">
        <f t="shared" si="26"/>
        <v>3</v>
      </c>
      <c r="GN95" s="135">
        <f t="shared" si="27"/>
        <v>150000</v>
      </c>
      <c r="GO95" s="135">
        <f t="shared" si="22"/>
        <v>8604.7165319550495</v>
      </c>
      <c r="GP95" s="135"/>
      <c r="GQ95" s="137">
        <f t="shared" si="23"/>
        <v>3</v>
      </c>
      <c r="GR95" s="139">
        <v>50000</v>
      </c>
      <c r="GS95" s="174">
        <f t="shared" si="24"/>
        <v>150000</v>
      </c>
      <c r="GT95" s="147">
        <f t="shared" si="25"/>
        <v>8604.7165319550495</v>
      </c>
      <c r="GV95" s="153"/>
      <c r="GW95" s="153"/>
      <c r="GX95" s="153"/>
    </row>
    <row r="96" spans="2:206" ht="18" hidden="1" customHeight="1" x14ac:dyDescent="0.2">
      <c r="B96" s="96" t="s">
        <v>188</v>
      </c>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c r="EO96" s="68"/>
      <c r="EP96" s="68"/>
      <c r="EQ96" s="68"/>
      <c r="ER96" s="68"/>
      <c r="ES96" s="68"/>
      <c r="ET96" s="68"/>
      <c r="EU96" s="68"/>
      <c r="EV96" s="68"/>
      <c r="EW96" s="68"/>
      <c r="EX96" s="68"/>
      <c r="EY96" s="68"/>
      <c r="EZ96" s="68"/>
      <c r="FA96" s="68"/>
      <c r="FB96" s="68"/>
      <c r="FC96" s="68"/>
      <c r="FD96" s="68"/>
      <c r="FE96" s="68"/>
      <c r="FF96" s="68"/>
      <c r="FG96" s="68"/>
      <c r="FH96" s="67"/>
      <c r="FI96" s="67"/>
      <c r="FJ96" s="67"/>
      <c r="FK96" s="140"/>
      <c r="FL96" s="140"/>
      <c r="FM96" s="140"/>
      <c r="FN96" s="140"/>
      <c r="FO96" s="139"/>
      <c r="FP96" s="139"/>
      <c r="FQ96" s="139"/>
      <c r="FR96" s="139"/>
      <c r="FS96" s="67"/>
      <c r="FT96" s="67"/>
      <c r="FU96" s="67"/>
      <c r="FV96" s="67"/>
      <c r="FW96" s="67"/>
      <c r="FX96" s="67"/>
      <c r="FY96" s="67"/>
      <c r="FZ96" s="67"/>
      <c r="GA96" s="67"/>
      <c r="GB96" s="67"/>
      <c r="GC96" s="67"/>
      <c r="GD96" s="67"/>
      <c r="GE96" s="68"/>
      <c r="GF96" s="135"/>
      <c r="GG96" s="135"/>
      <c r="GH96" s="135"/>
      <c r="GI96" s="135">
        <f t="shared" si="20"/>
        <v>0</v>
      </c>
      <c r="GJ96" s="135">
        <f t="shared" si="21"/>
        <v>0</v>
      </c>
      <c r="GK96" s="135">
        <f t="shared" si="21"/>
        <v>0</v>
      </c>
      <c r="GL96" s="135"/>
      <c r="GM96" s="135">
        <f t="shared" si="26"/>
        <v>0</v>
      </c>
      <c r="GN96" s="135">
        <f t="shared" si="27"/>
        <v>0</v>
      </c>
      <c r="GO96" s="135">
        <f t="shared" si="22"/>
        <v>0</v>
      </c>
      <c r="GP96" s="135"/>
      <c r="GQ96" s="137">
        <f t="shared" si="23"/>
        <v>0</v>
      </c>
      <c r="GR96" s="139"/>
      <c r="GS96" s="174">
        <f t="shared" si="24"/>
        <v>0</v>
      </c>
      <c r="GT96" s="147">
        <f t="shared" si="25"/>
        <v>0</v>
      </c>
      <c r="GV96" s="153"/>
      <c r="GW96" s="153"/>
      <c r="GX96" s="153"/>
    </row>
    <row r="97" spans="2:206" ht="18" hidden="1" customHeight="1" x14ac:dyDescent="0.2">
      <c r="B97" s="96" t="s">
        <v>190</v>
      </c>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c r="EO97" s="68"/>
      <c r="EP97" s="68"/>
      <c r="EQ97" s="68"/>
      <c r="ER97" s="68"/>
      <c r="ES97" s="68"/>
      <c r="ET97" s="68"/>
      <c r="EU97" s="68"/>
      <c r="EV97" s="68"/>
      <c r="EW97" s="68"/>
      <c r="EX97" s="68"/>
      <c r="EY97" s="68"/>
      <c r="EZ97" s="68"/>
      <c r="FA97" s="68"/>
      <c r="FB97" s="68"/>
      <c r="FC97" s="68"/>
      <c r="FD97" s="68"/>
      <c r="FE97" s="68"/>
      <c r="FF97" s="68"/>
      <c r="FG97" s="68"/>
      <c r="FH97" s="67"/>
      <c r="FI97" s="67"/>
      <c r="FJ97" s="67"/>
      <c r="FK97" s="140"/>
      <c r="FL97" s="140"/>
      <c r="FM97" s="140"/>
      <c r="FN97" s="140"/>
      <c r="FO97" s="139"/>
      <c r="FP97" s="139"/>
      <c r="FQ97" s="139"/>
      <c r="FR97" s="139"/>
      <c r="FS97" s="67"/>
      <c r="FT97" s="67"/>
      <c r="FU97" s="67"/>
      <c r="FV97" s="67"/>
      <c r="FW97" s="67"/>
      <c r="FX97" s="67"/>
      <c r="FY97" s="67"/>
      <c r="FZ97" s="67"/>
      <c r="GA97" s="67"/>
      <c r="GB97" s="67"/>
      <c r="GC97" s="67"/>
      <c r="GD97" s="67"/>
      <c r="GE97" s="68"/>
      <c r="GF97" s="135"/>
      <c r="GG97" s="135"/>
      <c r="GH97" s="135"/>
      <c r="GI97" s="135">
        <f t="shared" si="20"/>
        <v>0</v>
      </c>
      <c r="GJ97" s="135">
        <f t="shared" si="21"/>
        <v>0</v>
      </c>
      <c r="GK97" s="135">
        <f t="shared" si="21"/>
        <v>0</v>
      </c>
      <c r="GL97" s="135"/>
      <c r="GM97" s="135">
        <f t="shared" si="26"/>
        <v>0</v>
      </c>
      <c r="GN97" s="135">
        <f t="shared" si="27"/>
        <v>0</v>
      </c>
      <c r="GO97" s="135">
        <f t="shared" si="22"/>
        <v>0</v>
      </c>
      <c r="GP97" s="135"/>
      <c r="GQ97" s="137">
        <f t="shared" si="23"/>
        <v>0</v>
      </c>
      <c r="GR97" s="139"/>
      <c r="GS97" s="174">
        <f t="shared" si="24"/>
        <v>0</v>
      </c>
      <c r="GT97" s="147">
        <f t="shared" si="25"/>
        <v>0</v>
      </c>
      <c r="GV97" s="153"/>
      <c r="GW97" s="153"/>
      <c r="GX97" s="153"/>
    </row>
    <row r="98" spans="2:206" ht="18" hidden="1" customHeight="1" x14ac:dyDescent="0.2">
      <c r="B98" s="96" t="s">
        <v>66</v>
      </c>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c r="EO98" s="68"/>
      <c r="EP98" s="68"/>
      <c r="EQ98" s="68"/>
      <c r="ER98" s="68"/>
      <c r="ES98" s="68"/>
      <c r="ET98" s="68"/>
      <c r="EU98" s="68"/>
      <c r="EV98" s="68"/>
      <c r="EW98" s="68"/>
      <c r="EX98" s="68"/>
      <c r="EY98" s="68"/>
      <c r="EZ98" s="68"/>
      <c r="FA98" s="68"/>
      <c r="FB98" s="68"/>
      <c r="FC98" s="68"/>
      <c r="FD98" s="68"/>
      <c r="FE98" s="68"/>
      <c r="FF98" s="68"/>
      <c r="FG98" s="68"/>
      <c r="FH98" s="67"/>
      <c r="FI98" s="67"/>
      <c r="FJ98" s="67"/>
      <c r="FK98" s="140"/>
      <c r="FL98" s="140"/>
      <c r="FM98" s="140"/>
      <c r="FN98" s="140"/>
      <c r="FO98" s="139"/>
      <c r="FP98" s="139"/>
      <c r="FQ98" s="139"/>
      <c r="FR98" s="139"/>
      <c r="FS98" s="67"/>
      <c r="FT98" s="67"/>
      <c r="FU98" s="67"/>
      <c r="FV98" s="67"/>
      <c r="FW98" s="67"/>
      <c r="FX98" s="67"/>
      <c r="FY98" s="67"/>
      <c r="FZ98" s="67"/>
      <c r="GA98" s="67"/>
      <c r="GB98" s="67"/>
      <c r="GC98" s="67"/>
      <c r="GD98" s="67"/>
      <c r="GE98" s="68"/>
      <c r="GF98" s="135"/>
      <c r="GG98" s="135"/>
      <c r="GH98" s="135"/>
      <c r="GI98" s="135">
        <f t="shared" si="20"/>
        <v>0</v>
      </c>
      <c r="GJ98" s="135">
        <f t="shared" si="21"/>
        <v>0</v>
      </c>
      <c r="GK98" s="135">
        <f t="shared" si="21"/>
        <v>0</v>
      </c>
      <c r="GL98" s="135"/>
      <c r="GM98" s="135">
        <f t="shared" si="26"/>
        <v>0</v>
      </c>
      <c r="GN98" s="135">
        <f t="shared" si="27"/>
        <v>0</v>
      </c>
      <c r="GO98" s="135">
        <f t="shared" si="22"/>
        <v>0</v>
      </c>
      <c r="GP98" s="135"/>
      <c r="GQ98" s="137">
        <f t="shared" si="23"/>
        <v>0</v>
      </c>
      <c r="GR98" s="139"/>
      <c r="GS98" s="174">
        <f t="shared" si="24"/>
        <v>0</v>
      </c>
      <c r="GT98" s="147">
        <f t="shared" si="25"/>
        <v>0</v>
      </c>
      <c r="GV98" s="153"/>
      <c r="GW98" s="153"/>
      <c r="GX98" s="153"/>
    </row>
    <row r="99" spans="2:206" ht="18" customHeight="1" x14ac:dyDescent="0.2">
      <c r="B99" s="96" t="s">
        <v>463</v>
      </c>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c r="EO99" s="68"/>
      <c r="EP99" s="68"/>
      <c r="EQ99" s="68"/>
      <c r="ER99" s="68"/>
      <c r="ES99" s="68"/>
      <c r="ET99" s="68"/>
      <c r="EU99" s="68"/>
      <c r="EV99" s="68"/>
      <c r="EW99" s="68"/>
      <c r="EX99" s="68"/>
      <c r="EY99" s="68"/>
      <c r="EZ99" s="68"/>
      <c r="FA99" s="68"/>
      <c r="FB99" s="68"/>
      <c r="FC99" s="68"/>
      <c r="FD99" s="68"/>
      <c r="FE99" s="68"/>
      <c r="FF99" s="68"/>
      <c r="FG99" s="68"/>
      <c r="FH99" s="67"/>
      <c r="FI99" s="67"/>
      <c r="FJ99" s="67"/>
      <c r="FK99" s="140">
        <v>1</v>
      </c>
      <c r="FL99" s="139">
        <f>FK99*GR99</f>
        <v>120000</v>
      </c>
      <c r="FM99" s="67">
        <f>5000000/87161500*FL$299/FL$299*FL99</f>
        <v>6883.7732255640394</v>
      </c>
      <c r="FN99" s="139"/>
      <c r="FO99" s="139">
        <v>1</v>
      </c>
      <c r="FP99" s="139">
        <f>FO99*GR99</f>
        <v>120000</v>
      </c>
      <c r="FQ99" s="67">
        <f>5000000/87161500*FP$299/FP$299*FP99</f>
        <v>6883.7732255640394</v>
      </c>
      <c r="FR99" s="139"/>
      <c r="FS99" s="67"/>
      <c r="FT99" s="67"/>
      <c r="FU99" s="67"/>
      <c r="FV99" s="67"/>
      <c r="FW99" s="67"/>
      <c r="FX99" s="67"/>
      <c r="FY99" s="67"/>
      <c r="FZ99" s="67"/>
      <c r="GA99" s="67">
        <v>1</v>
      </c>
      <c r="GB99" s="67">
        <f>GA99*GR99</f>
        <v>120000</v>
      </c>
      <c r="GC99" s="67">
        <f>5000000/87161500*GB$299/GB$299*GB99</f>
        <v>6883.7732255640403</v>
      </c>
      <c r="GD99" s="67"/>
      <c r="GE99" s="68">
        <v>1</v>
      </c>
      <c r="GF99" s="135">
        <f>GE99*GR99</f>
        <v>120000</v>
      </c>
      <c r="GG99" s="67">
        <f>5000000/87161500*GF$299/GF$299*GF99</f>
        <v>6883.7732255640394</v>
      </c>
      <c r="GH99" s="135"/>
      <c r="GI99" s="135">
        <f t="shared" si="20"/>
        <v>0</v>
      </c>
      <c r="GJ99" s="135">
        <f t="shared" si="21"/>
        <v>0</v>
      </c>
      <c r="GK99" s="135">
        <f t="shared" si="21"/>
        <v>0</v>
      </c>
      <c r="GL99" s="135"/>
      <c r="GM99" s="135">
        <f t="shared" si="26"/>
        <v>4</v>
      </c>
      <c r="GN99" s="135">
        <f t="shared" si="27"/>
        <v>480000</v>
      </c>
      <c r="GO99" s="135">
        <f t="shared" si="22"/>
        <v>27535.092902256158</v>
      </c>
      <c r="GP99" s="135"/>
      <c r="GQ99" s="137">
        <f t="shared" si="23"/>
        <v>4</v>
      </c>
      <c r="GR99" s="139">
        <v>120000</v>
      </c>
      <c r="GS99" s="174">
        <f t="shared" si="24"/>
        <v>480000</v>
      </c>
      <c r="GT99" s="147">
        <f t="shared" si="25"/>
        <v>27535.092902256158</v>
      </c>
      <c r="GV99" s="153"/>
      <c r="GW99" s="153"/>
      <c r="GX99" s="153"/>
    </row>
    <row r="100" spans="2:206" ht="18" hidden="1" customHeight="1" x14ac:dyDescent="0.2">
      <c r="B100" s="96" t="s">
        <v>67</v>
      </c>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c r="EO100" s="68"/>
      <c r="EP100" s="68"/>
      <c r="EQ100" s="68"/>
      <c r="ER100" s="68"/>
      <c r="ES100" s="68"/>
      <c r="ET100" s="68"/>
      <c r="EU100" s="68"/>
      <c r="EV100" s="68"/>
      <c r="EW100" s="68"/>
      <c r="EX100" s="68"/>
      <c r="EY100" s="68"/>
      <c r="EZ100" s="68"/>
      <c r="FA100" s="68"/>
      <c r="FB100" s="68"/>
      <c r="FC100" s="68"/>
      <c r="FD100" s="68"/>
      <c r="FE100" s="68"/>
      <c r="FF100" s="68"/>
      <c r="FG100" s="68"/>
      <c r="FH100" s="67"/>
      <c r="FI100" s="67"/>
      <c r="FJ100" s="67"/>
      <c r="FK100" s="140"/>
      <c r="FL100" s="140"/>
      <c r="FM100" s="140"/>
      <c r="FN100" s="140"/>
      <c r="FO100" s="139"/>
      <c r="FP100" s="139"/>
      <c r="FQ100" s="139"/>
      <c r="FR100" s="139"/>
      <c r="FS100" s="67"/>
      <c r="FT100" s="67"/>
      <c r="FU100" s="67"/>
      <c r="FV100" s="67"/>
      <c r="FW100" s="67"/>
      <c r="FX100" s="67"/>
      <c r="FY100" s="67"/>
      <c r="FZ100" s="67"/>
      <c r="GA100" s="67"/>
      <c r="GB100" s="67"/>
      <c r="GC100" s="67"/>
      <c r="GD100" s="67"/>
      <c r="GE100" s="68"/>
      <c r="GF100" s="135"/>
      <c r="GG100" s="135"/>
      <c r="GH100" s="135"/>
      <c r="GI100" s="135">
        <f t="shared" si="20"/>
        <v>0</v>
      </c>
      <c r="GJ100" s="135">
        <f t="shared" si="21"/>
        <v>0</v>
      </c>
      <c r="GK100" s="135">
        <f t="shared" si="21"/>
        <v>0</v>
      </c>
      <c r="GL100" s="135"/>
      <c r="GM100" s="135">
        <f t="shared" si="26"/>
        <v>0</v>
      </c>
      <c r="GN100" s="135">
        <f t="shared" si="27"/>
        <v>0</v>
      </c>
      <c r="GO100" s="135">
        <f t="shared" si="22"/>
        <v>0</v>
      </c>
      <c r="GP100" s="135"/>
      <c r="GQ100" s="137">
        <f t="shared" si="23"/>
        <v>0</v>
      </c>
      <c r="GR100" s="139"/>
      <c r="GS100" s="174">
        <f t="shared" si="24"/>
        <v>0</v>
      </c>
      <c r="GT100" s="147">
        <f t="shared" si="25"/>
        <v>0</v>
      </c>
      <c r="GV100" s="153"/>
      <c r="GW100" s="153"/>
      <c r="GX100" s="153"/>
    </row>
    <row r="101" spans="2:206" ht="18" hidden="1" customHeight="1" x14ac:dyDescent="0.2">
      <c r="B101" s="96" t="s">
        <v>481</v>
      </c>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c r="EO101" s="68"/>
      <c r="EP101" s="68"/>
      <c r="EQ101" s="68"/>
      <c r="ER101" s="68"/>
      <c r="ES101" s="68"/>
      <c r="ET101" s="68"/>
      <c r="EU101" s="68"/>
      <c r="EV101" s="68"/>
      <c r="EW101" s="68"/>
      <c r="EX101" s="68"/>
      <c r="EY101" s="68"/>
      <c r="EZ101" s="68"/>
      <c r="FA101" s="68"/>
      <c r="FB101" s="68"/>
      <c r="FC101" s="68"/>
      <c r="FD101" s="68"/>
      <c r="FE101" s="68"/>
      <c r="FF101" s="68"/>
      <c r="FG101" s="68"/>
      <c r="FH101" s="67"/>
      <c r="FI101" s="67"/>
      <c r="FJ101" s="67"/>
      <c r="FK101" s="140"/>
      <c r="FL101" s="140"/>
      <c r="FM101" s="140"/>
      <c r="FN101" s="140"/>
      <c r="FO101" s="139"/>
      <c r="FP101" s="139"/>
      <c r="FQ101" s="139"/>
      <c r="FR101" s="139"/>
      <c r="FS101" s="67"/>
      <c r="FT101" s="67"/>
      <c r="FU101" s="67"/>
      <c r="FV101" s="67"/>
      <c r="FW101" s="67"/>
      <c r="FX101" s="67"/>
      <c r="FY101" s="67"/>
      <c r="FZ101" s="67"/>
      <c r="GA101" s="67"/>
      <c r="GB101" s="67"/>
      <c r="GC101" s="67"/>
      <c r="GD101" s="67"/>
      <c r="GE101" s="68"/>
      <c r="GF101" s="135"/>
      <c r="GG101" s="135"/>
      <c r="GH101" s="135"/>
      <c r="GI101" s="135">
        <f t="shared" si="20"/>
        <v>0</v>
      </c>
      <c r="GJ101" s="135">
        <f t="shared" si="21"/>
        <v>0</v>
      </c>
      <c r="GK101" s="135">
        <f t="shared" si="21"/>
        <v>0</v>
      </c>
      <c r="GL101" s="135"/>
      <c r="GM101" s="135">
        <f t="shared" si="26"/>
        <v>0</v>
      </c>
      <c r="GN101" s="135">
        <f t="shared" si="27"/>
        <v>0</v>
      </c>
      <c r="GO101" s="135">
        <f t="shared" si="22"/>
        <v>0</v>
      </c>
      <c r="GP101" s="135"/>
      <c r="GQ101" s="137">
        <f t="shared" si="23"/>
        <v>0</v>
      </c>
      <c r="GR101" s="139"/>
      <c r="GS101" s="174">
        <f t="shared" si="24"/>
        <v>0</v>
      </c>
      <c r="GT101" s="147">
        <f t="shared" si="25"/>
        <v>0</v>
      </c>
      <c r="GV101" s="153"/>
      <c r="GW101" s="153"/>
      <c r="GX101" s="153"/>
    </row>
    <row r="102" spans="2:206" ht="18" customHeight="1" x14ac:dyDescent="0.2">
      <c r="B102" s="96" t="s">
        <v>68</v>
      </c>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c r="EO102" s="68"/>
      <c r="EP102" s="68"/>
      <c r="EQ102" s="68"/>
      <c r="ER102" s="68"/>
      <c r="ES102" s="68"/>
      <c r="ET102" s="68"/>
      <c r="EU102" s="68"/>
      <c r="EV102" s="68"/>
      <c r="EW102" s="68"/>
      <c r="EX102" s="68"/>
      <c r="EY102" s="68"/>
      <c r="EZ102" s="68"/>
      <c r="FA102" s="68"/>
      <c r="FB102" s="68"/>
      <c r="FC102" s="68"/>
      <c r="FD102" s="68"/>
      <c r="FE102" s="68"/>
      <c r="FF102" s="68"/>
      <c r="FG102" s="68"/>
      <c r="FH102" s="67"/>
      <c r="FI102" s="67"/>
      <c r="FJ102" s="67"/>
      <c r="FK102" s="140"/>
      <c r="FL102" s="140"/>
      <c r="FM102" s="140"/>
      <c r="FN102" s="140"/>
      <c r="FO102" s="139"/>
      <c r="FP102" s="139"/>
      <c r="FQ102" s="139"/>
      <c r="FR102" s="139"/>
      <c r="FS102" s="67"/>
      <c r="FT102" s="67"/>
      <c r="FU102" s="67"/>
      <c r="FV102" s="67"/>
      <c r="FW102" s="67"/>
      <c r="FX102" s="67"/>
      <c r="FY102" s="67"/>
      <c r="FZ102" s="67"/>
      <c r="GA102" s="67"/>
      <c r="GB102" s="67"/>
      <c r="GC102" s="67"/>
      <c r="GD102" s="67"/>
      <c r="GE102" s="68"/>
      <c r="GF102" s="135"/>
      <c r="GG102" s="135"/>
      <c r="GH102" s="135"/>
      <c r="GI102" s="135">
        <f t="shared" si="20"/>
        <v>0</v>
      </c>
      <c r="GJ102" s="135">
        <f t="shared" si="21"/>
        <v>0</v>
      </c>
      <c r="GK102" s="135">
        <f t="shared" si="21"/>
        <v>0</v>
      </c>
      <c r="GL102" s="135"/>
      <c r="GM102" s="135">
        <f t="shared" si="26"/>
        <v>0</v>
      </c>
      <c r="GN102" s="135">
        <f t="shared" si="27"/>
        <v>0</v>
      </c>
      <c r="GO102" s="135">
        <f t="shared" si="22"/>
        <v>0</v>
      </c>
      <c r="GP102" s="135"/>
      <c r="GQ102" s="137">
        <f t="shared" si="23"/>
        <v>0</v>
      </c>
      <c r="GR102" s="139">
        <v>20000</v>
      </c>
      <c r="GS102" s="174">
        <f t="shared" si="24"/>
        <v>0</v>
      </c>
      <c r="GT102" s="147">
        <f t="shared" si="25"/>
        <v>0</v>
      </c>
      <c r="GV102" s="153"/>
      <c r="GW102" s="153"/>
      <c r="GX102" s="153"/>
    </row>
    <row r="103" spans="2:206" ht="18" customHeight="1" x14ac:dyDescent="0.2">
      <c r="B103" s="96" t="s">
        <v>250</v>
      </c>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c r="EO103" s="68"/>
      <c r="EP103" s="68"/>
      <c r="EQ103" s="68"/>
      <c r="ER103" s="68"/>
      <c r="ES103" s="68"/>
      <c r="ET103" s="68"/>
      <c r="EU103" s="68"/>
      <c r="EV103" s="68"/>
      <c r="EW103" s="68"/>
      <c r="EX103" s="68"/>
      <c r="EY103" s="68"/>
      <c r="EZ103" s="68"/>
      <c r="FA103" s="68"/>
      <c r="FB103" s="68"/>
      <c r="FC103" s="68"/>
      <c r="FD103" s="68"/>
      <c r="FE103" s="68"/>
      <c r="FF103" s="68"/>
      <c r="FG103" s="68"/>
      <c r="FH103" s="67"/>
      <c r="FI103" s="67"/>
      <c r="FJ103" s="67"/>
      <c r="FK103" s="140"/>
      <c r="FL103" s="140"/>
      <c r="FM103" s="140"/>
      <c r="FN103" s="140"/>
      <c r="FO103" s="139"/>
      <c r="FP103" s="139"/>
      <c r="FQ103" s="139"/>
      <c r="FR103" s="139"/>
      <c r="FS103" s="67"/>
      <c r="FT103" s="67"/>
      <c r="FU103" s="67"/>
      <c r="FV103" s="67"/>
      <c r="FW103" s="67">
        <v>15</v>
      </c>
      <c r="FX103" s="67">
        <f>FW103*GR103</f>
        <v>225000</v>
      </c>
      <c r="FY103" s="67">
        <f>5000000/87161500*FX$299/FX$299*FX103</f>
        <v>12907.074797932572</v>
      </c>
      <c r="FZ103" s="67"/>
      <c r="GA103" s="67"/>
      <c r="GB103" s="67"/>
      <c r="GC103" s="67"/>
      <c r="GD103" s="67"/>
      <c r="GE103" s="68"/>
      <c r="GF103" s="135"/>
      <c r="GG103" s="135"/>
      <c r="GH103" s="135"/>
      <c r="GI103" s="135">
        <f t="shared" ref="GI103:GI135" si="28">C103+G103+K103+O103+S103+W103+AA103+AE103+AI103+AM103+AQ103+AU103+AY103+BC103+BG103+BK103+BO103+BS103+BW103+CA103+CE103+CI103+CM103+CQ103+CU103+CY103+DC103+DG103+DK103+DO103+DS103+DW103+EA103+EE103+EI103+EM103+EQ103</f>
        <v>0</v>
      </c>
      <c r="GJ103" s="135">
        <f t="shared" ref="GJ103:GK135" si="29">D103+H103+L103+P103+T103+X103+AB103+AF103+AJ103+AN103+AR103+AV103+AZ103+BD103+BH103+BL103+BP103+BT103+BX103+CB103+CF103+CJ103+CN103+CR103+CV103+CZ103+DD103+DH103+DL103+DP103+DT103+DX103+EB103+EF103+EJ103+EN103+ER103</f>
        <v>0</v>
      </c>
      <c r="GK103" s="135">
        <f t="shared" si="29"/>
        <v>0</v>
      </c>
      <c r="GL103" s="135"/>
      <c r="GM103" s="135">
        <f t="shared" si="26"/>
        <v>15</v>
      </c>
      <c r="GN103" s="135">
        <f t="shared" si="27"/>
        <v>225000</v>
      </c>
      <c r="GO103" s="135">
        <f t="shared" si="22"/>
        <v>12907.074797932572</v>
      </c>
      <c r="GP103" s="135"/>
      <c r="GQ103" s="137">
        <f t="shared" si="23"/>
        <v>15</v>
      </c>
      <c r="GR103" s="139">
        <v>15000</v>
      </c>
      <c r="GS103" s="174">
        <f t="shared" si="24"/>
        <v>225000</v>
      </c>
      <c r="GT103" s="147">
        <f t="shared" si="25"/>
        <v>12907.074797932572</v>
      </c>
      <c r="GV103" s="153"/>
      <c r="GW103" s="153"/>
      <c r="GX103" s="153"/>
    </row>
    <row r="104" spans="2:206" ht="18" customHeight="1" x14ac:dyDescent="0.2">
      <c r="B104" s="96" t="s">
        <v>211</v>
      </c>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c r="EO104" s="68"/>
      <c r="EP104" s="68"/>
      <c r="EQ104" s="68"/>
      <c r="ER104" s="68"/>
      <c r="ES104" s="68"/>
      <c r="ET104" s="68"/>
      <c r="EU104" s="68"/>
      <c r="EV104" s="68"/>
      <c r="EW104" s="68"/>
      <c r="EX104" s="68"/>
      <c r="EY104" s="68"/>
      <c r="EZ104" s="68"/>
      <c r="FA104" s="68"/>
      <c r="FB104" s="68"/>
      <c r="FC104" s="68"/>
      <c r="FD104" s="68"/>
      <c r="FE104" s="68"/>
      <c r="FF104" s="68"/>
      <c r="FG104" s="68"/>
      <c r="FH104" s="67"/>
      <c r="FI104" s="67"/>
      <c r="FJ104" s="67"/>
      <c r="FK104" s="140"/>
      <c r="FL104" s="140"/>
      <c r="FM104" s="140"/>
      <c r="FN104" s="140"/>
      <c r="FO104" s="139"/>
      <c r="FP104" s="139"/>
      <c r="FQ104" s="139"/>
      <c r="FR104" s="139"/>
      <c r="FS104" s="67"/>
      <c r="FT104" s="67"/>
      <c r="FU104" s="67"/>
      <c r="FV104" s="67"/>
      <c r="FW104" s="67"/>
      <c r="FX104" s="67"/>
      <c r="FY104" s="67"/>
      <c r="FZ104" s="67"/>
      <c r="GA104" s="67"/>
      <c r="GB104" s="67"/>
      <c r="GC104" s="67"/>
      <c r="GD104" s="67"/>
      <c r="GE104" s="68">
        <v>7</v>
      </c>
      <c r="GF104" s="135">
        <f>GE104*GR104</f>
        <v>87500</v>
      </c>
      <c r="GG104" s="67">
        <f>5000000/87161500*GF$299/GF$299*GF104</f>
        <v>5019.4179769737784</v>
      </c>
      <c r="GH104" s="135"/>
      <c r="GI104" s="135">
        <f t="shared" si="28"/>
        <v>0</v>
      </c>
      <c r="GJ104" s="135">
        <f t="shared" si="29"/>
        <v>0</v>
      </c>
      <c r="GK104" s="135">
        <f t="shared" si="29"/>
        <v>0</v>
      </c>
      <c r="GL104" s="135"/>
      <c r="GM104" s="135">
        <f t="shared" ref="GM104:GM135" si="30">EU104+EY104+FC104+FG104+FK104+FO104+FS104+FW104+GA104+GE104</f>
        <v>7</v>
      </c>
      <c r="GN104" s="135">
        <f t="shared" si="27"/>
        <v>87500</v>
      </c>
      <c r="GO104" s="135">
        <f t="shared" si="22"/>
        <v>5019.4179769737784</v>
      </c>
      <c r="GP104" s="135"/>
      <c r="GQ104" s="137">
        <f t="shared" si="23"/>
        <v>7</v>
      </c>
      <c r="GR104" s="139">
        <v>12500</v>
      </c>
      <c r="GS104" s="174">
        <f t="shared" si="24"/>
        <v>87500</v>
      </c>
      <c r="GT104" s="147">
        <f t="shared" si="25"/>
        <v>5019.4179769737784</v>
      </c>
      <c r="GV104" s="153"/>
      <c r="GW104" s="153"/>
      <c r="GX104" s="153"/>
    </row>
    <row r="105" spans="2:206" ht="18" customHeight="1" x14ac:dyDescent="0.2">
      <c r="B105" s="96" t="s">
        <v>348</v>
      </c>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v>4</v>
      </c>
      <c r="DH105" s="67">
        <f>DG105*GR105</f>
        <v>18000</v>
      </c>
      <c r="DI105" s="67">
        <f>5000000/87161500*DH$299/DH$299*DH105</f>
        <v>1032.565983834606</v>
      </c>
      <c r="DJ105" s="67"/>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c r="EO105" s="68"/>
      <c r="EP105" s="68"/>
      <c r="EQ105" s="68"/>
      <c r="ER105" s="68"/>
      <c r="ES105" s="68"/>
      <c r="ET105" s="68"/>
      <c r="EU105" s="68"/>
      <c r="EV105" s="68"/>
      <c r="EW105" s="68"/>
      <c r="EX105" s="68"/>
      <c r="EY105" s="68"/>
      <c r="EZ105" s="68"/>
      <c r="FA105" s="68"/>
      <c r="FB105" s="68"/>
      <c r="FC105" s="68"/>
      <c r="FD105" s="68"/>
      <c r="FE105" s="68"/>
      <c r="FF105" s="68"/>
      <c r="FG105" s="68"/>
      <c r="FH105" s="67"/>
      <c r="FI105" s="67"/>
      <c r="FJ105" s="67"/>
      <c r="FK105" s="140"/>
      <c r="FL105" s="140"/>
      <c r="FM105" s="140"/>
      <c r="FN105" s="140"/>
      <c r="FO105" s="139"/>
      <c r="FP105" s="139"/>
      <c r="FQ105" s="139"/>
      <c r="FR105" s="139"/>
      <c r="FS105" s="67"/>
      <c r="FT105" s="67"/>
      <c r="FU105" s="67"/>
      <c r="FV105" s="67"/>
      <c r="FW105" s="67"/>
      <c r="FX105" s="67"/>
      <c r="FY105" s="67"/>
      <c r="FZ105" s="67"/>
      <c r="GA105" s="67"/>
      <c r="GB105" s="67"/>
      <c r="GC105" s="67"/>
      <c r="GD105" s="67"/>
      <c r="GE105" s="68">
        <v>24</v>
      </c>
      <c r="GF105" s="135">
        <f>GE105*GR105</f>
        <v>108000</v>
      </c>
      <c r="GG105" s="67">
        <f>5000000/87161500*GF$299/GF$299*GF105</f>
        <v>6195.3959030076348</v>
      </c>
      <c r="GH105" s="135"/>
      <c r="GI105" s="135">
        <f t="shared" si="28"/>
        <v>4</v>
      </c>
      <c r="GJ105" s="135">
        <f t="shared" si="29"/>
        <v>18000</v>
      </c>
      <c r="GK105" s="135">
        <f t="shared" si="29"/>
        <v>1032.565983834606</v>
      </c>
      <c r="GL105" s="135"/>
      <c r="GM105" s="135">
        <f t="shared" si="30"/>
        <v>24</v>
      </c>
      <c r="GN105" s="135">
        <f t="shared" si="27"/>
        <v>108000</v>
      </c>
      <c r="GO105" s="135">
        <f t="shared" si="22"/>
        <v>6195.3959030076348</v>
      </c>
      <c r="GP105" s="135"/>
      <c r="GQ105" s="137">
        <f t="shared" si="23"/>
        <v>28</v>
      </c>
      <c r="GR105" s="139">
        <v>4500</v>
      </c>
      <c r="GS105" s="174">
        <f t="shared" si="24"/>
        <v>126000</v>
      </c>
      <c r="GT105" s="147">
        <f t="shared" si="25"/>
        <v>7227.9618868422403</v>
      </c>
      <c r="GV105" s="153"/>
      <c r="GW105" s="153"/>
      <c r="GX105" s="153"/>
    </row>
    <row r="106" spans="2:206" ht="18" customHeight="1" x14ac:dyDescent="0.2">
      <c r="B106" s="96" t="s">
        <v>472</v>
      </c>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v>3</v>
      </c>
      <c r="DX106" s="67">
        <f>DW106*GR106</f>
        <v>30000</v>
      </c>
      <c r="DY106" s="67">
        <f>5000000/87161500*DX$299/DX$299*DX106</f>
        <v>1720.9433063910101</v>
      </c>
      <c r="DZ106" s="67"/>
      <c r="EA106" s="68"/>
      <c r="EB106" s="68"/>
      <c r="EC106" s="68"/>
      <c r="ED106" s="68"/>
      <c r="EE106" s="68"/>
      <c r="EF106" s="68"/>
      <c r="EG106" s="68"/>
      <c r="EH106" s="68"/>
      <c r="EI106" s="68"/>
      <c r="EJ106" s="68"/>
      <c r="EK106" s="68"/>
      <c r="EL106" s="68"/>
      <c r="EM106" s="68"/>
      <c r="EN106" s="68"/>
      <c r="EO106" s="68"/>
      <c r="EP106" s="68"/>
      <c r="EQ106" s="68"/>
      <c r="ER106" s="68"/>
      <c r="ES106" s="68"/>
      <c r="ET106" s="68"/>
      <c r="EU106" s="68"/>
      <c r="EV106" s="68"/>
      <c r="EW106" s="68"/>
      <c r="EX106" s="68"/>
      <c r="EY106" s="68"/>
      <c r="EZ106" s="68"/>
      <c r="FA106" s="68"/>
      <c r="FB106" s="68"/>
      <c r="FC106" s="68"/>
      <c r="FD106" s="68"/>
      <c r="FE106" s="68"/>
      <c r="FF106" s="68"/>
      <c r="FG106" s="68"/>
      <c r="FH106" s="67"/>
      <c r="FI106" s="67"/>
      <c r="FJ106" s="67"/>
      <c r="FK106" s="140"/>
      <c r="FL106" s="140"/>
      <c r="FM106" s="140"/>
      <c r="FN106" s="140"/>
      <c r="FO106" s="139"/>
      <c r="FP106" s="139"/>
      <c r="FQ106" s="139"/>
      <c r="FR106" s="139"/>
      <c r="FS106" s="67"/>
      <c r="FT106" s="67"/>
      <c r="FU106" s="67"/>
      <c r="FV106" s="67"/>
      <c r="FW106" s="67"/>
      <c r="FX106" s="67"/>
      <c r="FY106" s="67"/>
      <c r="FZ106" s="67"/>
      <c r="GA106" s="67"/>
      <c r="GB106" s="67"/>
      <c r="GC106" s="67"/>
      <c r="GD106" s="67"/>
      <c r="GE106" s="68"/>
      <c r="GF106" s="135"/>
      <c r="GG106" s="135"/>
      <c r="GH106" s="135"/>
      <c r="GI106" s="135">
        <f t="shared" si="28"/>
        <v>3</v>
      </c>
      <c r="GJ106" s="135">
        <f t="shared" si="29"/>
        <v>30000</v>
      </c>
      <c r="GK106" s="135">
        <f t="shared" si="29"/>
        <v>1720.9433063910101</v>
      </c>
      <c r="GL106" s="135"/>
      <c r="GM106" s="135">
        <f t="shared" si="30"/>
        <v>0</v>
      </c>
      <c r="GN106" s="135">
        <f t="shared" si="27"/>
        <v>0</v>
      </c>
      <c r="GO106" s="135">
        <f t="shared" si="22"/>
        <v>0</v>
      </c>
      <c r="GP106" s="135"/>
      <c r="GQ106" s="137">
        <f t="shared" si="23"/>
        <v>3</v>
      </c>
      <c r="GR106" s="139">
        <v>10000</v>
      </c>
      <c r="GS106" s="174">
        <f t="shared" si="24"/>
        <v>30000</v>
      </c>
      <c r="GT106" s="147">
        <f t="shared" si="25"/>
        <v>1720.9433063910101</v>
      </c>
      <c r="GV106" s="153"/>
      <c r="GW106" s="153"/>
      <c r="GX106" s="153"/>
    </row>
    <row r="107" spans="2:206" ht="18" customHeight="1" x14ac:dyDescent="0.2">
      <c r="B107" s="96" t="s">
        <v>414</v>
      </c>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c r="EO107" s="68"/>
      <c r="EP107" s="68"/>
      <c r="EQ107" s="68"/>
      <c r="ER107" s="68"/>
      <c r="ES107" s="68"/>
      <c r="ET107" s="68"/>
      <c r="EU107" s="68"/>
      <c r="EV107" s="68"/>
      <c r="EW107" s="68"/>
      <c r="EX107" s="68"/>
      <c r="EY107" s="68"/>
      <c r="EZ107" s="68"/>
      <c r="FA107" s="68"/>
      <c r="FB107" s="68"/>
      <c r="FC107" s="68"/>
      <c r="FD107" s="68"/>
      <c r="FE107" s="68"/>
      <c r="FF107" s="68"/>
      <c r="FG107" s="68"/>
      <c r="FH107" s="67"/>
      <c r="FI107" s="67"/>
      <c r="FJ107" s="67"/>
      <c r="FK107" s="140"/>
      <c r="FL107" s="140"/>
      <c r="FM107" s="140"/>
      <c r="FN107" s="140"/>
      <c r="FO107" s="139">
        <v>2</v>
      </c>
      <c r="FP107" s="139">
        <f>FO107*GR107</f>
        <v>50000</v>
      </c>
      <c r="FQ107" s="67">
        <f>5000000/87161500*FP$299/FP$299*FP107</f>
        <v>2868.2388439850165</v>
      </c>
      <c r="FR107" s="139"/>
      <c r="FS107" s="67"/>
      <c r="FT107" s="67"/>
      <c r="FU107" s="67"/>
      <c r="FV107" s="67"/>
      <c r="FW107" s="67"/>
      <c r="FX107" s="67"/>
      <c r="FY107" s="67"/>
      <c r="FZ107" s="67"/>
      <c r="GA107" s="67">
        <v>4</v>
      </c>
      <c r="GB107" s="67">
        <f>GA107*GR107</f>
        <v>100000</v>
      </c>
      <c r="GC107" s="67">
        <f>5000000/87161500*GB$299/GB$299*GB107</f>
        <v>5736.477687970033</v>
      </c>
      <c r="GD107" s="67"/>
      <c r="GE107" s="68"/>
      <c r="GF107" s="135"/>
      <c r="GG107" s="135"/>
      <c r="GH107" s="135"/>
      <c r="GI107" s="135">
        <f t="shared" si="28"/>
        <v>0</v>
      </c>
      <c r="GJ107" s="135">
        <f t="shared" si="29"/>
        <v>0</v>
      </c>
      <c r="GK107" s="135">
        <f t="shared" si="29"/>
        <v>0</v>
      </c>
      <c r="GL107" s="135"/>
      <c r="GM107" s="135">
        <f t="shared" si="30"/>
        <v>6</v>
      </c>
      <c r="GN107" s="135">
        <f t="shared" ref="GN107:GN135" si="31">EV107+EZ107+FD107+FH107+FL107+FP107+FT107+FX107+GB107+GF107</f>
        <v>150000</v>
      </c>
      <c r="GO107" s="135">
        <f t="shared" si="22"/>
        <v>8604.7165319550495</v>
      </c>
      <c r="GP107" s="135"/>
      <c r="GQ107" s="137">
        <f t="shared" si="23"/>
        <v>6</v>
      </c>
      <c r="GR107" s="139">
        <v>25000</v>
      </c>
      <c r="GS107" s="174">
        <f t="shared" si="24"/>
        <v>150000</v>
      </c>
      <c r="GT107" s="147">
        <f t="shared" si="25"/>
        <v>8604.7165319550495</v>
      </c>
      <c r="GV107" s="153"/>
      <c r="GW107" s="153"/>
      <c r="GX107" s="153"/>
    </row>
    <row r="108" spans="2:206" ht="18" customHeight="1" x14ac:dyDescent="0.2">
      <c r="B108" s="96" t="s">
        <v>70</v>
      </c>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v>4</v>
      </c>
      <c r="DP108" s="67">
        <f>DO108*GR108</f>
        <v>80000</v>
      </c>
      <c r="DQ108" s="67">
        <f>5000000/87161500*DP$299/DP$299*DP108</f>
        <v>4589.1821503760257</v>
      </c>
      <c r="DR108" s="67"/>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c r="EO108" s="68"/>
      <c r="EP108" s="68"/>
      <c r="EQ108" s="68"/>
      <c r="ER108" s="68"/>
      <c r="ES108" s="68"/>
      <c r="ET108" s="68"/>
      <c r="EU108" s="68"/>
      <c r="EV108" s="68"/>
      <c r="EW108" s="68"/>
      <c r="EX108" s="68"/>
      <c r="EY108" s="68">
        <v>5</v>
      </c>
      <c r="EZ108" s="67">
        <f>EY108*GR108</f>
        <v>100000</v>
      </c>
      <c r="FA108" s="67">
        <f>5000000/87161500*EZ$299/EZ$299*EZ108</f>
        <v>5736.477687970033</v>
      </c>
      <c r="FB108" s="67"/>
      <c r="FC108" s="68"/>
      <c r="FD108" s="68"/>
      <c r="FE108" s="68"/>
      <c r="FF108" s="68"/>
      <c r="FG108" s="68">
        <v>2</v>
      </c>
      <c r="FH108" s="67">
        <f>FG108*GR108</f>
        <v>40000</v>
      </c>
      <c r="FI108" s="67">
        <f>5000000/87161500*FH$299/FH$299*FH108</f>
        <v>2294.5910751880128</v>
      </c>
      <c r="FJ108" s="67"/>
      <c r="FK108" s="140"/>
      <c r="FL108" s="140"/>
      <c r="FM108" s="140"/>
      <c r="FN108" s="140"/>
      <c r="FO108" s="139"/>
      <c r="FP108" s="139"/>
      <c r="FQ108" s="139"/>
      <c r="FR108" s="139"/>
      <c r="FS108" s="67"/>
      <c r="FT108" s="67"/>
      <c r="FU108" s="67"/>
      <c r="FV108" s="67"/>
      <c r="FW108" s="67"/>
      <c r="FX108" s="67"/>
      <c r="FY108" s="67"/>
      <c r="FZ108" s="67"/>
      <c r="GA108" s="67"/>
      <c r="GB108" s="67"/>
      <c r="GC108" s="67"/>
      <c r="GD108" s="67"/>
      <c r="GE108" s="68">
        <v>1</v>
      </c>
      <c r="GF108" s="135">
        <f>GE108*GR108</f>
        <v>20000</v>
      </c>
      <c r="GG108" s="67">
        <f>5000000/87161500*GF$299/GF$299*GF108</f>
        <v>1147.2955375940064</v>
      </c>
      <c r="GH108" s="135"/>
      <c r="GI108" s="135">
        <f t="shared" si="28"/>
        <v>4</v>
      </c>
      <c r="GJ108" s="135">
        <f t="shared" si="29"/>
        <v>80000</v>
      </c>
      <c r="GK108" s="135">
        <f t="shared" si="29"/>
        <v>4589.1821503760257</v>
      </c>
      <c r="GL108" s="135"/>
      <c r="GM108" s="135">
        <f t="shared" si="30"/>
        <v>8</v>
      </c>
      <c r="GN108" s="135">
        <f t="shared" si="31"/>
        <v>160000</v>
      </c>
      <c r="GO108" s="135">
        <f t="shared" si="22"/>
        <v>9178.3643007520513</v>
      </c>
      <c r="GP108" s="135"/>
      <c r="GQ108" s="137">
        <f t="shared" si="23"/>
        <v>12</v>
      </c>
      <c r="GR108" s="139">
        <v>20000</v>
      </c>
      <c r="GS108" s="174">
        <f t="shared" si="24"/>
        <v>240000</v>
      </c>
      <c r="GT108" s="147">
        <f t="shared" si="25"/>
        <v>13767.546451128077</v>
      </c>
      <c r="GV108" s="153"/>
      <c r="GW108" s="153"/>
      <c r="GX108" s="153"/>
    </row>
    <row r="109" spans="2:206" ht="18" hidden="1" customHeight="1" x14ac:dyDescent="0.2">
      <c r="B109" s="96" t="s">
        <v>71</v>
      </c>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c r="EO109" s="68"/>
      <c r="EP109" s="68"/>
      <c r="EQ109" s="68"/>
      <c r="ER109" s="68"/>
      <c r="ES109" s="68"/>
      <c r="ET109" s="68"/>
      <c r="EU109" s="68"/>
      <c r="EV109" s="68"/>
      <c r="EW109" s="68"/>
      <c r="EX109" s="68"/>
      <c r="EY109" s="68"/>
      <c r="EZ109" s="68"/>
      <c r="FA109" s="68"/>
      <c r="FB109" s="68"/>
      <c r="FC109" s="68"/>
      <c r="FD109" s="68"/>
      <c r="FE109" s="68"/>
      <c r="FF109" s="68"/>
      <c r="FG109" s="68"/>
      <c r="FH109" s="67">
        <f>FG109*GR109</f>
        <v>0</v>
      </c>
      <c r="FI109" s="67"/>
      <c r="FJ109" s="67"/>
      <c r="FK109" s="140"/>
      <c r="FL109" s="140"/>
      <c r="FM109" s="140"/>
      <c r="FN109" s="140"/>
      <c r="FO109" s="139"/>
      <c r="FP109" s="139"/>
      <c r="FQ109" s="139"/>
      <c r="FR109" s="139"/>
      <c r="FS109" s="67"/>
      <c r="FT109" s="67"/>
      <c r="FU109" s="67"/>
      <c r="FV109" s="67"/>
      <c r="FW109" s="67"/>
      <c r="FX109" s="67"/>
      <c r="FY109" s="67"/>
      <c r="FZ109" s="67"/>
      <c r="GA109" s="67"/>
      <c r="GB109" s="67"/>
      <c r="GC109" s="67"/>
      <c r="GD109" s="67"/>
      <c r="GE109" s="68"/>
      <c r="GF109" s="135"/>
      <c r="GG109" s="67">
        <f>5000000/87161500*GF$299/GF$299*GF109</f>
        <v>0</v>
      </c>
      <c r="GH109" s="135"/>
      <c r="GI109" s="135">
        <f t="shared" si="28"/>
        <v>0</v>
      </c>
      <c r="GJ109" s="135">
        <f t="shared" si="29"/>
        <v>0</v>
      </c>
      <c r="GK109" s="135">
        <f t="shared" si="29"/>
        <v>0</v>
      </c>
      <c r="GL109" s="135"/>
      <c r="GM109" s="135">
        <f t="shared" si="30"/>
        <v>0</v>
      </c>
      <c r="GN109" s="135">
        <f t="shared" si="31"/>
        <v>0</v>
      </c>
      <c r="GO109" s="135">
        <f t="shared" si="22"/>
        <v>0</v>
      </c>
      <c r="GP109" s="135"/>
      <c r="GQ109" s="137">
        <f t="shared" si="23"/>
        <v>0</v>
      </c>
      <c r="GR109" s="139"/>
      <c r="GS109" s="174">
        <f t="shared" si="24"/>
        <v>0</v>
      </c>
      <c r="GT109" s="147">
        <f t="shared" si="25"/>
        <v>0</v>
      </c>
      <c r="GV109" s="153"/>
      <c r="GW109" s="153"/>
      <c r="GX109" s="153"/>
    </row>
    <row r="110" spans="2:206" ht="18" hidden="1" customHeight="1" x14ac:dyDescent="0.2">
      <c r="B110" s="96" t="s">
        <v>221</v>
      </c>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c r="EO110" s="68"/>
      <c r="EP110" s="68"/>
      <c r="EQ110" s="68"/>
      <c r="ER110" s="68"/>
      <c r="ES110" s="68"/>
      <c r="ET110" s="68"/>
      <c r="EU110" s="68"/>
      <c r="EV110" s="68"/>
      <c r="EW110" s="68"/>
      <c r="EX110" s="68"/>
      <c r="EY110" s="68"/>
      <c r="EZ110" s="68"/>
      <c r="FA110" s="68"/>
      <c r="FB110" s="68"/>
      <c r="FC110" s="68"/>
      <c r="FD110" s="68"/>
      <c r="FE110" s="68"/>
      <c r="FF110" s="68"/>
      <c r="FG110" s="68"/>
      <c r="FH110" s="67">
        <f>FG110*GR110</f>
        <v>0</v>
      </c>
      <c r="FI110" s="67"/>
      <c r="FJ110" s="67"/>
      <c r="FK110" s="140"/>
      <c r="FL110" s="140"/>
      <c r="FM110" s="140"/>
      <c r="FN110" s="140"/>
      <c r="FO110" s="139"/>
      <c r="FP110" s="139"/>
      <c r="FQ110" s="139"/>
      <c r="FR110" s="139"/>
      <c r="FS110" s="67"/>
      <c r="FT110" s="67"/>
      <c r="FU110" s="67"/>
      <c r="FV110" s="67"/>
      <c r="FW110" s="67"/>
      <c r="FX110" s="67"/>
      <c r="FY110" s="67"/>
      <c r="FZ110" s="67"/>
      <c r="GA110" s="67"/>
      <c r="GB110" s="67"/>
      <c r="GC110" s="67"/>
      <c r="GD110" s="67"/>
      <c r="GE110" s="68"/>
      <c r="GF110" s="135"/>
      <c r="GG110" s="67">
        <f>5000000/87161500*GF$299/GF$299*GF110</f>
        <v>0</v>
      </c>
      <c r="GH110" s="135"/>
      <c r="GI110" s="135">
        <f t="shared" si="28"/>
        <v>0</v>
      </c>
      <c r="GJ110" s="135">
        <f t="shared" si="29"/>
        <v>0</v>
      </c>
      <c r="GK110" s="135">
        <f t="shared" si="29"/>
        <v>0</v>
      </c>
      <c r="GL110" s="135"/>
      <c r="GM110" s="135">
        <f t="shared" si="30"/>
        <v>0</v>
      </c>
      <c r="GN110" s="135">
        <f t="shared" si="31"/>
        <v>0</v>
      </c>
      <c r="GO110" s="135">
        <f t="shared" si="22"/>
        <v>0</v>
      </c>
      <c r="GP110" s="135"/>
      <c r="GQ110" s="137">
        <f t="shared" si="23"/>
        <v>0</v>
      </c>
      <c r="GR110" s="139"/>
      <c r="GS110" s="174">
        <f t="shared" si="24"/>
        <v>0</v>
      </c>
      <c r="GT110" s="147">
        <f t="shared" si="25"/>
        <v>0</v>
      </c>
      <c r="GV110" s="153"/>
      <c r="GW110" s="153"/>
      <c r="GX110" s="153"/>
    </row>
    <row r="111" spans="2:206" ht="18" customHeight="1" x14ac:dyDescent="0.2">
      <c r="B111" s="96" t="s">
        <v>333</v>
      </c>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c r="EO111" s="68"/>
      <c r="EP111" s="68"/>
      <c r="EQ111" s="68"/>
      <c r="ER111" s="68"/>
      <c r="ES111" s="68"/>
      <c r="ET111" s="68"/>
      <c r="EU111" s="68"/>
      <c r="EV111" s="68"/>
      <c r="EW111" s="68"/>
      <c r="EX111" s="68"/>
      <c r="EY111" s="68"/>
      <c r="EZ111" s="68"/>
      <c r="FA111" s="68"/>
      <c r="FB111" s="68"/>
      <c r="FC111" s="68">
        <v>8</v>
      </c>
      <c r="FD111" s="67">
        <f>FC111*GR111</f>
        <v>120000</v>
      </c>
      <c r="FE111" s="67">
        <f>5000000/87161500*FD$299/FD$299*FD111</f>
        <v>6883.7732255640385</v>
      </c>
      <c r="FF111" s="67"/>
      <c r="FG111" s="68">
        <v>7</v>
      </c>
      <c r="FH111" s="67">
        <f>FG111*GR111</f>
        <v>105000</v>
      </c>
      <c r="FI111" s="67">
        <f>5000000/87161500*FH$299/FH$299*FH111</f>
        <v>6023.3015723685339</v>
      </c>
      <c r="FJ111" s="67"/>
      <c r="FK111" s="140">
        <v>7</v>
      </c>
      <c r="FL111" s="139">
        <f>FK111*GR111</f>
        <v>105000</v>
      </c>
      <c r="FM111" s="67">
        <f>5000000/87161500*FL$299/FL$299*FL111</f>
        <v>6023.3015723685339</v>
      </c>
      <c r="FN111" s="139"/>
      <c r="FO111" s="139">
        <v>3</v>
      </c>
      <c r="FP111" s="139">
        <f>FO111*GR111</f>
        <v>45000</v>
      </c>
      <c r="FQ111" s="67">
        <f>5000000/87161500*FP$299/FP$299*FP111</f>
        <v>2581.4149595865147</v>
      </c>
      <c r="FR111" s="139"/>
      <c r="FS111" s="67"/>
      <c r="FT111" s="67"/>
      <c r="FU111" s="67"/>
      <c r="FV111" s="67"/>
      <c r="FW111" s="67"/>
      <c r="FX111" s="67"/>
      <c r="FY111" s="67"/>
      <c r="FZ111" s="67"/>
      <c r="GA111" s="67"/>
      <c r="GB111" s="67"/>
      <c r="GC111" s="67"/>
      <c r="GD111" s="67"/>
      <c r="GE111" s="68">
        <v>13</v>
      </c>
      <c r="GF111" s="135">
        <f>GE111*GR111</f>
        <v>195000</v>
      </c>
      <c r="GG111" s="67">
        <f>5000000/87161500*GF$299/GF$299*GF111</f>
        <v>11186.131491541564</v>
      </c>
      <c r="GH111" s="135"/>
      <c r="GI111" s="135">
        <f t="shared" si="28"/>
        <v>0</v>
      </c>
      <c r="GJ111" s="135">
        <f t="shared" si="29"/>
        <v>0</v>
      </c>
      <c r="GK111" s="135">
        <f t="shared" si="29"/>
        <v>0</v>
      </c>
      <c r="GL111" s="135"/>
      <c r="GM111" s="135">
        <f t="shared" si="30"/>
        <v>38</v>
      </c>
      <c r="GN111" s="135">
        <f t="shared" si="31"/>
        <v>570000</v>
      </c>
      <c r="GO111" s="135">
        <f t="shared" si="22"/>
        <v>32697.922821429187</v>
      </c>
      <c r="GP111" s="135"/>
      <c r="GQ111" s="137">
        <f t="shared" si="23"/>
        <v>38</v>
      </c>
      <c r="GR111" s="139">
        <v>15000</v>
      </c>
      <c r="GS111" s="174">
        <f t="shared" si="24"/>
        <v>570000</v>
      </c>
      <c r="GT111" s="147">
        <f t="shared" si="25"/>
        <v>32697.922821429187</v>
      </c>
      <c r="GV111" s="153"/>
      <c r="GW111" s="153"/>
      <c r="GX111" s="153"/>
    </row>
    <row r="112" spans="2:206" ht="18" hidden="1" customHeight="1" x14ac:dyDescent="0.2">
      <c r="B112" s="96" t="s">
        <v>72</v>
      </c>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c r="EO112" s="68"/>
      <c r="EP112" s="68"/>
      <c r="EQ112" s="68"/>
      <c r="ER112" s="68"/>
      <c r="ES112" s="68"/>
      <c r="ET112" s="68"/>
      <c r="EU112" s="68"/>
      <c r="EV112" s="68"/>
      <c r="EW112" s="68"/>
      <c r="EX112" s="68"/>
      <c r="EY112" s="68"/>
      <c r="EZ112" s="68"/>
      <c r="FA112" s="68"/>
      <c r="FB112" s="68"/>
      <c r="FC112" s="68"/>
      <c r="FD112" s="68"/>
      <c r="FE112" s="68"/>
      <c r="FF112" s="68"/>
      <c r="FG112" s="68"/>
      <c r="FH112" s="67"/>
      <c r="FI112" s="67"/>
      <c r="FJ112" s="67"/>
      <c r="FK112" s="140"/>
      <c r="FL112" s="140"/>
      <c r="FM112" s="140"/>
      <c r="FN112" s="140"/>
      <c r="FO112" s="139"/>
      <c r="FP112" s="139"/>
      <c r="FQ112" s="67">
        <f>5000000/87161500*FP$299/FP$299*FP112</f>
        <v>0</v>
      </c>
      <c r="FR112" s="139"/>
      <c r="FS112" s="67"/>
      <c r="FT112" s="67"/>
      <c r="FU112" s="67"/>
      <c r="FV112" s="67"/>
      <c r="FW112" s="67"/>
      <c r="FX112" s="67"/>
      <c r="FY112" s="67"/>
      <c r="FZ112" s="67"/>
      <c r="GA112" s="67"/>
      <c r="GB112" s="67"/>
      <c r="GC112" s="67"/>
      <c r="GD112" s="67"/>
      <c r="GE112" s="68"/>
      <c r="GF112" s="135"/>
      <c r="GG112" s="135"/>
      <c r="GH112" s="135"/>
      <c r="GI112" s="135">
        <f t="shared" si="28"/>
        <v>0</v>
      </c>
      <c r="GJ112" s="135">
        <f t="shared" si="29"/>
        <v>0</v>
      </c>
      <c r="GK112" s="135">
        <f t="shared" si="29"/>
        <v>0</v>
      </c>
      <c r="GL112" s="135"/>
      <c r="GM112" s="135">
        <f t="shared" si="30"/>
        <v>0</v>
      </c>
      <c r="GN112" s="135">
        <f t="shared" si="31"/>
        <v>0</v>
      </c>
      <c r="GO112" s="135">
        <f t="shared" si="22"/>
        <v>0</v>
      </c>
      <c r="GP112" s="135"/>
      <c r="GQ112" s="137">
        <f t="shared" si="23"/>
        <v>0</v>
      </c>
      <c r="GR112" s="139"/>
      <c r="GS112" s="174">
        <f t="shared" si="24"/>
        <v>0</v>
      </c>
      <c r="GT112" s="147">
        <f t="shared" si="25"/>
        <v>0</v>
      </c>
      <c r="GV112" s="153"/>
      <c r="GW112" s="153"/>
      <c r="GX112" s="153"/>
    </row>
    <row r="113" spans="2:206" ht="18" customHeight="1" x14ac:dyDescent="0.2">
      <c r="B113" s="96" t="s">
        <v>202</v>
      </c>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c r="EO113" s="68"/>
      <c r="EP113" s="68"/>
      <c r="EQ113" s="68"/>
      <c r="ER113" s="68"/>
      <c r="ES113" s="68"/>
      <c r="ET113" s="68"/>
      <c r="EU113" s="68"/>
      <c r="EV113" s="68"/>
      <c r="EW113" s="68"/>
      <c r="EX113" s="68"/>
      <c r="EY113" s="68"/>
      <c r="EZ113" s="68"/>
      <c r="FA113" s="68"/>
      <c r="FB113" s="68"/>
      <c r="FC113" s="68"/>
      <c r="FD113" s="68"/>
      <c r="FE113" s="68"/>
      <c r="FF113" s="68"/>
      <c r="FG113" s="68"/>
      <c r="FH113" s="67"/>
      <c r="FI113" s="67"/>
      <c r="FJ113" s="67"/>
      <c r="FK113" s="140"/>
      <c r="FL113" s="140"/>
      <c r="FM113" s="140"/>
      <c r="FN113" s="140"/>
      <c r="FO113" s="139">
        <v>6</v>
      </c>
      <c r="FP113" s="139">
        <f>FO113*GR113</f>
        <v>90000</v>
      </c>
      <c r="FQ113" s="67">
        <f>5000000/87161500*FP$299/FP$299*FP113</f>
        <v>5162.8299191730293</v>
      </c>
      <c r="FR113" s="139"/>
      <c r="FS113" s="67"/>
      <c r="FT113" s="67"/>
      <c r="FU113" s="67"/>
      <c r="FV113" s="67"/>
      <c r="FW113" s="67"/>
      <c r="FX113" s="67"/>
      <c r="FY113" s="67"/>
      <c r="FZ113" s="67"/>
      <c r="GA113" s="67"/>
      <c r="GB113" s="67"/>
      <c r="GC113" s="67"/>
      <c r="GD113" s="67"/>
      <c r="GE113" s="68"/>
      <c r="GF113" s="135"/>
      <c r="GG113" s="135"/>
      <c r="GH113" s="135"/>
      <c r="GI113" s="135">
        <f t="shared" si="28"/>
        <v>0</v>
      </c>
      <c r="GJ113" s="135">
        <f t="shared" si="29"/>
        <v>0</v>
      </c>
      <c r="GK113" s="135">
        <f t="shared" si="29"/>
        <v>0</v>
      </c>
      <c r="GL113" s="135"/>
      <c r="GM113" s="135">
        <f t="shared" si="30"/>
        <v>6</v>
      </c>
      <c r="GN113" s="135">
        <f t="shared" si="31"/>
        <v>90000</v>
      </c>
      <c r="GO113" s="135">
        <f t="shared" si="22"/>
        <v>5162.8299191730293</v>
      </c>
      <c r="GP113" s="135"/>
      <c r="GQ113" s="137">
        <f t="shared" si="23"/>
        <v>6</v>
      </c>
      <c r="GR113" s="139">
        <v>15000</v>
      </c>
      <c r="GS113" s="174">
        <f t="shared" si="24"/>
        <v>90000</v>
      </c>
      <c r="GT113" s="147">
        <f t="shared" si="25"/>
        <v>5162.8299191730293</v>
      </c>
      <c r="GV113" s="153"/>
      <c r="GW113" s="153"/>
      <c r="GX113" s="153"/>
    </row>
    <row r="114" spans="2:206" ht="18" customHeight="1" x14ac:dyDescent="0.2">
      <c r="B114" s="96" t="s">
        <v>73</v>
      </c>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v>10</v>
      </c>
      <c r="BL114" s="67">
        <f>BK114*GR114</f>
        <v>200000</v>
      </c>
      <c r="BM114" s="67">
        <f>5000000/87161500*BL$299/BL$299*BL114</f>
        <v>11472.955375940066</v>
      </c>
      <c r="BN114" s="67"/>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c r="EO114" s="68"/>
      <c r="EP114" s="68"/>
      <c r="EQ114" s="68"/>
      <c r="ER114" s="68"/>
      <c r="ES114" s="68"/>
      <c r="ET114" s="68"/>
      <c r="EU114" s="68"/>
      <c r="EV114" s="68"/>
      <c r="EW114" s="68"/>
      <c r="EX114" s="68"/>
      <c r="EY114" s="68"/>
      <c r="EZ114" s="68"/>
      <c r="FA114" s="68"/>
      <c r="FB114" s="68"/>
      <c r="FC114" s="68"/>
      <c r="FD114" s="68"/>
      <c r="FE114" s="68"/>
      <c r="FF114" s="68"/>
      <c r="FG114" s="68"/>
      <c r="FH114" s="67"/>
      <c r="FI114" s="67"/>
      <c r="FJ114" s="67"/>
      <c r="FK114" s="140"/>
      <c r="FL114" s="140"/>
      <c r="FM114" s="140"/>
      <c r="FN114" s="140"/>
      <c r="FO114" s="139">
        <v>6</v>
      </c>
      <c r="FP114" s="139">
        <f>FO114*GR114</f>
        <v>120000</v>
      </c>
      <c r="FQ114" s="67">
        <f>5000000/87161500*FP$299/FP$299*FP114</f>
        <v>6883.7732255640394</v>
      </c>
      <c r="FR114" s="139"/>
      <c r="FS114" s="67"/>
      <c r="FT114" s="67"/>
      <c r="FU114" s="67"/>
      <c r="FV114" s="67"/>
      <c r="FW114" s="67">
        <v>5</v>
      </c>
      <c r="FX114" s="67">
        <f>FW114*GR114</f>
        <v>100000</v>
      </c>
      <c r="FY114" s="67">
        <f>5000000/87161500*FX$299/FX$299*FX114</f>
        <v>5736.4776879700321</v>
      </c>
      <c r="FZ114" s="67"/>
      <c r="GA114" s="67">
        <v>3</v>
      </c>
      <c r="GB114" s="67">
        <f>GA114*GR114</f>
        <v>60000</v>
      </c>
      <c r="GC114" s="67">
        <f>5000000/87161500*GB$299/GB$299*GB114</f>
        <v>3441.8866127820202</v>
      </c>
      <c r="GD114" s="67"/>
      <c r="GE114" s="68">
        <v>2</v>
      </c>
      <c r="GF114" s="135">
        <f>GE114*GR114</f>
        <v>40000</v>
      </c>
      <c r="GG114" s="67">
        <f>5000000/87161500*GF$299/GF$299*GF114</f>
        <v>2294.5910751880128</v>
      </c>
      <c r="GH114" s="135"/>
      <c r="GI114" s="135">
        <f t="shared" si="28"/>
        <v>10</v>
      </c>
      <c r="GJ114" s="135">
        <f t="shared" si="29"/>
        <v>200000</v>
      </c>
      <c r="GK114" s="135">
        <f t="shared" si="29"/>
        <v>11472.955375940066</v>
      </c>
      <c r="GL114" s="135"/>
      <c r="GM114" s="135">
        <f t="shared" si="30"/>
        <v>16</v>
      </c>
      <c r="GN114" s="135">
        <f t="shared" si="31"/>
        <v>320000</v>
      </c>
      <c r="GO114" s="135">
        <f t="shared" si="22"/>
        <v>18356.728601504103</v>
      </c>
      <c r="GP114" s="135"/>
      <c r="GQ114" s="137">
        <f t="shared" si="23"/>
        <v>26</v>
      </c>
      <c r="GR114" s="139">
        <v>20000</v>
      </c>
      <c r="GS114" s="174">
        <f t="shared" si="24"/>
        <v>520000</v>
      </c>
      <c r="GT114" s="147">
        <f t="shared" si="25"/>
        <v>29829.683977444169</v>
      </c>
      <c r="GV114" s="153"/>
      <c r="GW114" s="153"/>
      <c r="GX114" s="153"/>
    </row>
    <row r="115" spans="2:206" ht="18" customHeight="1" x14ac:dyDescent="0.2">
      <c r="B115" s="96" t="s">
        <v>340</v>
      </c>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c r="EO115" s="68"/>
      <c r="EP115" s="68"/>
      <c r="EQ115" s="68"/>
      <c r="ER115" s="68"/>
      <c r="ES115" s="68"/>
      <c r="ET115" s="68"/>
      <c r="EU115" s="68"/>
      <c r="EV115" s="68"/>
      <c r="EW115" s="68"/>
      <c r="EX115" s="68"/>
      <c r="EY115" s="68"/>
      <c r="EZ115" s="68"/>
      <c r="FA115" s="68"/>
      <c r="FB115" s="68"/>
      <c r="FC115" s="68">
        <v>2</v>
      </c>
      <c r="FD115" s="67">
        <f>FC115*GR115</f>
        <v>90000</v>
      </c>
      <c r="FE115" s="67">
        <f>5000000/87161500*FD$299/FD$299*FD115</f>
        <v>5162.8299191730284</v>
      </c>
      <c r="FF115" s="67"/>
      <c r="FG115" s="68"/>
      <c r="FH115" s="67"/>
      <c r="FI115" s="67"/>
      <c r="FJ115" s="67"/>
      <c r="FK115" s="140"/>
      <c r="FL115" s="140"/>
      <c r="FM115" s="140"/>
      <c r="FN115" s="140"/>
      <c r="FO115" s="139"/>
      <c r="FP115" s="139"/>
      <c r="FQ115" s="139"/>
      <c r="FR115" s="139"/>
      <c r="FS115" s="67"/>
      <c r="FT115" s="67"/>
      <c r="FU115" s="67"/>
      <c r="FV115" s="67"/>
      <c r="FW115" s="67"/>
      <c r="FX115" s="67"/>
      <c r="FY115" s="67"/>
      <c r="FZ115" s="67"/>
      <c r="GA115" s="67"/>
      <c r="GB115" s="67"/>
      <c r="GC115" s="67"/>
      <c r="GD115" s="67"/>
      <c r="GE115" s="68"/>
      <c r="GF115" s="135"/>
      <c r="GG115" s="135"/>
      <c r="GH115" s="135"/>
      <c r="GI115" s="135">
        <f t="shared" si="28"/>
        <v>0</v>
      </c>
      <c r="GJ115" s="135">
        <f t="shared" si="29"/>
        <v>0</v>
      </c>
      <c r="GK115" s="135">
        <f t="shared" si="29"/>
        <v>0</v>
      </c>
      <c r="GL115" s="135"/>
      <c r="GM115" s="135">
        <f t="shared" si="30"/>
        <v>2</v>
      </c>
      <c r="GN115" s="135">
        <f t="shared" si="31"/>
        <v>90000</v>
      </c>
      <c r="GO115" s="135">
        <f t="shared" si="22"/>
        <v>5162.8299191730284</v>
      </c>
      <c r="GP115" s="135"/>
      <c r="GQ115" s="137">
        <f t="shared" si="23"/>
        <v>2</v>
      </c>
      <c r="GR115" s="139">
        <v>45000</v>
      </c>
      <c r="GS115" s="174">
        <f t="shared" si="24"/>
        <v>90000</v>
      </c>
      <c r="GT115" s="147">
        <f t="shared" si="25"/>
        <v>5162.8299191730284</v>
      </c>
      <c r="GV115" s="153"/>
      <c r="GW115" s="153"/>
      <c r="GX115" s="153"/>
    </row>
    <row r="116" spans="2:206" ht="18" customHeight="1" x14ac:dyDescent="0.2">
      <c r="B116" s="96" t="s">
        <v>74</v>
      </c>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v>3</v>
      </c>
      <c r="DH116" s="67">
        <f>DG116*GR116</f>
        <v>37500</v>
      </c>
      <c r="DI116" s="67">
        <f>5000000/87161500*DH$299/DH$299*DH116</f>
        <v>2151.1791329887624</v>
      </c>
      <c r="DJ116" s="67"/>
      <c r="DK116" s="68">
        <v>4</v>
      </c>
      <c r="DL116" s="67">
        <f>DK116*GR116</f>
        <v>50000</v>
      </c>
      <c r="DM116" s="67">
        <f>5000000/87161500*DL$299/DL$299*DL116</f>
        <v>2868.2388439850165</v>
      </c>
      <c r="DN116" s="67"/>
      <c r="DO116" s="68"/>
      <c r="DP116" s="68"/>
      <c r="DQ116" s="68"/>
      <c r="DR116" s="68"/>
      <c r="DS116" s="68"/>
      <c r="DT116" s="68"/>
      <c r="DU116" s="68"/>
      <c r="DV116" s="68"/>
      <c r="DW116" s="68">
        <v>3</v>
      </c>
      <c r="DX116" s="67">
        <f>DW116*GR116</f>
        <v>37500</v>
      </c>
      <c r="DY116" s="67">
        <f>5000000/87161500*DX$299/DX$299*DX116</f>
        <v>2151.1791329887624</v>
      </c>
      <c r="DZ116" s="67"/>
      <c r="EA116" s="68"/>
      <c r="EB116" s="68"/>
      <c r="EC116" s="68"/>
      <c r="ED116" s="68"/>
      <c r="EE116" s="68"/>
      <c r="EF116" s="68"/>
      <c r="EG116" s="68"/>
      <c r="EH116" s="68"/>
      <c r="EI116" s="68"/>
      <c r="EJ116" s="68"/>
      <c r="EK116" s="68"/>
      <c r="EL116" s="68"/>
      <c r="EM116" s="68"/>
      <c r="EN116" s="68"/>
      <c r="EO116" s="68"/>
      <c r="EP116" s="68"/>
      <c r="EQ116" s="68"/>
      <c r="ER116" s="68"/>
      <c r="ES116" s="68"/>
      <c r="ET116" s="68"/>
      <c r="EU116" s="68">
        <v>2</v>
      </c>
      <c r="EV116" s="67">
        <f>EU116*GR116</f>
        <v>25000</v>
      </c>
      <c r="EW116" s="67">
        <f>5000000/87161500*EV$299/EV$299*EV116</f>
        <v>1434.1194219925083</v>
      </c>
      <c r="EX116" s="67"/>
      <c r="EY116" s="68"/>
      <c r="EZ116" s="68"/>
      <c r="FA116" s="68"/>
      <c r="FB116" s="68"/>
      <c r="FC116" s="68">
        <v>6</v>
      </c>
      <c r="FD116" s="67">
        <f>FC116*GR116</f>
        <v>75000</v>
      </c>
      <c r="FE116" s="67">
        <f>5000000/87161500*FD$299/FD$299*FD116</f>
        <v>4302.3582659775238</v>
      </c>
      <c r="FF116" s="67"/>
      <c r="FG116" s="68"/>
      <c r="FH116" s="67"/>
      <c r="FI116" s="67"/>
      <c r="FJ116" s="67"/>
      <c r="FK116" s="140"/>
      <c r="FL116" s="140"/>
      <c r="FM116" s="140"/>
      <c r="FN116" s="140"/>
      <c r="FO116" s="139"/>
      <c r="FP116" s="139"/>
      <c r="FQ116" s="139"/>
      <c r="FR116" s="139"/>
      <c r="FS116" s="67">
        <v>2</v>
      </c>
      <c r="FT116" s="67">
        <f>FS116*GR116</f>
        <v>25000</v>
      </c>
      <c r="FU116" s="67">
        <f>5000000/87161500*FT$299/FT$299*FT116</f>
        <v>1434.1194219925083</v>
      </c>
      <c r="FV116" s="67"/>
      <c r="FW116" s="67">
        <v>9</v>
      </c>
      <c r="FX116" s="67">
        <f>FW116*GR116</f>
        <v>112500</v>
      </c>
      <c r="FY116" s="67">
        <f>5000000/87161500*FX$299/FX$299*FX116</f>
        <v>6453.5373989662858</v>
      </c>
      <c r="FZ116" s="67"/>
      <c r="GA116" s="67">
        <v>6</v>
      </c>
      <c r="GB116" s="67">
        <f>GA116*GR116</f>
        <v>75000</v>
      </c>
      <c r="GC116" s="67">
        <f>5000000/87161500*GB$299/GB$299*GB116</f>
        <v>4302.3582659775248</v>
      </c>
      <c r="GD116" s="67"/>
      <c r="GE116" s="68"/>
      <c r="GF116" s="135"/>
      <c r="GG116" s="135"/>
      <c r="GH116" s="135"/>
      <c r="GI116" s="135">
        <f t="shared" si="28"/>
        <v>10</v>
      </c>
      <c r="GJ116" s="135">
        <f t="shared" si="29"/>
        <v>125000</v>
      </c>
      <c r="GK116" s="135">
        <f t="shared" si="29"/>
        <v>7170.5971099625403</v>
      </c>
      <c r="GL116" s="135"/>
      <c r="GM116" s="135">
        <f t="shared" si="30"/>
        <v>25</v>
      </c>
      <c r="GN116" s="135">
        <f t="shared" si="31"/>
        <v>312500</v>
      </c>
      <c r="GO116" s="135">
        <f t="shared" si="22"/>
        <v>17926.49277490635</v>
      </c>
      <c r="GP116" s="135"/>
      <c r="GQ116" s="137">
        <f t="shared" si="23"/>
        <v>35</v>
      </c>
      <c r="GR116" s="139">
        <v>12500</v>
      </c>
      <c r="GS116" s="174">
        <f t="shared" si="24"/>
        <v>437500</v>
      </c>
      <c r="GT116" s="147">
        <f t="shared" si="25"/>
        <v>25097.089884868888</v>
      </c>
      <c r="GV116" s="153"/>
      <c r="GW116" s="153"/>
      <c r="GX116" s="153"/>
    </row>
    <row r="117" spans="2:206" ht="18" hidden="1" customHeight="1" x14ac:dyDescent="0.2">
      <c r="B117" s="96" t="s">
        <v>563</v>
      </c>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7">
        <f>5000000/87161500*DL$299/DL$299*DL117</f>
        <v>0</v>
      </c>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c r="EO117" s="68"/>
      <c r="EP117" s="68"/>
      <c r="EQ117" s="68"/>
      <c r="ER117" s="68"/>
      <c r="ES117" s="68"/>
      <c r="ET117" s="68"/>
      <c r="EU117" s="68"/>
      <c r="EV117" s="68"/>
      <c r="EW117" s="68"/>
      <c r="EX117" s="68"/>
      <c r="EY117" s="68"/>
      <c r="EZ117" s="68"/>
      <c r="FA117" s="68"/>
      <c r="FB117" s="68"/>
      <c r="FC117" s="68"/>
      <c r="FD117" s="67">
        <f>FC117*GR117</f>
        <v>0</v>
      </c>
      <c r="FE117" s="67"/>
      <c r="FF117" s="67"/>
      <c r="FG117" s="68"/>
      <c r="FH117" s="67"/>
      <c r="FI117" s="67"/>
      <c r="FJ117" s="67"/>
      <c r="FK117" s="140"/>
      <c r="FL117" s="140"/>
      <c r="FM117" s="140"/>
      <c r="FN117" s="140"/>
      <c r="FO117" s="139"/>
      <c r="FP117" s="139"/>
      <c r="FQ117" s="139"/>
      <c r="FR117" s="139"/>
      <c r="FS117" s="67"/>
      <c r="FT117" s="67"/>
      <c r="FU117" s="67"/>
      <c r="FV117" s="67"/>
      <c r="FW117" s="67"/>
      <c r="FX117" s="67"/>
      <c r="FY117" s="67"/>
      <c r="FZ117" s="67"/>
      <c r="GA117" s="67"/>
      <c r="GB117" s="67"/>
      <c r="GC117" s="67"/>
      <c r="GD117" s="67"/>
      <c r="GE117" s="68"/>
      <c r="GF117" s="135"/>
      <c r="GG117" s="135"/>
      <c r="GH117" s="135"/>
      <c r="GI117" s="135">
        <f t="shared" si="28"/>
        <v>0</v>
      </c>
      <c r="GJ117" s="135">
        <f t="shared" si="29"/>
        <v>0</v>
      </c>
      <c r="GK117" s="135">
        <f t="shared" si="29"/>
        <v>0</v>
      </c>
      <c r="GL117" s="135"/>
      <c r="GM117" s="135">
        <f t="shared" si="30"/>
        <v>0</v>
      </c>
      <c r="GN117" s="135">
        <f t="shared" si="31"/>
        <v>0</v>
      </c>
      <c r="GO117" s="135">
        <f t="shared" si="22"/>
        <v>0</v>
      </c>
      <c r="GP117" s="135"/>
      <c r="GQ117" s="137">
        <f t="shared" si="23"/>
        <v>0</v>
      </c>
      <c r="GR117" s="139"/>
      <c r="GS117" s="174">
        <f t="shared" si="24"/>
        <v>0</v>
      </c>
      <c r="GT117" s="147">
        <f t="shared" si="25"/>
        <v>0</v>
      </c>
      <c r="GV117" s="153"/>
      <c r="GW117" s="153"/>
      <c r="GX117" s="153"/>
    </row>
    <row r="118" spans="2:206" ht="18" hidden="1" customHeight="1" x14ac:dyDescent="0.2">
      <c r="B118" s="96" t="s">
        <v>562</v>
      </c>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7">
        <f>5000000/87161500*DL$299/DL$299*DL118</f>
        <v>0</v>
      </c>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c r="EO118" s="68"/>
      <c r="EP118" s="68"/>
      <c r="EQ118" s="68"/>
      <c r="ER118" s="68"/>
      <c r="ES118" s="68"/>
      <c r="ET118" s="68"/>
      <c r="EU118" s="68"/>
      <c r="EV118" s="68"/>
      <c r="EW118" s="68"/>
      <c r="EX118" s="68"/>
      <c r="EY118" s="68"/>
      <c r="EZ118" s="68"/>
      <c r="FA118" s="68"/>
      <c r="FB118" s="68"/>
      <c r="FC118" s="68"/>
      <c r="FD118" s="67">
        <f>FC118*GR118</f>
        <v>0</v>
      </c>
      <c r="FE118" s="67"/>
      <c r="FF118" s="67"/>
      <c r="FG118" s="68"/>
      <c r="FH118" s="67"/>
      <c r="FI118" s="67"/>
      <c r="FJ118" s="67"/>
      <c r="FK118" s="140"/>
      <c r="FL118" s="140"/>
      <c r="FM118" s="140"/>
      <c r="FN118" s="140"/>
      <c r="FO118" s="139"/>
      <c r="FP118" s="139"/>
      <c r="FQ118" s="139"/>
      <c r="FR118" s="139"/>
      <c r="FS118" s="67"/>
      <c r="FT118" s="67"/>
      <c r="FU118" s="67"/>
      <c r="FV118" s="67"/>
      <c r="FW118" s="67"/>
      <c r="FX118" s="67"/>
      <c r="FY118" s="67"/>
      <c r="FZ118" s="67"/>
      <c r="GA118" s="67"/>
      <c r="GB118" s="67"/>
      <c r="GC118" s="67"/>
      <c r="GD118" s="67"/>
      <c r="GE118" s="68"/>
      <c r="GF118" s="135"/>
      <c r="GG118" s="135"/>
      <c r="GH118" s="135"/>
      <c r="GI118" s="135">
        <f t="shared" si="28"/>
        <v>0</v>
      </c>
      <c r="GJ118" s="135">
        <f t="shared" si="29"/>
        <v>0</v>
      </c>
      <c r="GK118" s="135">
        <f t="shared" si="29"/>
        <v>0</v>
      </c>
      <c r="GL118" s="135"/>
      <c r="GM118" s="135">
        <f t="shared" si="30"/>
        <v>0</v>
      </c>
      <c r="GN118" s="135">
        <f t="shared" si="31"/>
        <v>0</v>
      </c>
      <c r="GO118" s="135">
        <f t="shared" si="22"/>
        <v>0</v>
      </c>
      <c r="GP118" s="135"/>
      <c r="GQ118" s="137">
        <f t="shared" si="23"/>
        <v>0</v>
      </c>
      <c r="GR118" s="139"/>
      <c r="GS118" s="174">
        <f t="shared" si="24"/>
        <v>0</v>
      </c>
      <c r="GT118" s="147">
        <f t="shared" si="25"/>
        <v>0</v>
      </c>
      <c r="GV118" s="153"/>
      <c r="GW118" s="153"/>
      <c r="GX118" s="153"/>
    </row>
    <row r="119" spans="2:206" ht="18" customHeight="1" x14ac:dyDescent="0.2">
      <c r="B119" s="96" t="s">
        <v>473</v>
      </c>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v>10</v>
      </c>
      <c r="AV119" s="67">
        <f>AU119*GR119</f>
        <v>150000</v>
      </c>
      <c r="AW119" s="67">
        <f>5000000/87161500*AV$299/AV$299*AV119</f>
        <v>8604.7165319550495</v>
      </c>
      <c r="AX119" s="67"/>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v>4</v>
      </c>
      <c r="DL119" s="67">
        <f>DK119*GR119</f>
        <v>60000</v>
      </c>
      <c r="DM119" s="67">
        <f>5000000/87161500*DL$299/DL$299*DL119</f>
        <v>3441.8866127820197</v>
      </c>
      <c r="DN119" s="67"/>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c r="EO119" s="68"/>
      <c r="EP119" s="68"/>
      <c r="EQ119" s="68"/>
      <c r="ER119" s="68"/>
      <c r="ES119" s="68"/>
      <c r="ET119" s="68"/>
      <c r="EU119" s="68"/>
      <c r="EV119" s="68"/>
      <c r="EW119" s="68"/>
      <c r="EX119" s="68"/>
      <c r="EY119" s="68"/>
      <c r="EZ119" s="68"/>
      <c r="FA119" s="68"/>
      <c r="FB119" s="68"/>
      <c r="FC119" s="68">
        <v>3</v>
      </c>
      <c r="FD119" s="67">
        <f>FC119*GR119</f>
        <v>45000</v>
      </c>
      <c r="FE119" s="67">
        <f>5000000/87161500*FD$299/FD$299*FD119</f>
        <v>2581.4149595865142</v>
      </c>
      <c r="FF119" s="67"/>
      <c r="FG119" s="68"/>
      <c r="FH119" s="67"/>
      <c r="FI119" s="67"/>
      <c r="FJ119" s="67"/>
      <c r="FK119" s="140"/>
      <c r="FL119" s="140"/>
      <c r="FM119" s="140"/>
      <c r="FN119" s="140"/>
      <c r="FO119" s="139"/>
      <c r="FP119" s="139"/>
      <c r="FQ119" s="139"/>
      <c r="FR119" s="139"/>
      <c r="FS119" s="67"/>
      <c r="FT119" s="67"/>
      <c r="FU119" s="67"/>
      <c r="FV119" s="67"/>
      <c r="FW119" s="67"/>
      <c r="FX119" s="67"/>
      <c r="FY119" s="67"/>
      <c r="FZ119" s="67"/>
      <c r="GA119" s="67"/>
      <c r="GB119" s="67"/>
      <c r="GC119" s="67"/>
      <c r="GD119" s="67"/>
      <c r="GE119" s="68"/>
      <c r="GF119" s="135"/>
      <c r="GG119" s="135"/>
      <c r="GH119" s="135"/>
      <c r="GI119" s="135">
        <f t="shared" si="28"/>
        <v>14</v>
      </c>
      <c r="GJ119" s="135">
        <f t="shared" si="29"/>
        <v>210000</v>
      </c>
      <c r="GK119" s="135">
        <f t="shared" si="29"/>
        <v>12046.60314473707</v>
      </c>
      <c r="GL119" s="135"/>
      <c r="GM119" s="135">
        <f t="shared" si="30"/>
        <v>3</v>
      </c>
      <c r="GN119" s="135">
        <f t="shared" si="31"/>
        <v>45000</v>
      </c>
      <c r="GO119" s="135">
        <f t="shared" si="22"/>
        <v>2581.4149595865142</v>
      </c>
      <c r="GP119" s="135"/>
      <c r="GQ119" s="137">
        <f t="shared" si="23"/>
        <v>17</v>
      </c>
      <c r="GR119" s="139">
        <v>15000</v>
      </c>
      <c r="GS119" s="174">
        <f t="shared" si="24"/>
        <v>255000</v>
      </c>
      <c r="GT119" s="147">
        <f t="shared" si="25"/>
        <v>14628.018104323584</v>
      </c>
      <c r="GV119" s="153"/>
      <c r="GW119" s="153"/>
      <c r="GX119" s="153"/>
    </row>
    <row r="120" spans="2:206" ht="18" customHeight="1" x14ac:dyDescent="0.2">
      <c r="B120" s="96" t="s">
        <v>480</v>
      </c>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c r="EO120" s="68"/>
      <c r="EP120" s="68"/>
      <c r="EQ120" s="68"/>
      <c r="ER120" s="68"/>
      <c r="ES120" s="68"/>
      <c r="ET120" s="68"/>
      <c r="EU120" s="68"/>
      <c r="EV120" s="68"/>
      <c r="EW120" s="68"/>
      <c r="EX120" s="68"/>
      <c r="EY120" s="68"/>
      <c r="EZ120" s="68"/>
      <c r="FA120" s="68"/>
      <c r="FB120" s="68"/>
      <c r="FC120" s="68"/>
      <c r="FD120" s="68"/>
      <c r="FE120" s="68"/>
      <c r="FF120" s="68"/>
      <c r="FG120" s="68"/>
      <c r="FH120" s="67"/>
      <c r="FI120" s="67"/>
      <c r="FJ120" s="67"/>
      <c r="FK120" s="140"/>
      <c r="FL120" s="140"/>
      <c r="FM120" s="140"/>
      <c r="FN120" s="140"/>
      <c r="FO120" s="139"/>
      <c r="FP120" s="139"/>
      <c r="FQ120" s="139"/>
      <c r="FR120" s="139"/>
      <c r="FS120" s="67"/>
      <c r="FT120" s="67"/>
      <c r="FU120" s="67"/>
      <c r="FV120" s="67"/>
      <c r="FW120" s="67"/>
      <c r="FX120" s="67"/>
      <c r="FY120" s="67"/>
      <c r="FZ120" s="67"/>
      <c r="GA120" s="67"/>
      <c r="GB120" s="67"/>
      <c r="GC120" s="67"/>
      <c r="GD120" s="67"/>
      <c r="GE120" s="68"/>
      <c r="GF120" s="135"/>
      <c r="GG120" s="135"/>
      <c r="GH120" s="135"/>
      <c r="GI120" s="135">
        <f t="shared" si="28"/>
        <v>0</v>
      </c>
      <c r="GJ120" s="135">
        <f t="shared" si="29"/>
        <v>0</v>
      </c>
      <c r="GK120" s="135">
        <f t="shared" si="29"/>
        <v>0</v>
      </c>
      <c r="GL120" s="135"/>
      <c r="GM120" s="135">
        <f t="shared" si="30"/>
        <v>0</v>
      </c>
      <c r="GN120" s="135">
        <f t="shared" si="31"/>
        <v>0</v>
      </c>
      <c r="GO120" s="135">
        <f t="shared" si="22"/>
        <v>0</v>
      </c>
      <c r="GP120" s="135"/>
      <c r="GQ120" s="137">
        <f t="shared" si="23"/>
        <v>0</v>
      </c>
      <c r="GR120" s="139">
        <v>20000</v>
      </c>
      <c r="GS120" s="174">
        <f t="shared" si="24"/>
        <v>0</v>
      </c>
      <c r="GT120" s="147">
        <f t="shared" si="25"/>
        <v>0</v>
      </c>
      <c r="GV120" s="153"/>
      <c r="GW120" s="153"/>
      <c r="GX120" s="153"/>
    </row>
    <row r="121" spans="2:206" ht="18" customHeight="1" x14ac:dyDescent="0.2">
      <c r="B121" s="96" t="s">
        <v>253</v>
      </c>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c r="EO121" s="68"/>
      <c r="EP121" s="68"/>
      <c r="EQ121" s="68"/>
      <c r="ER121" s="68"/>
      <c r="ES121" s="68"/>
      <c r="ET121" s="68"/>
      <c r="EU121" s="68"/>
      <c r="EV121" s="68"/>
      <c r="EW121" s="68"/>
      <c r="EX121" s="68"/>
      <c r="EY121" s="68"/>
      <c r="EZ121" s="68"/>
      <c r="FA121" s="68"/>
      <c r="FB121" s="68"/>
      <c r="FC121" s="68"/>
      <c r="FD121" s="68"/>
      <c r="FE121" s="68"/>
      <c r="FF121" s="68"/>
      <c r="FG121" s="68"/>
      <c r="FH121" s="67"/>
      <c r="FI121" s="67"/>
      <c r="FJ121" s="67"/>
      <c r="FK121" s="140"/>
      <c r="FL121" s="140"/>
      <c r="FM121" s="140"/>
      <c r="FN121" s="140"/>
      <c r="FO121" s="139"/>
      <c r="FP121" s="139"/>
      <c r="FQ121" s="139"/>
      <c r="FR121" s="139"/>
      <c r="FS121" s="67"/>
      <c r="FT121" s="67"/>
      <c r="FU121" s="67"/>
      <c r="FV121" s="67"/>
      <c r="FW121" s="67"/>
      <c r="FX121" s="67"/>
      <c r="FY121" s="67"/>
      <c r="FZ121" s="67"/>
      <c r="GA121" s="67"/>
      <c r="GB121" s="67"/>
      <c r="GC121" s="67"/>
      <c r="GD121" s="67"/>
      <c r="GE121" s="68"/>
      <c r="GF121" s="135"/>
      <c r="GG121" s="135"/>
      <c r="GH121" s="135"/>
      <c r="GI121" s="135">
        <f t="shared" si="28"/>
        <v>0</v>
      </c>
      <c r="GJ121" s="135">
        <f t="shared" si="29"/>
        <v>0</v>
      </c>
      <c r="GK121" s="135">
        <f t="shared" si="29"/>
        <v>0</v>
      </c>
      <c r="GL121" s="135"/>
      <c r="GM121" s="135">
        <f t="shared" si="30"/>
        <v>0</v>
      </c>
      <c r="GN121" s="135">
        <f t="shared" si="31"/>
        <v>0</v>
      </c>
      <c r="GO121" s="135">
        <f t="shared" si="22"/>
        <v>0</v>
      </c>
      <c r="GP121" s="135"/>
      <c r="GQ121" s="137">
        <f t="shared" si="23"/>
        <v>0</v>
      </c>
      <c r="GR121" s="139">
        <v>15000</v>
      </c>
      <c r="GS121" s="174">
        <f t="shared" si="24"/>
        <v>0</v>
      </c>
      <c r="GT121" s="147">
        <f t="shared" si="25"/>
        <v>0</v>
      </c>
      <c r="GV121" s="153"/>
      <c r="GW121" s="153"/>
      <c r="GX121" s="153"/>
    </row>
    <row r="122" spans="2:206" ht="18" hidden="1" customHeight="1" x14ac:dyDescent="0.2">
      <c r="B122" s="96" t="s">
        <v>232</v>
      </c>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c r="EO122" s="68"/>
      <c r="EP122" s="68"/>
      <c r="EQ122" s="68"/>
      <c r="ER122" s="68"/>
      <c r="ES122" s="68"/>
      <c r="ET122" s="68"/>
      <c r="EU122" s="68"/>
      <c r="EV122" s="68"/>
      <c r="EW122" s="68"/>
      <c r="EX122" s="68"/>
      <c r="EY122" s="68"/>
      <c r="EZ122" s="68"/>
      <c r="FA122" s="68"/>
      <c r="FB122" s="68"/>
      <c r="FC122" s="68"/>
      <c r="FD122" s="68"/>
      <c r="FE122" s="68"/>
      <c r="FF122" s="68"/>
      <c r="FG122" s="68"/>
      <c r="FH122" s="67"/>
      <c r="FI122" s="67"/>
      <c r="FJ122" s="67"/>
      <c r="FK122" s="140"/>
      <c r="FL122" s="140"/>
      <c r="FM122" s="140"/>
      <c r="FN122" s="140"/>
      <c r="FO122" s="139"/>
      <c r="FP122" s="139"/>
      <c r="FQ122" s="139"/>
      <c r="FR122" s="139"/>
      <c r="FS122" s="67"/>
      <c r="FT122" s="67"/>
      <c r="FU122" s="67"/>
      <c r="FV122" s="67"/>
      <c r="FW122" s="67"/>
      <c r="FX122" s="67"/>
      <c r="FY122" s="67"/>
      <c r="FZ122" s="67"/>
      <c r="GA122" s="67"/>
      <c r="GB122" s="67"/>
      <c r="GC122" s="67"/>
      <c r="GD122" s="67"/>
      <c r="GE122" s="68"/>
      <c r="GF122" s="135"/>
      <c r="GG122" s="135"/>
      <c r="GH122" s="135"/>
      <c r="GI122" s="135">
        <f t="shared" si="28"/>
        <v>0</v>
      </c>
      <c r="GJ122" s="135">
        <f t="shared" si="29"/>
        <v>0</v>
      </c>
      <c r="GK122" s="135">
        <f t="shared" si="29"/>
        <v>0</v>
      </c>
      <c r="GL122" s="135"/>
      <c r="GM122" s="135">
        <f t="shared" si="30"/>
        <v>0</v>
      </c>
      <c r="GN122" s="135">
        <f t="shared" si="31"/>
        <v>0</v>
      </c>
      <c r="GO122" s="135">
        <f t="shared" si="22"/>
        <v>0</v>
      </c>
      <c r="GP122" s="135"/>
      <c r="GQ122" s="137">
        <f t="shared" si="23"/>
        <v>0</v>
      </c>
      <c r="GR122" s="139"/>
      <c r="GS122" s="174">
        <f t="shared" si="24"/>
        <v>0</v>
      </c>
      <c r="GT122" s="147">
        <f t="shared" si="25"/>
        <v>0</v>
      </c>
      <c r="GV122" s="153"/>
      <c r="GW122" s="153"/>
      <c r="GX122" s="153"/>
    </row>
    <row r="123" spans="2:206" ht="18" hidden="1" customHeight="1" x14ac:dyDescent="0.2">
      <c r="B123" s="96" t="s">
        <v>75</v>
      </c>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c r="EO123" s="68"/>
      <c r="EP123" s="68"/>
      <c r="EQ123" s="68"/>
      <c r="ER123" s="68"/>
      <c r="ES123" s="68"/>
      <c r="ET123" s="68"/>
      <c r="EU123" s="68"/>
      <c r="EV123" s="68"/>
      <c r="EW123" s="68"/>
      <c r="EX123" s="68"/>
      <c r="EY123" s="68"/>
      <c r="EZ123" s="68"/>
      <c r="FA123" s="68"/>
      <c r="FB123" s="68"/>
      <c r="FC123" s="68"/>
      <c r="FD123" s="68"/>
      <c r="FE123" s="68"/>
      <c r="FF123" s="68"/>
      <c r="FG123" s="68"/>
      <c r="FH123" s="67"/>
      <c r="FI123" s="67"/>
      <c r="FJ123" s="67"/>
      <c r="FK123" s="140"/>
      <c r="FL123" s="140"/>
      <c r="FM123" s="140"/>
      <c r="FN123" s="140"/>
      <c r="FO123" s="139"/>
      <c r="FP123" s="139"/>
      <c r="FQ123" s="139"/>
      <c r="FR123" s="139"/>
      <c r="FS123" s="67"/>
      <c r="FT123" s="67"/>
      <c r="FU123" s="67"/>
      <c r="FV123" s="67"/>
      <c r="FW123" s="67"/>
      <c r="FX123" s="67"/>
      <c r="FY123" s="67"/>
      <c r="FZ123" s="67"/>
      <c r="GA123" s="67"/>
      <c r="GB123" s="67"/>
      <c r="GC123" s="67"/>
      <c r="GD123" s="67"/>
      <c r="GE123" s="68"/>
      <c r="GF123" s="135"/>
      <c r="GG123" s="135"/>
      <c r="GH123" s="135"/>
      <c r="GI123" s="135">
        <f t="shared" si="28"/>
        <v>0</v>
      </c>
      <c r="GJ123" s="135">
        <f t="shared" si="29"/>
        <v>0</v>
      </c>
      <c r="GK123" s="135">
        <f t="shared" si="29"/>
        <v>0</v>
      </c>
      <c r="GL123" s="135"/>
      <c r="GM123" s="135">
        <f t="shared" si="30"/>
        <v>0</v>
      </c>
      <c r="GN123" s="135">
        <f t="shared" si="31"/>
        <v>0</v>
      </c>
      <c r="GO123" s="135">
        <f t="shared" si="22"/>
        <v>0</v>
      </c>
      <c r="GP123" s="135"/>
      <c r="GQ123" s="137">
        <f t="shared" si="23"/>
        <v>0</v>
      </c>
      <c r="GR123" s="139">
        <v>12500</v>
      </c>
      <c r="GS123" s="174">
        <f t="shared" si="24"/>
        <v>0</v>
      </c>
      <c r="GT123" s="147">
        <f t="shared" si="25"/>
        <v>0</v>
      </c>
      <c r="GV123" s="153"/>
      <c r="GW123" s="153"/>
      <c r="GX123" s="153"/>
    </row>
    <row r="124" spans="2:206" ht="18" hidden="1" customHeight="1" x14ac:dyDescent="0.2">
      <c r="B124" s="96" t="s">
        <v>335</v>
      </c>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69"/>
      <c r="CB124" s="69"/>
      <c r="CC124" s="69"/>
      <c r="CD124" s="69"/>
      <c r="CE124" s="69"/>
      <c r="CF124" s="69"/>
      <c r="CG124" s="69"/>
      <c r="CH124" s="69"/>
      <c r="CI124" s="69"/>
      <c r="CJ124" s="69"/>
      <c r="CK124" s="69"/>
      <c r="CL124" s="69"/>
      <c r="CM124" s="69"/>
      <c r="CN124" s="69"/>
      <c r="CO124" s="69"/>
      <c r="CP124" s="69"/>
      <c r="CQ124" s="69"/>
      <c r="CR124" s="69"/>
      <c r="CS124" s="69"/>
      <c r="CT124" s="69"/>
      <c r="CU124" s="69"/>
      <c r="CV124" s="69"/>
      <c r="CW124" s="69"/>
      <c r="CX124" s="69"/>
      <c r="CY124" s="69"/>
      <c r="CZ124" s="69"/>
      <c r="DA124" s="69"/>
      <c r="DB124" s="69"/>
      <c r="DC124" s="69"/>
      <c r="DD124" s="69"/>
      <c r="DE124" s="69"/>
      <c r="DF124" s="69"/>
      <c r="DG124" s="69"/>
      <c r="DH124" s="69"/>
      <c r="DI124" s="69"/>
      <c r="DJ124" s="69"/>
      <c r="DK124" s="69"/>
      <c r="DL124" s="69"/>
      <c r="DM124" s="69"/>
      <c r="DN124" s="69"/>
      <c r="DO124" s="69"/>
      <c r="DP124" s="69"/>
      <c r="DQ124" s="69"/>
      <c r="DR124" s="69"/>
      <c r="DS124" s="69"/>
      <c r="DT124" s="69"/>
      <c r="DU124" s="69"/>
      <c r="DV124" s="69"/>
      <c r="DW124" s="69"/>
      <c r="DX124" s="69"/>
      <c r="DY124" s="69"/>
      <c r="DZ124" s="69"/>
      <c r="EA124" s="69"/>
      <c r="EB124" s="69"/>
      <c r="EC124" s="69"/>
      <c r="ED124" s="69"/>
      <c r="EE124" s="69"/>
      <c r="EF124" s="69"/>
      <c r="EG124" s="69"/>
      <c r="EH124" s="69"/>
      <c r="EI124" s="69"/>
      <c r="EJ124" s="69"/>
      <c r="EK124" s="69"/>
      <c r="EL124" s="69"/>
      <c r="EM124" s="69"/>
      <c r="EN124" s="69"/>
      <c r="EO124" s="69"/>
      <c r="EP124" s="69"/>
      <c r="EQ124" s="69"/>
      <c r="ER124" s="69"/>
      <c r="ES124" s="69"/>
      <c r="ET124" s="69"/>
      <c r="EU124" s="69"/>
      <c r="EV124" s="69"/>
      <c r="EW124" s="69"/>
      <c r="EX124" s="69"/>
      <c r="EY124" s="69"/>
      <c r="EZ124" s="69"/>
      <c r="FA124" s="69"/>
      <c r="FB124" s="69"/>
      <c r="FC124" s="69"/>
      <c r="FD124" s="69"/>
      <c r="FE124" s="69"/>
      <c r="FF124" s="69"/>
      <c r="FG124" s="69"/>
      <c r="FH124" s="70"/>
      <c r="FI124" s="70"/>
      <c r="FJ124" s="70"/>
      <c r="FK124" s="141"/>
      <c r="FL124" s="141"/>
      <c r="FM124" s="141"/>
      <c r="FN124" s="141"/>
      <c r="FO124" s="139"/>
      <c r="FP124" s="139"/>
      <c r="FQ124" s="139"/>
      <c r="FR124" s="139"/>
      <c r="FS124" s="67"/>
      <c r="FT124" s="67"/>
      <c r="FU124" s="67"/>
      <c r="FV124" s="67"/>
      <c r="FW124" s="67"/>
      <c r="FX124" s="67"/>
      <c r="FY124" s="67"/>
      <c r="FZ124" s="67"/>
      <c r="GA124" s="67"/>
      <c r="GB124" s="70"/>
      <c r="GC124" s="70"/>
      <c r="GD124" s="70"/>
      <c r="GE124" s="69"/>
      <c r="GF124" s="142"/>
      <c r="GG124" s="142"/>
      <c r="GH124" s="142"/>
      <c r="GI124" s="135">
        <f t="shared" si="28"/>
        <v>0</v>
      </c>
      <c r="GJ124" s="135">
        <f t="shared" si="29"/>
        <v>0</v>
      </c>
      <c r="GK124" s="135">
        <f t="shared" si="29"/>
        <v>0</v>
      </c>
      <c r="GL124" s="135"/>
      <c r="GM124" s="135">
        <f t="shared" si="30"/>
        <v>0</v>
      </c>
      <c r="GN124" s="135">
        <f t="shared" si="31"/>
        <v>0</v>
      </c>
      <c r="GO124" s="135">
        <f t="shared" si="22"/>
        <v>0</v>
      </c>
      <c r="GP124" s="135"/>
      <c r="GQ124" s="137">
        <f t="shared" si="23"/>
        <v>0</v>
      </c>
      <c r="GR124" s="139"/>
      <c r="GS124" s="174">
        <f t="shared" si="24"/>
        <v>0</v>
      </c>
      <c r="GT124" s="147">
        <f t="shared" si="25"/>
        <v>0</v>
      </c>
      <c r="GV124" s="153"/>
      <c r="GW124" s="153"/>
      <c r="GX124" s="153"/>
    </row>
    <row r="125" spans="2:206" ht="18" customHeight="1" x14ac:dyDescent="0.2">
      <c r="B125" s="96" t="s">
        <v>388</v>
      </c>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c r="EO125" s="68"/>
      <c r="EP125" s="68"/>
      <c r="EQ125" s="68"/>
      <c r="ER125" s="68"/>
      <c r="ES125" s="68"/>
      <c r="ET125" s="68"/>
      <c r="EU125" s="68"/>
      <c r="EV125" s="68"/>
      <c r="EW125" s="68"/>
      <c r="EX125" s="68"/>
      <c r="EY125" s="68"/>
      <c r="EZ125" s="68"/>
      <c r="FA125" s="68"/>
      <c r="FB125" s="68"/>
      <c r="FC125" s="68"/>
      <c r="FD125" s="68"/>
      <c r="FE125" s="68"/>
      <c r="FF125" s="68"/>
      <c r="FG125" s="68"/>
      <c r="FH125" s="67"/>
      <c r="FI125" s="67"/>
      <c r="FJ125" s="67"/>
      <c r="FK125" s="140"/>
      <c r="FL125" s="140"/>
      <c r="FM125" s="140"/>
      <c r="FN125" s="140"/>
      <c r="FO125" s="139"/>
      <c r="FP125" s="139"/>
      <c r="FQ125" s="139"/>
      <c r="FR125" s="139"/>
      <c r="FS125" s="67"/>
      <c r="FT125" s="67"/>
      <c r="FU125" s="67"/>
      <c r="FV125" s="67"/>
      <c r="FW125" s="67"/>
      <c r="FX125" s="67"/>
      <c r="FY125" s="67"/>
      <c r="FZ125" s="67"/>
      <c r="GA125" s="67"/>
      <c r="GB125" s="67"/>
      <c r="GC125" s="67"/>
      <c r="GD125" s="67"/>
      <c r="GE125" s="68">
        <v>9</v>
      </c>
      <c r="GF125" s="135">
        <f>GE125*GR125</f>
        <v>126000</v>
      </c>
      <c r="GG125" s="67">
        <f>5000000/87161500*GF$299/GF$299*GF125</f>
        <v>7227.9618868422413</v>
      </c>
      <c r="GH125" s="135"/>
      <c r="GI125" s="135">
        <f t="shared" si="28"/>
        <v>0</v>
      </c>
      <c r="GJ125" s="135">
        <f t="shared" si="29"/>
        <v>0</v>
      </c>
      <c r="GK125" s="135">
        <f t="shared" si="29"/>
        <v>0</v>
      </c>
      <c r="GL125" s="135"/>
      <c r="GM125" s="135">
        <f t="shared" si="30"/>
        <v>9</v>
      </c>
      <c r="GN125" s="135">
        <f t="shared" si="31"/>
        <v>126000</v>
      </c>
      <c r="GO125" s="135">
        <f t="shared" si="22"/>
        <v>7227.9618868422413</v>
      </c>
      <c r="GP125" s="135"/>
      <c r="GQ125" s="137">
        <f t="shared" si="23"/>
        <v>9</v>
      </c>
      <c r="GR125" s="139">
        <v>14000</v>
      </c>
      <c r="GS125" s="174">
        <f t="shared" si="24"/>
        <v>126000</v>
      </c>
      <c r="GT125" s="147">
        <f t="shared" si="25"/>
        <v>7227.9618868422413</v>
      </c>
      <c r="GV125" s="153"/>
      <c r="GW125" s="153"/>
      <c r="GX125" s="153"/>
    </row>
    <row r="126" spans="2:206" ht="18" hidden="1" customHeight="1" x14ac:dyDescent="0.2">
      <c r="B126" s="96" t="s">
        <v>260</v>
      </c>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c r="EO126" s="68"/>
      <c r="EP126" s="68"/>
      <c r="EQ126" s="68"/>
      <c r="ER126" s="68"/>
      <c r="ES126" s="68"/>
      <c r="ET126" s="68"/>
      <c r="EU126" s="68"/>
      <c r="EV126" s="68"/>
      <c r="EW126" s="68"/>
      <c r="EX126" s="68"/>
      <c r="EY126" s="68"/>
      <c r="EZ126" s="68"/>
      <c r="FA126" s="68"/>
      <c r="FB126" s="68"/>
      <c r="FC126" s="68"/>
      <c r="FD126" s="68"/>
      <c r="FE126" s="68"/>
      <c r="FF126" s="68"/>
      <c r="FG126" s="68"/>
      <c r="FH126" s="68"/>
      <c r="FI126" s="68"/>
      <c r="FJ126" s="68"/>
      <c r="FK126" s="146"/>
      <c r="FL126" s="146"/>
      <c r="FM126" s="146"/>
      <c r="FN126" s="146"/>
      <c r="FO126" s="147"/>
      <c r="FP126" s="147"/>
      <c r="FQ126" s="147"/>
      <c r="FR126" s="147"/>
      <c r="FS126" s="68"/>
      <c r="FT126" s="68"/>
      <c r="FU126" s="68"/>
      <c r="FV126" s="68"/>
      <c r="FW126" s="68"/>
      <c r="FX126" s="68"/>
      <c r="FY126" s="68"/>
      <c r="FZ126" s="68"/>
      <c r="GA126" s="68"/>
      <c r="GB126" s="68"/>
      <c r="GC126" s="68"/>
      <c r="GD126" s="68"/>
      <c r="GE126" s="68"/>
      <c r="GF126" s="135"/>
      <c r="GG126" s="135"/>
      <c r="GH126" s="135"/>
      <c r="GI126" s="135">
        <f t="shared" si="28"/>
        <v>0</v>
      </c>
      <c r="GJ126" s="135">
        <f t="shared" si="29"/>
        <v>0</v>
      </c>
      <c r="GK126" s="135">
        <f t="shared" si="29"/>
        <v>0</v>
      </c>
      <c r="GL126" s="135"/>
      <c r="GM126" s="135">
        <f t="shared" si="30"/>
        <v>0</v>
      </c>
      <c r="GN126" s="135">
        <f t="shared" si="31"/>
        <v>0</v>
      </c>
      <c r="GO126" s="135">
        <f t="shared" si="22"/>
        <v>0</v>
      </c>
      <c r="GP126" s="135"/>
      <c r="GQ126" s="137">
        <f t="shared" si="23"/>
        <v>0</v>
      </c>
      <c r="GR126" s="139"/>
      <c r="GS126" s="174">
        <f t="shared" si="24"/>
        <v>0</v>
      </c>
      <c r="GT126" s="147">
        <f t="shared" si="25"/>
        <v>0</v>
      </c>
      <c r="GV126" s="153"/>
      <c r="GW126" s="153"/>
      <c r="GX126" s="153"/>
    </row>
    <row r="127" spans="2:206" ht="18" hidden="1" customHeight="1" x14ac:dyDescent="0.2">
      <c r="B127" s="96" t="s">
        <v>361</v>
      </c>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c r="EK127" s="68"/>
      <c r="EL127" s="68"/>
      <c r="EM127" s="68"/>
      <c r="EN127" s="68"/>
      <c r="EO127" s="68"/>
      <c r="EP127" s="68"/>
      <c r="EQ127" s="68"/>
      <c r="ER127" s="68"/>
      <c r="ES127" s="68"/>
      <c r="ET127" s="68"/>
      <c r="EU127" s="68"/>
      <c r="EV127" s="68"/>
      <c r="EW127" s="68"/>
      <c r="EX127" s="68"/>
      <c r="EY127" s="68"/>
      <c r="EZ127" s="68"/>
      <c r="FA127" s="68"/>
      <c r="FB127" s="68"/>
      <c r="FC127" s="68"/>
      <c r="FD127" s="68"/>
      <c r="FE127" s="68"/>
      <c r="FF127" s="68"/>
      <c r="FG127" s="68"/>
      <c r="FH127" s="68"/>
      <c r="FI127" s="68"/>
      <c r="FJ127" s="68"/>
      <c r="FK127" s="146"/>
      <c r="FL127" s="146"/>
      <c r="FM127" s="146"/>
      <c r="FN127" s="146"/>
      <c r="FO127" s="147"/>
      <c r="FP127" s="147"/>
      <c r="FQ127" s="147"/>
      <c r="FR127" s="147"/>
      <c r="FS127" s="68"/>
      <c r="FT127" s="68"/>
      <c r="FU127" s="68"/>
      <c r="FV127" s="68"/>
      <c r="FW127" s="68"/>
      <c r="FX127" s="68"/>
      <c r="FY127" s="68"/>
      <c r="FZ127" s="68"/>
      <c r="GA127" s="68"/>
      <c r="GB127" s="68"/>
      <c r="GC127" s="68"/>
      <c r="GD127" s="68"/>
      <c r="GE127" s="68"/>
      <c r="GF127" s="135"/>
      <c r="GG127" s="135"/>
      <c r="GH127" s="135"/>
      <c r="GI127" s="135">
        <f t="shared" si="28"/>
        <v>0</v>
      </c>
      <c r="GJ127" s="135">
        <f t="shared" si="29"/>
        <v>0</v>
      </c>
      <c r="GK127" s="135">
        <f t="shared" si="29"/>
        <v>0</v>
      </c>
      <c r="GL127" s="135"/>
      <c r="GM127" s="135">
        <f t="shared" si="30"/>
        <v>0</v>
      </c>
      <c r="GN127" s="135">
        <f t="shared" si="31"/>
        <v>0</v>
      </c>
      <c r="GO127" s="135">
        <f t="shared" si="22"/>
        <v>0</v>
      </c>
      <c r="GP127" s="135"/>
      <c r="GQ127" s="137">
        <f t="shared" si="23"/>
        <v>0</v>
      </c>
      <c r="GR127" s="139"/>
      <c r="GS127" s="174">
        <f t="shared" si="24"/>
        <v>0</v>
      </c>
      <c r="GT127" s="147">
        <f t="shared" si="25"/>
        <v>0</v>
      </c>
      <c r="GV127" s="153"/>
      <c r="GW127" s="153"/>
      <c r="GX127" s="153"/>
    </row>
    <row r="128" spans="2:206" ht="18" hidden="1" customHeight="1" x14ac:dyDescent="0.2">
      <c r="B128" s="96" t="s">
        <v>380</v>
      </c>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c r="EI128" s="68"/>
      <c r="EJ128" s="68"/>
      <c r="EK128" s="68"/>
      <c r="EL128" s="68"/>
      <c r="EM128" s="68"/>
      <c r="EN128" s="68"/>
      <c r="EO128" s="68"/>
      <c r="EP128" s="68"/>
      <c r="EQ128" s="68"/>
      <c r="ER128" s="68"/>
      <c r="ES128" s="68"/>
      <c r="ET128" s="68"/>
      <c r="EU128" s="68"/>
      <c r="EV128" s="68"/>
      <c r="EW128" s="68"/>
      <c r="EX128" s="68"/>
      <c r="EY128" s="68"/>
      <c r="EZ128" s="68"/>
      <c r="FA128" s="68"/>
      <c r="FB128" s="68"/>
      <c r="FC128" s="68"/>
      <c r="FD128" s="68"/>
      <c r="FE128" s="68"/>
      <c r="FF128" s="68"/>
      <c r="FG128" s="68"/>
      <c r="FH128" s="68"/>
      <c r="FI128" s="68"/>
      <c r="FJ128" s="68"/>
      <c r="FK128" s="146"/>
      <c r="FL128" s="146"/>
      <c r="FM128" s="146"/>
      <c r="FN128" s="146"/>
      <c r="FO128" s="147"/>
      <c r="FP128" s="147"/>
      <c r="FQ128" s="147"/>
      <c r="FR128" s="147"/>
      <c r="FS128" s="68"/>
      <c r="FT128" s="68"/>
      <c r="FU128" s="68"/>
      <c r="FV128" s="68"/>
      <c r="FW128" s="68"/>
      <c r="FX128" s="68"/>
      <c r="FY128" s="68"/>
      <c r="FZ128" s="68"/>
      <c r="GA128" s="68"/>
      <c r="GB128" s="68"/>
      <c r="GC128" s="68"/>
      <c r="GD128" s="68"/>
      <c r="GE128" s="68"/>
      <c r="GF128" s="135"/>
      <c r="GG128" s="135"/>
      <c r="GH128" s="135"/>
      <c r="GI128" s="135">
        <f t="shared" si="28"/>
        <v>0</v>
      </c>
      <c r="GJ128" s="135">
        <f t="shared" si="29"/>
        <v>0</v>
      </c>
      <c r="GK128" s="135">
        <f t="shared" si="29"/>
        <v>0</v>
      </c>
      <c r="GL128" s="135"/>
      <c r="GM128" s="135">
        <f t="shared" si="30"/>
        <v>0</v>
      </c>
      <c r="GN128" s="135">
        <f t="shared" si="31"/>
        <v>0</v>
      </c>
      <c r="GO128" s="135">
        <f t="shared" si="22"/>
        <v>0</v>
      </c>
      <c r="GP128" s="135"/>
      <c r="GQ128" s="137">
        <f t="shared" si="23"/>
        <v>0</v>
      </c>
      <c r="GR128" s="139"/>
      <c r="GS128" s="174">
        <f t="shared" si="24"/>
        <v>0</v>
      </c>
      <c r="GT128" s="147">
        <f t="shared" si="25"/>
        <v>0</v>
      </c>
      <c r="GV128" s="153"/>
      <c r="GW128" s="153"/>
      <c r="GX128" s="153"/>
    </row>
    <row r="129" spans="1:206" ht="18" hidden="1" customHeight="1" x14ac:dyDescent="0.2">
      <c r="A129" s="1" t="s">
        <v>427</v>
      </c>
      <c r="B129" s="96" t="s">
        <v>427</v>
      </c>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c r="EK129" s="68"/>
      <c r="EL129" s="68"/>
      <c r="EM129" s="68"/>
      <c r="EN129" s="68"/>
      <c r="EO129" s="68"/>
      <c r="EP129" s="68"/>
      <c r="EQ129" s="68"/>
      <c r="ER129" s="68"/>
      <c r="ES129" s="68"/>
      <c r="ET129" s="68"/>
      <c r="EU129" s="68"/>
      <c r="EV129" s="68"/>
      <c r="EW129" s="68"/>
      <c r="EX129" s="68"/>
      <c r="EY129" s="68"/>
      <c r="EZ129" s="68"/>
      <c r="FA129" s="68"/>
      <c r="FB129" s="68"/>
      <c r="FC129" s="68"/>
      <c r="FD129" s="68"/>
      <c r="FE129" s="68"/>
      <c r="FF129" s="68"/>
      <c r="FG129" s="68"/>
      <c r="FH129" s="68"/>
      <c r="FI129" s="68"/>
      <c r="FJ129" s="68"/>
      <c r="FK129" s="146"/>
      <c r="FL129" s="146"/>
      <c r="FM129" s="146"/>
      <c r="FN129" s="146"/>
      <c r="FO129" s="147"/>
      <c r="FP129" s="147"/>
      <c r="FQ129" s="147"/>
      <c r="FR129" s="147"/>
      <c r="FS129" s="68"/>
      <c r="FT129" s="68"/>
      <c r="FU129" s="68"/>
      <c r="FV129" s="68"/>
      <c r="FW129" s="68"/>
      <c r="FX129" s="68"/>
      <c r="FY129" s="68"/>
      <c r="FZ129" s="68"/>
      <c r="GA129" s="68"/>
      <c r="GB129" s="68"/>
      <c r="GC129" s="68"/>
      <c r="GD129" s="68"/>
      <c r="GE129" s="68"/>
      <c r="GF129" s="135"/>
      <c r="GG129" s="135"/>
      <c r="GH129" s="135"/>
      <c r="GI129" s="135">
        <f t="shared" si="28"/>
        <v>0</v>
      </c>
      <c r="GJ129" s="135">
        <f t="shared" si="29"/>
        <v>0</v>
      </c>
      <c r="GK129" s="135">
        <f t="shared" si="29"/>
        <v>0</v>
      </c>
      <c r="GL129" s="135"/>
      <c r="GM129" s="135">
        <f t="shared" si="30"/>
        <v>0</v>
      </c>
      <c r="GN129" s="135">
        <f t="shared" si="31"/>
        <v>0</v>
      </c>
      <c r="GO129" s="135">
        <f t="shared" si="22"/>
        <v>0</v>
      </c>
      <c r="GP129" s="135"/>
      <c r="GQ129" s="137">
        <f t="shared" si="23"/>
        <v>0</v>
      </c>
      <c r="GR129" s="139"/>
      <c r="GS129" s="174">
        <f t="shared" si="24"/>
        <v>0</v>
      </c>
      <c r="GT129" s="147">
        <f t="shared" si="25"/>
        <v>0</v>
      </c>
      <c r="GV129" s="153"/>
      <c r="GW129" s="153"/>
      <c r="GX129" s="153"/>
    </row>
    <row r="130" spans="1:206" ht="18" hidden="1" customHeight="1" x14ac:dyDescent="0.2">
      <c r="B130" s="96" t="s">
        <v>428</v>
      </c>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c r="CZ130" s="68"/>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c r="EI130" s="68"/>
      <c r="EJ130" s="68"/>
      <c r="EK130" s="68"/>
      <c r="EL130" s="68"/>
      <c r="EM130" s="68"/>
      <c r="EN130" s="68"/>
      <c r="EO130" s="68"/>
      <c r="EP130" s="68"/>
      <c r="EQ130" s="68"/>
      <c r="ER130" s="68"/>
      <c r="ES130" s="68"/>
      <c r="ET130" s="68"/>
      <c r="EU130" s="68"/>
      <c r="EV130" s="68"/>
      <c r="EW130" s="68"/>
      <c r="EX130" s="68"/>
      <c r="EY130" s="68"/>
      <c r="EZ130" s="68"/>
      <c r="FA130" s="68"/>
      <c r="FB130" s="68"/>
      <c r="FC130" s="68"/>
      <c r="FD130" s="68"/>
      <c r="FE130" s="68"/>
      <c r="FF130" s="68"/>
      <c r="FG130" s="68"/>
      <c r="FH130" s="68"/>
      <c r="FI130" s="68"/>
      <c r="FJ130" s="68"/>
      <c r="FK130" s="146"/>
      <c r="FL130" s="146"/>
      <c r="FM130" s="146"/>
      <c r="FN130" s="146"/>
      <c r="FO130" s="147"/>
      <c r="FP130" s="147"/>
      <c r="FQ130" s="147"/>
      <c r="FR130" s="147"/>
      <c r="FS130" s="68"/>
      <c r="FT130" s="68"/>
      <c r="FU130" s="68"/>
      <c r="FV130" s="68"/>
      <c r="FW130" s="68"/>
      <c r="FX130" s="68"/>
      <c r="FY130" s="68"/>
      <c r="FZ130" s="68"/>
      <c r="GA130" s="68"/>
      <c r="GB130" s="68"/>
      <c r="GC130" s="68"/>
      <c r="GD130" s="68"/>
      <c r="GE130" s="68"/>
      <c r="GF130" s="135"/>
      <c r="GG130" s="135"/>
      <c r="GH130" s="135"/>
      <c r="GI130" s="135">
        <f t="shared" si="28"/>
        <v>0</v>
      </c>
      <c r="GJ130" s="135">
        <f t="shared" si="29"/>
        <v>0</v>
      </c>
      <c r="GK130" s="135">
        <f t="shared" si="29"/>
        <v>0</v>
      </c>
      <c r="GL130" s="135"/>
      <c r="GM130" s="135">
        <f t="shared" si="30"/>
        <v>0</v>
      </c>
      <c r="GN130" s="135">
        <f t="shared" si="31"/>
        <v>0</v>
      </c>
      <c r="GO130" s="135">
        <f t="shared" si="22"/>
        <v>0</v>
      </c>
      <c r="GP130" s="135"/>
      <c r="GQ130" s="137">
        <f t="shared" si="23"/>
        <v>0</v>
      </c>
      <c r="GR130" s="139">
        <v>3000</v>
      </c>
      <c r="GS130" s="174">
        <f t="shared" si="24"/>
        <v>0</v>
      </c>
      <c r="GT130" s="147">
        <f t="shared" si="25"/>
        <v>0</v>
      </c>
      <c r="GV130" s="153"/>
      <c r="GW130" s="153"/>
      <c r="GX130" s="153"/>
    </row>
    <row r="131" spans="1:206" ht="18" hidden="1" customHeight="1" x14ac:dyDescent="0.2">
      <c r="B131" s="96" t="s">
        <v>426</v>
      </c>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c r="EK131" s="68"/>
      <c r="EL131" s="68"/>
      <c r="EM131" s="68"/>
      <c r="EN131" s="68"/>
      <c r="EO131" s="68"/>
      <c r="EP131" s="68"/>
      <c r="EQ131" s="68"/>
      <c r="ER131" s="68"/>
      <c r="ES131" s="68"/>
      <c r="ET131" s="68"/>
      <c r="EU131" s="68"/>
      <c r="EV131" s="68"/>
      <c r="EW131" s="68"/>
      <c r="EX131" s="68"/>
      <c r="EY131" s="68"/>
      <c r="EZ131" s="68"/>
      <c r="FA131" s="68"/>
      <c r="FB131" s="68"/>
      <c r="FC131" s="68"/>
      <c r="FD131" s="68"/>
      <c r="FE131" s="68"/>
      <c r="FF131" s="68"/>
      <c r="FG131" s="68"/>
      <c r="FH131" s="68"/>
      <c r="FI131" s="68"/>
      <c r="FJ131" s="68"/>
      <c r="FK131" s="146"/>
      <c r="FL131" s="146"/>
      <c r="FM131" s="146"/>
      <c r="FN131" s="146"/>
      <c r="FO131" s="147"/>
      <c r="FP131" s="147"/>
      <c r="FQ131" s="147"/>
      <c r="FR131" s="147"/>
      <c r="FS131" s="68"/>
      <c r="FT131" s="68"/>
      <c r="FU131" s="68"/>
      <c r="FV131" s="68"/>
      <c r="FW131" s="68"/>
      <c r="FX131" s="68"/>
      <c r="FY131" s="68"/>
      <c r="FZ131" s="68"/>
      <c r="GA131" s="68"/>
      <c r="GB131" s="68"/>
      <c r="GC131" s="68"/>
      <c r="GD131" s="68"/>
      <c r="GE131" s="68"/>
      <c r="GF131" s="135"/>
      <c r="GG131" s="135"/>
      <c r="GH131" s="135"/>
      <c r="GI131" s="135">
        <f t="shared" si="28"/>
        <v>0</v>
      </c>
      <c r="GJ131" s="135">
        <f t="shared" si="29"/>
        <v>0</v>
      </c>
      <c r="GK131" s="135">
        <f t="shared" si="29"/>
        <v>0</v>
      </c>
      <c r="GL131" s="135"/>
      <c r="GM131" s="135">
        <f t="shared" si="30"/>
        <v>0</v>
      </c>
      <c r="GN131" s="135">
        <f t="shared" si="31"/>
        <v>0</v>
      </c>
      <c r="GO131" s="135">
        <f t="shared" si="22"/>
        <v>0</v>
      </c>
      <c r="GP131" s="135"/>
      <c r="GQ131" s="137">
        <f t="shared" si="23"/>
        <v>0</v>
      </c>
      <c r="GR131" s="139">
        <v>1000</v>
      </c>
      <c r="GS131" s="174">
        <f t="shared" si="24"/>
        <v>0</v>
      </c>
      <c r="GT131" s="147">
        <f t="shared" si="25"/>
        <v>0</v>
      </c>
      <c r="GV131" s="153"/>
      <c r="GW131" s="153"/>
      <c r="GX131" s="153"/>
    </row>
    <row r="132" spans="1:206" ht="18" hidden="1" customHeight="1" x14ac:dyDescent="0.2">
      <c r="B132" s="96" t="s">
        <v>391</v>
      </c>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c r="EK132" s="68"/>
      <c r="EL132" s="68"/>
      <c r="EM132" s="68"/>
      <c r="EN132" s="68"/>
      <c r="EO132" s="68"/>
      <c r="EP132" s="68"/>
      <c r="EQ132" s="68"/>
      <c r="ER132" s="68"/>
      <c r="ES132" s="68"/>
      <c r="ET132" s="68"/>
      <c r="EU132" s="68"/>
      <c r="EV132" s="68"/>
      <c r="EW132" s="68"/>
      <c r="EX132" s="68"/>
      <c r="EY132" s="68"/>
      <c r="EZ132" s="68"/>
      <c r="FA132" s="68"/>
      <c r="FB132" s="68"/>
      <c r="FC132" s="68"/>
      <c r="FD132" s="68"/>
      <c r="FE132" s="68"/>
      <c r="FF132" s="68"/>
      <c r="FG132" s="68"/>
      <c r="FH132" s="68"/>
      <c r="FI132" s="68"/>
      <c r="FJ132" s="68"/>
      <c r="FK132" s="146"/>
      <c r="FL132" s="146"/>
      <c r="FM132" s="146"/>
      <c r="FN132" s="146"/>
      <c r="FO132" s="147"/>
      <c r="FP132" s="147"/>
      <c r="FQ132" s="147"/>
      <c r="FR132" s="147"/>
      <c r="FS132" s="68"/>
      <c r="FT132" s="68"/>
      <c r="FU132" s="68"/>
      <c r="FV132" s="68"/>
      <c r="FW132" s="68"/>
      <c r="FX132" s="68"/>
      <c r="FY132" s="68"/>
      <c r="FZ132" s="68"/>
      <c r="GA132" s="68"/>
      <c r="GB132" s="68"/>
      <c r="GC132" s="68"/>
      <c r="GD132" s="68"/>
      <c r="GE132" s="68"/>
      <c r="GF132" s="135"/>
      <c r="GG132" s="135"/>
      <c r="GH132" s="135"/>
      <c r="GI132" s="135">
        <f t="shared" si="28"/>
        <v>0</v>
      </c>
      <c r="GJ132" s="135">
        <f t="shared" si="29"/>
        <v>0</v>
      </c>
      <c r="GK132" s="135">
        <f t="shared" si="29"/>
        <v>0</v>
      </c>
      <c r="GL132" s="135"/>
      <c r="GM132" s="135">
        <f t="shared" si="30"/>
        <v>0</v>
      </c>
      <c r="GN132" s="135">
        <f t="shared" si="31"/>
        <v>0</v>
      </c>
      <c r="GO132" s="135">
        <f t="shared" si="22"/>
        <v>0</v>
      </c>
      <c r="GP132" s="135"/>
      <c r="GQ132" s="137">
        <f t="shared" si="23"/>
        <v>0</v>
      </c>
      <c r="GR132" s="139">
        <v>9000</v>
      </c>
      <c r="GS132" s="174">
        <f t="shared" si="24"/>
        <v>0</v>
      </c>
      <c r="GT132" s="147">
        <f t="shared" si="25"/>
        <v>0</v>
      </c>
      <c r="GV132" s="153"/>
      <c r="GW132" s="153"/>
      <c r="GX132" s="153"/>
    </row>
    <row r="133" spans="1:206" ht="18" hidden="1" customHeight="1" x14ac:dyDescent="0.2">
      <c r="A133" s="1" t="s">
        <v>390</v>
      </c>
      <c r="B133" s="96" t="s">
        <v>413</v>
      </c>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c r="EK133" s="68"/>
      <c r="EL133" s="68"/>
      <c r="EM133" s="68"/>
      <c r="EN133" s="68"/>
      <c r="EO133" s="68"/>
      <c r="EP133" s="68"/>
      <c r="EQ133" s="68"/>
      <c r="ER133" s="68"/>
      <c r="ES133" s="68"/>
      <c r="ET133" s="68"/>
      <c r="EU133" s="68"/>
      <c r="EV133" s="68"/>
      <c r="EW133" s="68"/>
      <c r="EX133" s="68"/>
      <c r="EY133" s="68"/>
      <c r="EZ133" s="68"/>
      <c r="FA133" s="68"/>
      <c r="FB133" s="68"/>
      <c r="FC133" s="68"/>
      <c r="FD133" s="68"/>
      <c r="FE133" s="68"/>
      <c r="FF133" s="68"/>
      <c r="FG133" s="68"/>
      <c r="FH133" s="68"/>
      <c r="FI133" s="68"/>
      <c r="FJ133" s="68"/>
      <c r="FK133" s="146"/>
      <c r="FL133" s="146"/>
      <c r="FM133" s="146"/>
      <c r="FN133" s="146"/>
      <c r="FO133" s="147"/>
      <c r="FP133" s="147"/>
      <c r="FQ133" s="147"/>
      <c r="FR133" s="147"/>
      <c r="FS133" s="68"/>
      <c r="FT133" s="68"/>
      <c r="FU133" s="68"/>
      <c r="FV133" s="68"/>
      <c r="FW133" s="68"/>
      <c r="FX133" s="68"/>
      <c r="FY133" s="68"/>
      <c r="FZ133" s="68"/>
      <c r="GA133" s="68"/>
      <c r="GB133" s="68"/>
      <c r="GC133" s="68"/>
      <c r="GD133" s="68"/>
      <c r="GE133" s="68"/>
      <c r="GF133" s="135"/>
      <c r="GG133" s="135"/>
      <c r="GH133" s="135"/>
      <c r="GI133" s="135">
        <f t="shared" si="28"/>
        <v>0</v>
      </c>
      <c r="GJ133" s="135">
        <f t="shared" si="29"/>
        <v>0</v>
      </c>
      <c r="GK133" s="135">
        <f t="shared" si="29"/>
        <v>0</v>
      </c>
      <c r="GL133" s="135"/>
      <c r="GM133" s="135">
        <f t="shared" si="30"/>
        <v>0</v>
      </c>
      <c r="GN133" s="135">
        <f t="shared" si="31"/>
        <v>0</v>
      </c>
      <c r="GO133" s="135">
        <f t="shared" si="22"/>
        <v>0</v>
      </c>
      <c r="GP133" s="135"/>
      <c r="GQ133" s="137">
        <f t="shared" si="23"/>
        <v>0</v>
      </c>
      <c r="GR133" s="139">
        <v>16500</v>
      </c>
      <c r="GS133" s="174">
        <f t="shared" si="24"/>
        <v>0</v>
      </c>
      <c r="GT133" s="147">
        <f t="shared" si="25"/>
        <v>0</v>
      </c>
      <c r="GV133" s="153"/>
      <c r="GW133" s="153"/>
      <c r="GX133" s="153"/>
    </row>
    <row r="134" spans="1:206" ht="23.25" customHeight="1" x14ac:dyDescent="0.2">
      <c r="B134" s="96" t="s">
        <v>381</v>
      </c>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8"/>
      <c r="EF134" s="68"/>
      <c r="EG134" s="68"/>
      <c r="EH134" s="68"/>
      <c r="EI134" s="68"/>
      <c r="EJ134" s="68"/>
      <c r="EK134" s="68"/>
      <c r="EL134" s="68"/>
      <c r="EM134" s="68"/>
      <c r="EN134" s="68"/>
      <c r="EO134" s="68"/>
      <c r="EP134" s="68"/>
      <c r="EQ134" s="68"/>
      <c r="ER134" s="68"/>
      <c r="ES134" s="68"/>
      <c r="ET134" s="68"/>
      <c r="EU134" s="68">
        <v>2</v>
      </c>
      <c r="EV134" s="67">
        <f>EU134*GR134</f>
        <v>30000</v>
      </c>
      <c r="EW134" s="67">
        <f>5000000/87161500*EV$299/EV$299*EV134</f>
        <v>1720.9433063910099</v>
      </c>
      <c r="EX134" s="67"/>
      <c r="EY134" s="68"/>
      <c r="EZ134" s="68"/>
      <c r="FA134" s="68"/>
      <c r="FB134" s="68"/>
      <c r="FC134" s="68"/>
      <c r="FD134" s="68"/>
      <c r="FE134" s="68"/>
      <c r="FF134" s="68"/>
      <c r="FG134" s="68">
        <v>4</v>
      </c>
      <c r="FH134" s="67">
        <f>FG134*GR134</f>
        <v>60000</v>
      </c>
      <c r="FI134" s="67">
        <f>5000000/87161500*FH$299/FH$299*FH134</f>
        <v>3441.8866127820197</v>
      </c>
      <c r="FJ134" s="67"/>
      <c r="FK134" s="146"/>
      <c r="FL134" s="146"/>
      <c r="FM134" s="146"/>
      <c r="FN134" s="146"/>
      <c r="FO134" s="147"/>
      <c r="FP134" s="147"/>
      <c r="FQ134" s="147"/>
      <c r="FR134" s="147"/>
      <c r="FS134" s="68"/>
      <c r="FT134" s="68"/>
      <c r="FU134" s="68"/>
      <c r="FV134" s="68"/>
      <c r="FW134" s="68"/>
      <c r="FX134" s="68"/>
      <c r="FY134" s="68"/>
      <c r="FZ134" s="68"/>
      <c r="GA134" s="68"/>
      <c r="GB134" s="68"/>
      <c r="GC134" s="68"/>
      <c r="GD134" s="68"/>
      <c r="GE134" s="68"/>
      <c r="GF134" s="135"/>
      <c r="GG134" s="135"/>
      <c r="GH134" s="135"/>
      <c r="GI134" s="135">
        <f t="shared" si="28"/>
        <v>0</v>
      </c>
      <c r="GJ134" s="135">
        <f t="shared" si="29"/>
        <v>0</v>
      </c>
      <c r="GK134" s="135">
        <f t="shared" si="29"/>
        <v>0</v>
      </c>
      <c r="GL134" s="135"/>
      <c r="GM134" s="135">
        <f t="shared" si="30"/>
        <v>6</v>
      </c>
      <c r="GN134" s="135">
        <f t="shared" si="31"/>
        <v>90000</v>
      </c>
      <c r="GO134" s="135">
        <f t="shared" si="22"/>
        <v>5162.8299191730293</v>
      </c>
      <c r="GP134" s="135"/>
      <c r="GQ134" s="137">
        <f t="shared" si="23"/>
        <v>6</v>
      </c>
      <c r="GR134" s="139">
        <v>15000</v>
      </c>
      <c r="GS134" s="174">
        <f t="shared" si="24"/>
        <v>90000</v>
      </c>
      <c r="GT134" s="147">
        <f t="shared" si="25"/>
        <v>5162.8299191730293</v>
      </c>
      <c r="GV134" s="153"/>
      <c r="GW134" s="153"/>
      <c r="GX134" s="153"/>
    </row>
    <row r="135" spans="1:206" ht="23.25" customHeight="1" x14ac:dyDescent="0.2">
      <c r="B135" s="96" t="s">
        <v>476</v>
      </c>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53"/>
      <c r="CA135" s="53"/>
      <c r="CB135" s="53"/>
      <c r="CC135" s="53"/>
      <c r="CD135" s="53"/>
      <c r="CE135" s="53"/>
      <c r="CF135" s="53"/>
      <c r="CG135" s="53"/>
      <c r="CH135" s="53"/>
      <c r="CI135" s="53"/>
      <c r="CJ135" s="53"/>
      <c r="CK135" s="53"/>
      <c r="CL135" s="53"/>
      <c r="CM135" s="53"/>
      <c r="CN135" s="53"/>
      <c r="CO135" s="53"/>
      <c r="CP135" s="53"/>
      <c r="CQ135" s="53"/>
      <c r="CR135" s="53"/>
      <c r="CS135" s="53"/>
      <c r="CT135" s="53"/>
      <c r="CU135" s="53"/>
      <c r="CV135" s="53"/>
      <c r="CW135" s="53"/>
      <c r="CX135" s="53"/>
      <c r="CY135" s="53"/>
      <c r="CZ135" s="53"/>
      <c r="DA135" s="53"/>
      <c r="DB135" s="53"/>
      <c r="DC135" s="53"/>
      <c r="DD135" s="53"/>
      <c r="DE135" s="53"/>
      <c r="DF135" s="53"/>
      <c r="DG135" s="53"/>
      <c r="DH135" s="53"/>
      <c r="DI135" s="53"/>
      <c r="DJ135" s="53"/>
      <c r="DK135" s="53"/>
      <c r="DL135" s="53"/>
      <c r="DM135" s="53"/>
      <c r="DN135" s="53"/>
      <c r="DO135" s="53"/>
      <c r="DP135" s="53"/>
      <c r="DQ135" s="53"/>
      <c r="DR135" s="53"/>
      <c r="DS135" s="53"/>
      <c r="DT135" s="53"/>
      <c r="DU135" s="53"/>
      <c r="DV135" s="53"/>
      <c r="DW135" s="53"/>
      <c r="DX135" s="53"/>
      <c r="DY135" s="53"/>
      <c r="DZ135" s="53"/>
      <c r="EA135" s="53"/>
      <c r="EB135" s="53"/>
      <c r="EC135" s="53"/>
      <c r="ED135" s="53"/>
      <c r="EE135" s="53"/>
      <c r="EF135" s="53"/>
      <c r="EG135" s="53"/>
      <c r="EH135" s="53"/>
      <c r="EI135" s="53"/>
      <c r="EJ135" s="53"/>
      <c r="EK135" s="53"/>
      <c r="EL135" s="53"/>
      <c r="EM135" s="53"/>
      <c r="EN135" s="53"/>
      <c r="EO135" s="53"/>
      <c r="EP135" s="53"/>
      <c r="EQ135" s="53"/>
      <c r="ER135" s="53"/>
      <c r="ES135" s="53"/>
      <c r="ET135" s="53"/>
      <c r="EU135" s="53"/>
      <c r="EV135" s="53"/>
      <c r="EW135" s="53"/>
      <c r="EX135" s="53"/>
      <c r="EY135" s="53"/>
      <c r="EZ135" s="53"/>
      <c r="FA135" s="53"/>
      <c r="FB135" s="53"/>
      <c r="FC135" s="53"/>
      <c r="FD135" s="53"/>
      <c r="FE135" s="53"/>
      <c r="FF135" s="53"/>
      <c r="FG135" s="53"/>
      <c r="FH135" s="53"/>
      <c r="FI135" s="53"/>
      <c r="FJ135" s="53"/>
      <c r="FK135" s="148"/>
      <c r="FL135" s="148"/>
      <c r="FM135" s="148"/>
      <c r="FN135" s="148"/>
      <c r="FO135" s="149"/>
      <c r="FP135" s="149"/>
      <c r="FQ135" s="149"/>
      <c r="FR135" s="149"/>
      <c r="FS135" s="53"/>
      <c r="FT135" s="53"/>
      <c r="FU135" s="53"/>
      <c r="FV135" s="53"/>
      <c r="FW135" s="53"/>
      <c r="FX135" s="53"/>
      <c r="FY135" s="53"/>
      <c r="FZ135" s="53"/>
      <c r="GA135" s="53"/>
      <c r="GB135" s="53"/>
      <c r="GC135" s="53"/>
      <c r="GD135" s="53"/>
      <c r="GE135" s="53"/>
      <c r="GF135" s="142"/>
      <c r="GG135" s="142"/>
      <c r="GH135" s="142"/>
      <c r="GI135" s="135">
        <f t="shared" si="28"/>
        <v>0</v>
      </c>
      <c r="GJ135" s="135">
        <f t="shared" si="29"/>
        <v>0</v>
      </c>
      <c r="GK135" s="135">
        <f t="shared" si="29"/>
        <v>0</v>
      </c>
      <c r="GL135" s="135"/>
      <c r="GM135" s="135">
        <f t="shared" si="30"/>
        <v>0</v>
      </c>
      <c r="GN135" s="135">
        <f t="shared" si="31"/>
        <v>0</v>
      </c>
      <c r="GO135" s="135">
        <f>EW135+FA135+FE135+FI135+FM135+FQ135+FU135+FY135+GC135+GG135</f>
        <v>0</v>
      </c>
      <c r="GP135" s="135"/>
      <c r="GQ135" s="137">
        <f>+GI135+GM135</f>
        <v>0</v>
      </c>
      <c r="GR135" s="150">
        <v>20000</v>
      </c>
      <c r="GS135" s="174">
        <f>+GQ135*GR135</f>
        <v>0</v>
      </c>
      <c r="GT135" s="147">
        <f>+GK135+GO135</f>
        <v>0</v>
      </c>
      <c r="GV135" s="153"/>
      <c r="GW135" s="153"/>
      <c r="GX135" s="153"/>
    </row>
    <row r="136" spans="1:206" ht="21" customHeight="1" thickBot="1" x14ac:dyDescent="0.3">
      <c r="B136" s="96"/>
      <c r="C136" s="71">
        <f>SUM(C71:C135)</f>
        <v>0</v>
      </c>
      <c r="D136" s="71">
        <f>SUM(D71:D135)</f>
        <v>0</v>
      </c>
      <c r="E136" s="71"/>
      <c r="F136" s="71"/>
      <c r="G136" s="71">
        <f>SUM(G71:G135)</f>
        <v>0</v>
      </c>
      <c r="H136" s="71">
        <f>SUM(H71:H135)</f>
        <v>0</v>
      </c>
      <c r="I136" s="71"/>
      <c r="J136" s="71"/>
      <c r="K136" s="71">
        <f>SUM(K71:K135)</f>
        <v>0</v>
      </c>
      <c r="L136" s="71">
        <f>SUM(L71:L135)</f>
        <v>0</v>
      </c>
      <c r="M136" s="71">
        <f>SUM(M71:M135)</f>
        <v>0</v>
      </c>
      <c r="N136" s="71"/>
      <c r="O136" s="71">
        <f>SUM(O71:O135)</f>
        <v>0</v>
      </c>
      <c r="P136" s="71">
        <f>SUM(P71:P135)</f>
        <v>0</v>
      </c>
      <c r="Q136" s="71">
        <f>SUM(Q71:Q135)</f>
        <v>0</v>
      </c>
      <c r="R136" s="71"/>
      <c r="S136" s="71">
        <f>SUM(S71:S135)</f>
        <v>0</v>
      </c>
      <c r="T136" s="71">
        <f>SUM(T71:T135)</f>
        <v>0</v>
      </c>
      <c r="U136" s="71">
        <f>SUM(U71:U135)</f>
        <v>0</v>
      </c>
      <c r="V136" s="71"/>
      <c r="W136" s="71">
        <f>SUM(W71:W135)</f>
        <v>0</v>
      </c>
      <c r="X136" s="71">
        <f>SUM(X71:X135)</f>
        <v>0</v>
      </c>
      <c r="Y136" s="71">
        <f>SUM(Y71:Y135)</f>
        <v>0</v>
      </c>
      <c r="Z136" s="71"/>
      <c r="AA136" s="71">
        <f>SUM(AA71:AA135)</f>
        <v>0</v>
      </c>
      <c r="AB136" s="71">
        <f>SUM(AB71:AB135)</f>
        <v>0</v>
      </c>
      <c r="AC136" s="71">
        <f>SUM(AC71:AC135)</f>
        <v>0</v>
      </c>
      <c r="AD136" s="71"/>
      <c r="AE136" s="71">
        <f>SUM(AE71:AE135)</f>
        <v>0</v>
      </c>
      <c r="AF136" s="71">
        <f>SUM(AF71:AF135)</f>
        <v>0</v>
      </c>
      <c r="AG136" s="71">
        <f>SUM(AG71:AG135)</f>
        <v>0</v>
      </c>
      <c r="AH136" s="71"/>
      <c r="AI136" s="71">
        <f>SUM(AI71:AI135)</f>
        <v>0</v>
      </c>
      <c r="AJ136" s="71">
        <f>SUM(AJ71:AJ135)</f>
        <v>0</v>
      </c>
      <c r="AK136" s="71">
        <f>SUM(AK71:AK135)</f>
        <v>0</v>
      </c>
      <c r="AL136" s="71"/>
      <c r="AM136" s="71">
        <f>SUM(AM71:AM135)</f>
        <v>0</v>
      </c>
      <c r="AN136" s="71">
        <f>SUM(AN71:AN135)</f>
        <v>0</v>
      </c>
      <c r="AO136" s="71">
        <f>SUM(AO71:AO135)</f>
        <v>0</v>
      </c>
      <c r="AP136" s="71"/>
      <c r="AQ136" s="71">
        <f t="shared" ref="AQ136:CZ136" si="32">SUM(AQ71:AQ135)</f>
        <v>0</v>
      </c>
      <c r="AR136" s="71">
        <f t="shared" si="32"/>
        <v>0</v>
      </c>
      <c r="AS136" s="71"/>
      <c r="AT136" s="71"/>
      <c r="AU136" s="71">
        <f t="shared" si="32"/>
        <v>10</v>
      </c>
      <c r="AV136" s="71">
        <f t="shared" si="32"/>
        <v>150000</v>
      </c>
      <c r="AW136" s="71">
        <f t="shared" si="32"/>
        <v>8604.7165319550495</v>
      </c>
      <c r="AX136" s="71"/>
      <c r="AY136" s="71">
        <f t="shared" si="32"/>
        <v>0</v>
      </c>
      <c r="AZ136" s="71">
        <f t="shared" si="32"/>
        <v>0</v>
      </c>
      <c r="BA136" s="71"/>
      <c r="BB136" s="71"/>
      <c r="BC136" s="71">
        <f t="shared" si="32"/>
        <v>0</v>
      </c>
      <c r="BD136" s="71">
        <f t="shared" si="32"/>
        <v>0</v>
      </c>
      <c r="BE136" s="71"/>
      <c r="BF136" s="71"/>
      <c r="BG136" s="71">
        <f t="shared" si="32"/>
        <v>0</v>
      </c>
      <c r="BH136" s="71">
        <f t="shared" si="32"/>
        <v>0</v>
      </c>
      <c r="BI136" s="71"/>
      <c r="BJ136" s="71"/>
      <c r="BK136" s="71">
        <f t="shared" si="32"/>
        <v>10</v>
      </c>
      <c r="BL136" s="71">
        <f t="shared" si="32"/>
        <v>200000</v>
      </c>
      <c r="BM136" s="71">
        <f t="shared" si="32"/>
        <v>11472.955375940066</v>
      </c>
      <c r="BN136" s="71"/>
      <c r="BO136" s="71">
        <f t="shared" si="32"/>
        <v>0</v>
      </c>
      <c r="BP136" s="71">
        <f t="shared" si="32"/>
        <v>0</v>
      </c>
      <c r="BQ136" s="71"/>
      <c r="BR136" s="71"/>
      <c r="BS136" s="71">
        <f t="shared" si="32"/>
        <v>0</v>
      </c>
      <c r="BT136" s="71">
        <f t="shared" si="32"/>
        <v>0</v>
      </c>
      <c r="BU136" s="71"/>
      <c r="BV136" s="71"/>
      <c r="BW136" s="71">
        <f t="shared" si="32"/>
        <v>0</v>
      </c>
      <c r="BX136" s="71">
        <f t="shared" si="32"/>
        <v>0</v>
      </c>
      <c r="BY136" s="71"/>
      <c r="BZ136" s="71"/>
      <c r="CA136" s="71">
        <f t="shared" si="32"/>
        <v>0</v>
      </c>
      <c r="CB136" s="71">
        <f t="shared" si="32"/>
        <v>0</v>
      </c>
      <c r="CC136" s="71"/>
      <c r="CD136" s="71"/>
      <c r="CE136" s="71">
        <f t="shared" si="32"/>
        <v>0</v>
      </c>
      <c r="CF136" s="71">
        <f t="shared" si="32"/>
        <v>0</v>
      </c>
      <c r="CG136" s="71"/>
      <c r="CH136" s="71"/>
      <c r="CI136" s="71">
        <f t="shared" si="32"/>
        <v>0</v>
      </c>
      <c r="CJ136" s="71">
        <f t="shared" si="32"/>
        <v>0</v>
      </c>
      <c r="CK136" s="71"/>
      <c r="CL136" s="71"/>
      <c r="CM136" s="71">
        <f t="shared" si="32"/>
        <v>0</v>
      </c>
      <c r="CN136" s="71">
        <f t="shared" si="32"/>
        <v>0</v>
      </c>
      <c r="CO136" s="71"/>
      <c r="CP136" s="71"/>
      <c r="CQ136" s="71">
        <f t="shared" si="32"/>
        <v>0</v>
      </c>
      <c r="CR136" s="71">
        <f t="shared" si="32"/>
        <v>0</v>
      </c>
      <c r="CS136" s="71"/>
      <c r="CT136" s="71"/>
      <c r="CU136" s="71">
        <f t="shared" si="32"/>
        <v>0</v>
      </c>
      <c r="CV136" s="71">
        <f t="shared" si="32"/>
        <v>0</v>
      </c>
      <c r="CW136" s="71"/>
      <c r="CX136" s="71"/>
      <c r="CY136" s="71">
        <f t="shared" si="32"/>
        <v>0</v>
      </c>
      <c r="CZ136" s="71">
        <f t="shared" si="32"/>
        <v>0</v>
      </c>
      <c r="DA136" s="71"/>
      <c r="DB136" s="71"/>
      <c r="DC136" s="71">
        <f t="shared" ref="DC136:FM136" si="33">SUM(DC71:DC135)</f>
        <v>0</v>
      </c>
      <c r="DD136" s="71">
        <f t="shared" si="33"/>
        <v>0</v>
      </c>
      <c r="DE136" s="71"/>
      <c r="DF136" s="71"/>
      <c r="DG136" s="71">
        <f t="shared" si="33"/>
        <v>7</v>
      </c>
      <c r="DH136" s="71">
        <f t="shared" si="33"/>
        <v>55500</v>
      </c>
      <c r="DI136" s="71">
        <f t="shared" si="33"/>
        <v>3183.7451168233683</v>
      </c>
      <c r="DJ136" s="71"/>
      <c r="DK136" s="71">
        <f t="shared" si="33"/>
        <v>8</v>
      </c>
      <c r="DL136" s="71">
        <f t="shared" si="33"/>
        <v>110000</v>
      </c>
      <c r="DM136" s="71">
        <f t="shared" si="33"/>
        <v>6310.1254567670367</v>
      </c>
      <c r="DN136" s="71"/>
      <c r="DO136" s="71">
        <f t="shared" si="33"/>
        <v>4</v>
      </c>
      <c r="DP136" s="71">
        <f t="shared" si="33"/>
        <v>80000</v>
      </c>
      <c r="DQ136" s="71">
        <f t="shared" si="33"/>
        <v>4589.1821503760257</v>
      </c>
      <c r="DR136" s="71"/>
      <c r="DS136" s="71">
        <f t="shared" si="33"/>
        <v>0</v>
      </c>
      <c r="DT136" s="71">
        <f t="shared" si="33"/>
        <v>0</v>
      </c>
      <c r="DU136" s="71"/>
      <c r="DV136" s="71"/>
      <c r="DW136" s="71">
        <f t="shared" si="33"/>
        <v>6</v>
      </c>
      <c r="DX136" s="71">
        <f t="shared" si="33"/>
        <v>67500</v>
      </c>
      <c r="DY136" s="71">
        <f t="shared" si="33"/>
        <v>3872.1224393797725</v>
      </c>
      <c r="DZ136" s="71"/>
      <c r="EA136" s="71">
        <f t="shared" si="33"/>
        <v>0</v>
      </c>
      <c r="EB136" s="71">
        <f t="shared" si="33"/>
        <v>0</v>
      </c>
      <c r="EC136" s="71"/>
      <c r="ED136" s="71"/>
      <c r="EE136" s="71">
        <f t="shared" si="33"/>
        <v>0</v>
      </c>
      <c r="EF136" s="71">
        <f t="shared" si="33"/>
        <v>0</v>
      </c>
      <c r="EG136" s="71"/>
      <c r="EH136" s="71"/>
      <c r="EI136" s="71">
        <f t="shared" si="33"/>
        <v>0</v>
      </c>
      <c r="EJ136" s="71">
        <f t="shared" si="33"/>
        <v>0</v>
      </c>
      <c r="EK136" s="71"/>
      <c r="EL136" s="71"/>
      <c r="EM136" s="71">
        <f t="shared" si="33"/>
        <v>0</v>
      </c>
      <c r="EN136" s="71">
        <f t="shared" si="33"/>
        <v>0</v>
      </c>
      <c r="EO136" s="71"/>
      <c r="EP136" s="71"/>
      <c r="EQ136" s="71">
        <f t="shared" si="33"/>
        <v>0</v>
      </c>
      <c r="ER136" s="71">
        <f t="shared" si="33"/>
        <v>0</v>
      </c>
      <c r="ES136" s="71"/>
      <c r="ET136" s="71"/>
      <c r="EU136" s="71">
        <f t="shared" si="33"/>
        <v>12</v>
      </c>
      <c r="EV136" s="71">
        <f t="shared" si="33"/>
        <v>297500</v>
      </c>
      <c r="EW136" s="71">
        <f t="shared" si="33"/>
        <v>17066.021121710848</v>
      </c>
      <c r="EX136" s="71"/>
      <c r="EY136" s="71">
        <f t="shared" si="33"/>
        <v>27</v>
      </c>
      <c r="EZ136" s="71">
        <f t="shared" si="33"/>
        <v>262000</v>
      </c>
      <c r="FA136" s="71">
        <f t="shared" si="33"/>
        <v>15029.571542481484</v>
      </c>
      <c r="FB136" s="71"/>
      <c r="FC136" s="71">
        <f t="shared" si="33"/>
        <v>77</v>
      </c>
      <c r="FD136" s="71">
        <f t="shared" si="33"/>
        <v>687000</v>
      </c>
      <c r="FE136" s="71">
        <f t="shared" si="33"/>
        <v>39409.601716354118</v>
      </c>
      <c r="FF136" s="71"/>
      <c r="FG136" s="71">
        <f t="shared" si="33"/>
        <v>13</v>
      </c>
      <c r="FH136" s="71">
        <f t="shared" si="33"/>
        <v>205000</v>
      </c>
      <c r="FI136" s="71">
        <f t="shared" si="33"/>
        <v>11759.779260338566</v>
      </c>
      <c r="FJ136" s="71"/>
      <c r="FK136" s="71">
        <f t="shared" si="33"/>
        <v>21</v>
      </c>
      <c r="FL136" s="71">
        <f t="shared" si="33"/>
        <v>437500</v>
      </c>
      <c r="FM136" s="71">
        <f t="shared" si="33"/>
        <v>25097.089884868896</v>
      </c>
      <c r="FN136" s="71"/>
      <c r="FO136" s="71">
        <f t="shared" ref="FO136:GE136" si="34">SUM(FO71:FO135)</f>
        <v>55</v>
      </c>
      <c r="FP136" s="71">
        <f t="shared" si="34"/>
        <v>720000</v>
      </c>
      <c r="FQ136" s="71">
        <f t="shared" si="34"/>
        <v>41302.639353384242</v>
      </c>
      <c r="FR136" s="71"/>
      <c r="FS136" s="71">
        <f t="shared" si="34"/>
        <v>5</v>
      </c>
      <c r="FT136" s="71">
        <f t="shared" si="34"/>
        <v>62500</v>
      </c>
      <c r="FU136" s="71">
        <f t="shared" si="34"/>
        <v>3585.2985549812706</v>
      </c>
      <c r="FV136" s="71"/>
      <c r="FW136" s="71">
        <f t="shared" si="34"/>
        <v>48</v>
      </c>
      <c r="FX136" s="71">
        <f t="shared" si="34"/>
        <v>632000</v>
      </c>
      <c r="FY136" s="71">
        <f t="shared" si="34"/>
        <v>36254.538987970605</v>
      </c>
      <c r="FZ136" s="71"/>
      <c r="GA136" s="71">
        <f t="shared" si="34"/>
        <v>27</v>
      </c>
      <c r="GB136" s="71">
        <f t="shared" si="34"/>
        <v>446000</v>
      </c>
      <c r="GC136" s="71">
        <f t="shared" si="34"/>
        <v>25584.690488346347</v>
      </c>
      <c r="GD136" s="71"/>
      <c r="GE136" s="71">
        <f t="shared" si="34"/>
        <v>71</v>
      </c>
      <c r="GF136" s="71">
        <f t="shared" ref="GF136:GO136" si="35">SUM(GF71:GF135)</f>
        <v>759500</v>
      </c>
      <c r="GG136" s="71">
        <f t="shared" si="35"/>
        <v>43568.548040132402</v>
      </c>
      <c r="GH136" s="71"/>
      <c r="GI136" s="71"/>
      <c r="GJ136" s="71">
        <f t="shared" si="35"/>
        <v>663000</v>
      </c>
      <c r="GK136" s="71">
        <f t="shared" si="35"/>
        <v>38032.847071241318</v>
      </c>
      <c r="GL136" s="71"/>
      <c r="GM136" s="71"/>
      <c r="GN136" s="71">
        <f t="shared" si="35"/>
        <v>4509000</v>
      </c>
      <c r="GO136" s="71">
        <f t="shared" si="35"/>
        <v>258657.77895056878</v>
      </c>
      <c r="GP136" s="71"/>
      <c r="GQ136" s="71"/>
      <c r="GR136" s="188"/>
      <c r="GS136" s="181">
        <f>SUM(GS71:GS135)</f>
        <v>5172000</v>
      </c>
      <c r="GT136" s="181">
        <f>SUM(GT71:GT135)</f>
        <v>296690.62602181017</v>
      </c>
      <c r="GV136" s="153"/>
      <c r="GW136" s="153"/>
      <c r="GX136" s="153"/>
    </row>
    <row r="137" spans="1:206" ht="18" customHeight="1" thickTop="1" x14ac:dyDescent="0.2">
      <c r="B137" s="99" t="s">
        <v>77</v>
      </c>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140"/>
      <c r="FL137" s="140"/>
      <c r="FM137" s="140"/>
      <c r="FN137" s="140"/>
      <c r="FO137" s="139"/>
      <c r="FP137" s="139"/>
      <c r="FQ137" s="139"/>
      <c r="FR137" s="139"/>
      <c r="FS137" s="67"/>
      <c r="FT137" s="67"/>
      <c r="FU137" s="67"/>
      <c r="FV137" s="67"/>
      <c r="FW137" s="67"/>
      <c r="FX137" s="67"/>
      <c r="FY137" s="67"/>
      <c r="FZ137" s="67"/>
      <c r="GA137" s="67"/>
      <c r="GB137" s="67"/>
      <c r="GC137" s="67"/>
      <c r="GD137" s="67"/>
      <c r="GE137" s="67"/>
      <c r="GF137" s="135"/>
      <c r="GG137" s="135"/>
      <c r="GH137" s="135"/>
      <c r="GI137" s="135">
        <f>SUM(C137:EQ137)</f>
        <v>0</v>
      </c>
      <c r="GJ137" s="135"/>
      <c r="GK137" s="135"/>
      <c r="GL137" s="135"/>
      <c r="GM137" s="135">
        <f>SUM(EU137:GE137)</f>
        <v>0</v>
      </c>
      <c r="GN137" s="135"/>
      <c r="GO137" s="135"/>
      <c r="GP137" s="135"/>
      <c r="GQ137" s="137">
        <f t="shared" ref="GQ137:GQ168" si="36">SUM(GI137:GM137)</f>
        <v>0</v>
      </c>
      <c r="GR137" s="139"/>
      <c r="GS137" s="174">
        <f t="shared" ref="GS137:GS168" si="37">GQ137*GR137</f>
        <v>0</v>
      </c>
      <c r="GT137" s="147"/>
      <c r="GV137" s="153"/>
      <c r="GW137" s="153"/>
      <c r="GX137" s="153"/>
    </row>
    <row r="138" spans="1:206" ht="18" hidden="1" customHeight="1" x14ac:dyDescent="0.2">
      <c r="B138" s="96" t="s">
        <v>436</v>
      </c>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140"/>
      <c r="FL138" s="140"/>
      <c r="FM138" s="140"/>
      <c r="FN138" s="140"/>
      <c r="FO138" s="139"/>
      <c r="FP138" s="139"/>
      <c r="FQ138" s="139"/>
      <c r="FR138" s="139"/>
      <c r="FS138" s="67"/>
      <c r="FT138" s="67"/>
      <c r="FU138" s="67"/>
      <c r="FV138" s="67"/>
      <c r="FW138" s="67"/>
      <c r="FX138" s="67"/>
      <c r="FY138" s="67"/>
      <c r="FZ138" s="67"/>
      <c r="GA138" s="67"/>
      <c r="GB138" s="67"/>
      <c r="GC138" s="67"/>
      <c r="GD138" s="67"/>
      <c r="GE138" s="67"/>
      <c r="GF138" s="135"/>
      <c r="GG138" s="135"/>
      <c r="GH138" s="135"/>
      <c r="GI138" s="135">
        <f>SUM(C138:EQ138)</f>
        <v>0</v>
      </c>
      <c r="GJ138" s="135"/>
      <c r="GK138" s="135"/>
      <c r="GL138" s="135"/>
      <c r="GM138" s="135">
        <f>SUM(EU138:GE138)</f>
        <v>0</v>
      </c>
      <c r="GN138" s="135"/>
      <c r="GO138" s="135"/>
      <c r="GP138" s="135"/>
      <c r="GQ138" s="137">
        <f t="shared" si="36"/>
        <v>0</v>
      </c>
      <c r="GR138" s="139">
        <v>2500</v>
      </c>
      <c r="GS138" s="174">
        <f t="shared" si="37"/>
        <v>0</v>
      </c>
      <c r="GT138" s="147"/>
      <c r="GV138" s="153"/>
      <c r="GW138" s="153"/>
      <c r="GX138" s="153"/>
    </row>
    <row r="139" spans="1:206" ht="18" customHeight="1" x14ac:dyDescent="0.2">
      <c r="B139" s="96" t="s">
        <v>228</v>
      </c>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c r="EO139" s="68"/>
      <c r="EP139" s="68"/>
      <c r="EQ139" s="68"/>
      <c r="ER139" s="68"/>
      <c r="ES139" s="68"/>
      <c r="ET139" s="68"/>
      <c r="EU139" s="68"/>
      <c r="EV139" s="68"/>
      <c r="EW139" s="68"/>
      <c r="EX139" s="68"/>
      <c r="EY139" s="68">
        <v>2</v>
      </c>
      <c r="EZ139" s="67">
        <f>EY139*GR139</f>
        <v>100000</v>
      </c>
      <c r="FA139" s="67">
        <f>5000000/87161500*EZ$299/EZ$299*EZ139</f>
        <v>5736.477687970033</v>
      </c>
      <c r="FB139" s="67"/>
      <c r="FC139" s="68"/>
      <c r="FD139" s="68"/>
      <c r="FE139" s="68"/>
      <c r="FF139" s="68"/>
      <c r="FG139" s="68"/>
      <c r="FH139" s="67"/>
      <c r="FI139" s="67"/>
      <c r="FJ139" s="67"/>
      <c r="FK139" s="140"/>
      <c r="FL139" s="140"/>
      <c r="FM139" s="140"/>
      <c r="FN139" s="140"/>
      <c r="FO139" s="139"/>
      <c r="FP139" s="139"/>
      <c r="FQ139" s="139"/>
      <c r="FR139" s="139"/>
      <c r="FS139" s="67"/>
      <c r="FT139" s="67"/>
      <c r="FU139" s="67"/>
      <c r="FV139" s="67"/>
      <c r="FW139" s="67"/>
      <c r="FX139" s="67"/>
      <c r="FY139" s="67"/>
      <c r="FZ139" s="67"/>
      <c r="GA139" s="67">
        <v>1</v>
      </c>
      <c r="GB139" s="67">
        <f>GA139*GR139</f>
        <v>50000</v>
      </c>
      <c r="GC139" s="67">
        <f>5000000/87161500*GB$299/GB$299*GB139</f>
        <v>2868.2388439850165</v>
      </c>
      <c r="GD139" s="67"/>
      <c r="GE139" s="68"/>
      <c r="GF139" s="135"/>
      <c r="GG139" s="135"/>
      <c r="GH139" s="135"/>
      <c r="GI139" s="135">
        <f>C139+G139+K139+O139+S139+W139+AA139+AE139+AI139+AM139+AQ139+AU139+AY139+BC139+BG139+BK139+BO139+BS139+BW139+CA139+CE139+CI139+CM139+CQ139+CU139+CY139+DC139+DG139+DK139+DO139+DS139+DW139+EA139+EE139+EI139+EM139+EQ139</f>
        <v>0</v>
      </c>
      <c r="GJ139" s="135">
        <f>D139+H139+L139+P139+T139+X139+AB139+AF139+AJ139+AN139+AR139+AV139+AZ139+BD139+BH139+BL139+BP139+BT139+BX139+CB139+CF139+CJ139+CN139+CR139+CV139+CZ139+DD139+DH139+DL139+DP139+DT139+DX139+EB139+EF139+EJ139+EN139+ER139</f>
        <v>0</v>
      </c>
      <c r="GK139" s="135">
        <f>E139+I139+M139+Q139+U139+Y139+AC139+AG139+AK139+AO139+AS139+AW139+BA139+BE139+BI139+BM139+BQ139+BU139+BY139+CC139+CG139+CK139+CO139+CS139+CW139+DA139+DE139+DI139+DM139+DQ139+DU139+DY139+EC139+EG139+EK139+EO139+ES139</f>
        <v>0</v>
      </c>
      <c r="GL139" s="135"/>
      <c r="GM139" s="135">
        <f>EU139+EY139+FC139+FG139+FK139+FO139+FS139+FW139+GA139+GE139</f>
        <v>3</v>
      </c>
      <c r="GN139" s="135">
        <f>EV139+EZ139+FD139+FH139+FL139+FP139+FT139+FX139+GB139+GF139</f>
        <v>150000</v>
      </c>
      <c r="GO139" s="135">
        <f>EW139+FA139+FE139+FI139+FM139+FQ139+FU139+FY139+GC139+GG139</f>
        <v>8604.7165319550495</v>
      </c>
      <c r="GP139" s="135"/>
      <c r="GQ139" s="137">
        <f>+GI139+GM139</f>
        <v>3</v>
      </c>
      <c r="GR139" s="139">
        <v>50000</v>
      </c>
      <c r="GS139" s="174">
        <f>+GQ139*GR139</f>
        <v>150000</v>
      </c>
      <c r="GT139" s="147">
        <f>+GK139+GO139</f>
        <v>8604.7165319550495</v>
      </c>
      <c r="GV139" s="153"/>
      <c r="GW139" s="153"/>
      <c r="GX139" s="153"/>
    </row>
    <row r="140" spans="1:206" ht="18" hidden="1" customHeight="1" x14ac:dyDescent="0.2">
      <c r="B140" s="96" t="s">
        <v>189</v>
      </c>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c r="CZ140" s="69"/>
      <c r="DA140" s="69"/>
      <c r="DB140" s="69"/>
      <c r="DC140" s="69"/>
      <c r="DD140" s="69"/>
      <c r="DE140" s="69"/>
      <c r="DF140" s="69"/>
      <c r="DG140" s="69"/>
      <c r="DH140" s="69"/>
      <c r="DI140" s="69"/>
      <c r="DJ140" s="69"/>
      <c r="DK140" s="69"/>
      <c r="DL140" s="69"/>
      <c r="DM140" s="69"/>
      <c r="DN140" s="69"/>
      <c r="DO140" s="69"/>
      <c r="DP140" s="69"/>
      <c r="DQ140" s="69"/>
      <c r="DR140" s="69"/>
      <c r="DS140" s="69"/>
      <c r="DT140" s="69"/>
      <c r="DU140" s="69"/>
      <c r="DV140" s="69"/>
      <c r="DW140" s="69"/>
      <c r="DX140" s="69"/>
      <c r="DY140" s="69"/>
      <c r="DZ140" s="69"/>
      <c r="EA140" s="69"/>
      <c r="EB140" s="69"/>
      <c r="EC140" s="69"/>
      <c r="ED140" s="69"/>
      <c r="EE140" s="69"/>
      <c r="EF140" s="69"/>
      <c r="EG140" s="69"/>
      <c r="EH140" s="69"/>
      <c r="EI140" s="69"/>
      <c r="EJ140" s="69"/>
      <c r="EK140" s="69"/>
      <c r="EL140" s="69"/>
      <c r="EM140" s="69"/>
      <c r="EN140" s="69"/>
      <c r="EO140" s="69"/>
      <c r="EP140" s="69"/>
      <c r="EQ140" s="69"/>
      <c r="ER140" s="69"/>
      <c r="ES140" s="69"/>
      <c r="ET140" s="69"/>
      <c r="EU140" s="69"/>
      <c r="EV140" s="69"/>
      <c r="EW140" s="69"/>
      <c r="EX140" s="69"/>
      <c r="EY140" s="69"/>
      <c r="EZ140" s="69"/>
      <c r="FA140" s="69"/>
      <c r="FB140" s="69"/>
      <c r="FC140" s="69"/>
      <c r="FD140" s="69"/>
      <c r="FE140" s="69"/>
      <c r="FF140" s="69"/>
      <c r="FG140" s="69"/>
      <c r="FH140" s="70"/>
      <c r="FI140" s="70"/>
      <c r="FJ140" s="70"/>
      <c r="FK140" s="141"/>
      <c r="FL140" s="141"/>
      <c r="FM140" s="141"/>
      <c r="FN140" s="141"/>
      <c r="FO140" s="139"/>
      <c r="FP140" s="139"/>
      <c r="FQ140" s="139"/>
      <c r="FR140" s="139"/>
      <c r="FS140" s="67"/>
      <c r="FT140" s="67"/>
      <c r="FU140" s="67"/>
      <c r="FV140" s="67"/>
      <c r="FW140" s="67"/>
      <c r="FX140" s="67"/>
      <c r="FY140" s="67"/>
      <c r="FZ140" s="67"/>
      <c r="GA140" s="67"/>
      <c r="GB140" s="70"/>
      <c r="GC140" s="70"/>
      <c r="GD140" s="70"/>
      <c r="GE140" s="69"/>
      <c r="GF140" s="142"/>
      <c r="GG140" s="142"/>
      <c r="GH140" s="142"/>
      <c r="GI140" s="135">
        <f t="shared" ref="GI140:GI161" si="38">SUM(C140:EQ140)</f>
        <v>0</v>
      </c>
      <c r="GJ140" s="135"/>
      <c r="GK140" s="135"/>
      <c r="GL140" s="135"/>
      <c r="GM140" s="135">
        <f>SUM(EU140:GE140)</f>
        <v>0</v>
      </c>
      <c r="GN140" s="135"/>
      <c r="GO140" s="135"/>
      <c r="GP140" s="135"/>
      <c r="GQ140" s="137">
        <f t="shared" si="36"/>
        <v>0</v>
      </c>
      <c r="GR140" s="139"/>
      <c r="GS140" s="174">
        <f t="shared" si="37"/>
        <v>0</v>
      </c>
      <c r="GT140" s="147"/>
      <c r="GV140" s="153"/>
      <c r="GW140" s="153"/>
      <c r="GX140" s="153"/>
    </row>
    <row r="141" spans="1:206" ht="18" hidden="1" customHeight="1" x14ac:dyDescent="0.2">
      <c r="B141" s="96" t="s">
        <v>393</v>
      </c>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c r="BI141" s="70"/>
      <c r="BJ141" s="70"/>
      <c r="BK141" s="70"/>
      <c r="BL141" s="70"/>
      <c r="BM141" s="70"/>
      <c r="BN141" s="70"/>
      <c r="BO141" s="70"/>
      <c r="BP141" s="70"/>
      <c r="BQ141" s="70"/>
      <c r="BR141" s="70"/>
      <c r="BS141" s="70"/>
      <c r="BT141" s="70"/>
      <c r="BU141" s="70"/>
      <c r="BV141" s="70"/>
      <c r="BW141" s="70"/>
      <c r="BX141" s="70"/>
      <c r="BY141" s="70"/>
      <c r="BZ141" s="70"/>
      <c r="CA141" s="70"/>
      <c r="CB141" s="70"/>
      <c r="CC141" s="70"/>
      <c r="CD141" s="70"/>
      <c r="CE141" s="70"/>
      <c r="CF141" s="70"/>
      <c r="CG141" s="70"/>
      <c r="CH141" s="70"/>
      <c r="CI141" s="70"/>
      <c r="CJ141" s="70"/>
      <c r="CK141" s="70"/>
      <c r="CL141" s="70"/>
      <c r="CM141" s="70"/>
      <c r="CN141" s="70"/>
      <c r="CO141" s="70"/>
      <c r="CP141" s="70"/>
      <c r="CQ141" s="70"/>
      <c r="CR141" s="70"/>
      <c r="CS141" s="70"/>
      <c r="CT141" s="70"/>
      <c r="CU141" s="70"/>
      <c r="CV141" s="70"/>
      <c r="CW141" s="70"/>
      <c r="CX141" s="70"/>
      <c r="CY141" s="70"/>
      <c r="CZ141" s="70"/>
      <c r="DA141" s="70"/>
      <c r="DB141" s="70"/>
      <c r="DC141" s="70"/>
      <c r="DD141" s="70"/>
      <c r="DE141" s="70"/>
      <c r="DF141" s="70"/>
      <c r="DG141" s="70"/>
      <c r="DH141" s="70"/>
      <c r="DI141" s="70"/>
      <c r="DJ141" s="70"/>
      <c r="DK141" s="70"/>
      <c r="DL141" s="70"/>
      <c r="DM141" s="70"/>
      <c r="DN141" s="70"/>
      <c r="DO141" s="70"/>
      <c r="DP141" s="70"/>
      <c r="DQ141" s="70"/>
      <c r="DR141" s="70"/>
      <c r="DS141" s="70"/>
      <c r="DT141" s="70"/>
      <c r="DU141" s="70"/>
      <c r="DV141" s="70"/>
      <c r="DW141" s="70"/>
      <c r="DX141" s="70"/>
      <c r="DY141" s="70"/>
      <c r="DZ141" s="70"/>
      <c r="EA141" s="70"/>
      <c r="EB141" s="70"/>
      <c r="EC141" s="70"/>
      <c r="ED141" s="70"/>
      <c r="EE141" s="70"/>
      <c r="EF141" s="70"/>
      <c r="EG141" s="70"/>
      <c r="EH141" s="70"/>
      <c r="EI141" s="70"/>
      <c r="EJ141" s="70"/>
      <c r="EK141" s="70"/>
      <c r="EL141" s="70"/>
      <c r="EM141" s="70"/>
      <c r="EN141" s="70"/>
      <c r="EO141" s="70"/>
      <c r="EP141" s="70"/>
      <c r="EQ141" s="70"/>
      <c r="ER141" s="70"/>
      <c r="ES141" s="70"/>
      <c r="ET141" s="70"/>
      <c r="EU141" s="70"/>
      <c r="EV141" s="70"/>
      <c r="EW141" s="70"/>
      <c r="EX141" s="70"/>
      <c r="EY141" s="70"/>
      <c r="EZ141" s="70"/>
      <c r="FA141" s="70"/>
      <c r="FB141" s="70"/>
      <c r="FC141" s="70"/>
      <c r="FD141" s="70"/>
      <c r="FE141" s="70"/>
      <c r="FF141" s="70"/>
      <c r="FG141" s="70"/>
      <c r="FH141" s="70"/>
      <c r="FI141" s="70"/>
      <c r="FJ141" s="70"/>
      <c r="FK141" s="141"/>
      <c r="FL141" s="141"/>
      <c r="FM141" s="141"/>
      <c r="FN141" s="141"/>
      <c r="FO141" s="139"/>
      <c r="FP141" s="150"/>
      <c r="FQ141" s="150"/>
      <c r="FR141" s="150"/>
      <c r="FS141" s="70"/>
      <c r="FT141" s="70"/>
      <c r="FU141" s="70"/>
      <c r="FV141" s="70"/>
      <c r="FW141" s="70"/>
      <c r="FX141" s="70"/>
      <c r="FY141" s="70"/>
      <c r="FZ141" s="70"/>
      <c r="GA141" s="70"/>
      <c r="GB141" s="70"/>
      <c r="GC141" s="70"/>
      <c r="GD141" s="70"/>
      <c r="GE141" s="70"/>
      <c r="GF141" s="142"/>
      <c r="GG141" s="142"/>
      <c r="GH141" s="142"/>
      <c r="GI141" s="135">
        <f t="shared" si="38"/>
        <v>0</v>
      </c>
      <c r="GJ141" s="135"/>
      <c r="GK141" s="135"/>
      <c r="GL141" s="135"/>
      <c r="GM141" s="135">
        <f>SUM(EU141:GE141)</f>
        <v>0</v>
      </c>
      <c r="GN141" s="135"/>
      <c r="GO141" s="135"/>
      <c r="GP141" s="135"/>
      <c r="GQ141" s="137">
        <f t="shared" si="36"/>
        <v>0</v>
      </c>
      <c r="GR141" s="139"/>
      <c r="GS141" s="174">
        <f t="shared" si="37"/>
        <v>0</v>
      </c>
      <c r="GT141" s="147"/>
      <c r="GV141" s="153"/>
      <c r="GW141" s="153"/>
      <c r="GX141" s="153"/>
    </row>
    <row r="142" spans="1:206" ht="18" hidden="1" customHeight="1" x14ac:dyDescent="0.2">
      <c r="B142" s="96" t="s">
        <v>394</v>
      </c>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c r="BI142" s="70"/>
      <c r="BJ142" s="70"/>
      <c r="BK142" s="70"/>
      <c r="BL142" s="70"/>
      <c r="BM142" s="70"/>
      <c r="BN142" s="70"/>
      <c r="BO142" s="70"/>
      <c r="BP142" s="70"/>
      <c r="BQ142" s="70"/>
      <c r="BR142" s="70"/>
      <c r="BS142" s="70"/>
      <c r="BT142" s="70"/>
      <c r="BU142" s="70"/>
      <c r="BV142" s="70"/>
      <c r="BW142" s="70"/>
      <c r="BX142" s="70"/>
      <c r="BY142" s="70"/>
      <c r="BZ142" s="70"/>
      <c r="CA142" s="70"/>
      <c r="CB142" s="70"/>
      <c r="CC142" s="70"/>
      <c r="CD142" s="70"/>
      <c r="CE142" s="70"/>
      <c r="CF142" s="70"/>
      <c r="CG142" s="70"/>
      <c r="CH142" s="70"/>
      <c r="CI142" s="70"/>
      <c r="CJ142" s="70"/>
      <c r="CK142" s="70"/>
      <c r="CL142" s="70"/>
      <c r="CM142" s="70"/>
      <c r="CN142" s="70"/>
      <c r="CO142" s="70"/>
      <c r="CP142" s="70"/>
      <c r="CQ142" s="70"/>
      <c r="CR142" s="70"/>
      <c r="CS142" s="70"/>
      <c r="CT142" s="70"/>
      <c r="CU142" s="70"/>
      <c r="CV142" s="70"/>
      <c r="CW142" s="70"/>
      <c r="CX142" s="70"/>
      <c r="CY142" s="70"/>
      <c r="CZ142" s="70"/>
      <c r="DA142" s="70"/>
      <c r="DB142" s="70"/>
      <c r="DC142" s="70"/>
      <c r="DD142" s="70"/>
      <c r="DE142" s="70"/>
      <c r="DF142" s="70"/>
      <c r="DG142" s="70"/>
      <c r="DH142" s="70"/>
      <c r="DI142" s="70"/>
      <c r="DJ142" s="70"/>
      <c r="DK142" s="70"/>
      <c r="DL142" s="70"/>
      <c r="DM142" s="70"/>
      <c r="DN142" s="70"/>
      <c r="DO142" s="70"/>
      <c r="DP142" s="70"/>
      <c r="DQ142" s="70"/>
      <c r="DR142" s="70"/>
      <c r="DS142" s="70"/>
      <c r="DT142" s="70"/>
      <c r="DU142" s="70"/>
      <c r="DV142" s="70"/>
      <c r="DW142" s="70"/>
      <c r="DX142" s="70"/>
      <c r="DY142" s="70"/>
      <c r="DZ142" s="70"/>
      <c r="EA142" s="70"/>
      <c r="EB142" s="70"/>
      <c r="EC142" s="70"/>
      <c r="ED142" s="70"/>
      <c r="EE142" s="70"/>
      <c r="EF142" s="70"/>
      <c r="EG142" s="70"/>
      <c r="EH142" s="70"/>
      <c r="EI142" s="70"/>
      <c r="EJ142" s="70"/>
      <c r="EK142" s="70"/>
      <c r="EL142" s="70"/>
      <c r="EM142" s="70"/>
      <c r="EN142" s="70"/>
      <c r="EO142" s="70"/>
      <c r="EP142" s="70"/>
      <c r="EQ142" s="70"/>
      <c r="ER142" s="70"/>
      <c r="ES142" s="70"/>
      <c r="ET142" s="70"/>
      <c r="EU142" s="70"/>
      <c r="EV142" s="70"/>
      <c r="EW142" s="70"/>
      <c r="EX142" s="70"/>
      <c r="EY142" s="70"/>
      <c r="EZ142" s="70"/>
      <c r="FA142" s="70"/>
      <c r="FB142" s="70"/>
      <c r="FC142" s="70"/>
      <c r="FD142" s="70"/>
      <c r="FE142" s="70"/>
      <c r="FF142" s="70"/>
      <c r="FG142" s="70"/>
      <c r="FH142" s="70"/>
      <c r="FI142" s="70"/>
      <c r="FJ142" s="70"/>
      <c r="FK142" s="141"/>
      <c r="FL142" s="141"/>
      <c r="FM142" s="141"/>
      <c r="FN142" s="141"/>
      <c r="FO142" s="150"/>
      <c r="FP142" s="150"/>
      <c r="FQ142" s="150"/>
      <c r="FR142" s="150"/>
      <c r="FS142" s="70"/>
      <c r="FT142" s="70"/>
      <c r="FU142" s="70"/>
      <c r="FV142" s="70"/>
      <c r="FW142" s="70"/>
      <c r="FX142" s="70"/>
      <c r="FY142" s="70"/>
      <c r="FZ142" s="70"/>
      <c r="GA142" s="70"/>
      <c r="GB142" s="70"/>
      <c r="GC142" s="70"/>
      <c r="GD142" s="70"/>
      <c r="GE142" s="70"/>
      <c r="GF142" s="142"/>
      <c r="GG142" s="142"/>
      <c r="GH142" s="142"/>
      <c r="GI142" s="142">
        <f t="shared" si="38"/>
        <v>0</v>
      </c>
      <c r="GJ142" s="142"/>
      <c r="GK142" s="142"/>
      <c r="GL142" s="142"/>
      <c r="GM142" s="142">
        <f>SUM(EU142:GE142)</f>
        <v>0</v>
      </c>
      <c r="GN142" s="142"/>
      <c r="GO142" s="142"/>
      <c r="GP142" s="142"/>
      <c r="GQ142" s="143">
        <f t="shared" si="36"/>
        <v>0</v>
      </c>
      <c r="GR142" s="150">
        <v>75000</v>
      </c>
      <c r="GS142" s="175">
        <f t="shared" si="37"/>
        <v>0</v>
      </c>
      <c r="GT142" s="147"/>
      <c r="GV142" s="153"/>
      <c r="GW142" s="153"/>
      <c r="GX142" s="153"/>
    </row>
    <row r="143" spans="1:206" ht="18" customHeight="1" thickBot="1" x14ac:dyDescent="0.3">
      <c r="C143" s="71">
        <f>SUM(C138:C142)</f>
        <v>0</v>
      </c>
      <c r="D143" s="71">
        <f>D139</f>
        <v>0</v>
      </c>
      <c r="E143" s="71"/>
      <c r="F143" s="71"/>
      <c r="G143" s="71">
        <f>SUM(G138:G142)</f>
        <v>0</v>
      </c>
      <c r="H143" s="71">
        <f>H139</f>
        <v>0</v>
      </c>
      <c r="I143" s="71"/>
      <c r="J143" s="71"/>
      <c r="K143" s="71">
        <f>SUM(K138:K142)</f>
        <v>0</v>
      </c>
      <c r="L143" s="71">
        <f>L139</f>
        <v>0</v>
      </c>
      <c r="M143" s="71">
        <f>M139</f>
        <v>0</v>
      </c>
      <c r="N143" s="71"/>
      <c r="O143" s="71">
        <f>SUM(O138:O142)</f>
        <v>0</v>
      </c>
      <c r="P143" s="71">
        <f>P139</f>
        <v>0</v>
      </c>
      <c r="Q143" s="71">
        <f>Q139</f>
        <v>0</v>
      </c>
      <c r="R143" s="71"/>
      <c r="S143" s="71">
        <f>SUM(S138:S142)</f>
        <v>0</v>
      </c>
      <c r="T143" s="71">
        <f>T139</f>
        <v>0</v>
      </c>
      <c r="U143" s="71">
        <f>U139</f>
        <v>0</v>
      </c>
      <c r="V143" s="71"/>
      <c r="W143" s="71">
        <f>SUM(W138:W142)</f>
        <v>0</v>
      </c>
      <c r="X143" s="71">
        <f>X139</f>
        <v>0</v>
      </c>
      <c r="Y143" s="71">
        <f>Y139</f>
        <v>0</v>
      </c>
      <c r="Z143" s="71"/>
      <c r="AA143" s="71">
        <f>SUM(AA138:AA142)</f>
        <v>0</v>
      </c>
      <c r="AB143" s="71">
        <f>AB139</f>
        <v>0</v>
      </c>
      <c r="AC143" s="71">
        <f>AC139</f>
        <v>0</v>
      </c>
      <c r="AD143" s="71"/>
      <c r="AE143" s="71">
        <f>SUM(AE138:AE142)</f>
        <v>0</v>
      </c>
      <c r="AF143" s="71">
        <f>AF139</f>
        <v>0</v>
      </c>
      <c r="AG143" s="71">
        <f>AG139</f>
        <v>0</v>
      </c>
      <c r="AH143" s="71"/>
      <c r="AI143" s="71">
        <f>SUM(AI138:AI142)</f>
        <v>0</v>
      </c>
      <c r="AJ143" s="71">
        <f>AJ139</f>
        <v>0</v>
      </c>
      <c r="AK143" s="71">
        <f>AK139</f>
        <v>0</v>
      </c>
      <c r="AL143" s="71"/>
      <c r="AM143" s="71">
        <f>SUM(AM138:AM142)</f>
        <v>0</v>
      </c>
      <c r="AN143" s="71">
        <f>AN139</f>
        <v>0</v>
      </c>
      <c r="AO143" s="71">
        <f>AO139</f>
        <v>0</v>
      </c>
      <c r="AP143" s="71"/>
      <c r="AQ143" s="71">
        <f>SUM(AQ138:AQ142)</f>
        <v>0</v>
      </c>
      <c r="AR143" s="71">
        <f>AR139</f>
        <v>0</v>
      </c>
      <c r="AS143" s="71"/>
      <c r="AT143" s="71"/>
      <c r="AU143" s="71">
        <f>SUM(AU138:AU142)</f>
        <v>0</v>
      </c>
      <c r="AV143" s="71">
        <f>AV139</f>
        <v>0</v>
      </c>
      <c r="AW143" s="71"/>
      <c r="AX143" s="71"/>
      <c r="AY143" s="71">
        <f>SUM(AY138:AY142)</f>
        <v>0</v>
      </c>
      <c r="AZ143" s="71">
        <f>AZ139</f>
        <v>0</v>
      </c>
      <c r="BA143" s="71"/>
      <c r="BB143" s="71"/>
      <c r="BC143" s="71">
        <f>SUM(BC138:BC142)</f>
        <v>0</v>
      </c>
      <c r="BD143" s="71">
        <f>BD139</f>
        <v>0</v>
      </c>
      <c r="BE143" s="71"/>
      <c r="BF143" s="71"/>
      <c r="BG143" s="71">
        <f>SUM(BG138:BG142)</f>
        <v>0</v>
      </c>
      <c r="BH143" s="71">
        <f>BH139</f>
        <v>0</v>
      </c>
      <c r="BI143" s="71"/>
      <c r="BJ143" s="71"/>
      <c r="BK143" s="71">
        <f>SUM(BK138:BK142)</f>
        <v>0</v>
      </c>
      <c r="BL143" s="71">
        <f>BL139</f>
        <v>0</v>
      </c>
      <c r="BM143" s="71"/>
      <c r="BN143" s="71"/>
      <c r="BO143" s="71">
        <f>SUM(BO138:BO142)</f>
        <v>0</v>
      </c>
      <c r="BP143" s="71">
        <f>BP139</f>
        <v>0</v>
      </c>
      <c r="BQ143" s="71"/>
      <c r="BR143" s="71"/>
      <c r="BS143" s="71">
        <f>SUM(BS138:BS142)</f>
        <v>0</v>
      </c>
      <c r="BT143" s="71">
        <f>BT139</f>
        <v>0</v>
      </c>
      <c r="BU143" s="71"/>
      <c r="BV143" s="71"/>
      <c r="BW143" s="71">
        <f>SUM(BW138:BW142)</f>
        <v>0</v>
      </c>
      <c r="BX143" s="71">
        <f>BX139</f>
        <v>0</v>
      </c>
      <c r="BY143" s="71"/>
      <c r="BZ143" s="71"/>
      <c r="CA143" s="71">
        <f>SUM(CA138:CA142)</f>
        <v>0</v>
      </c>
      <c r="CB143" s="71">
        <f>CB139</f>
        <v>0</v>
      </c>
      <c r="CC143" s="71"/>
      <c r="CD143" s="71"/>
      <c r="CE143" s="71">
        <f>SUM(CE138:CE142)</f>
        <v>0</v>
      </c>
      <c r="CF143" s="71">
        <f>CF139</f>
        <v>0</v>
      </c>
      <c r="CG143" s="71"/>
      <c r="CH143" s="71"/>
      <c r="CI143" s="71">
        <f>SUM(CI138:CI142)</f>
        <v>0</v>
      </c>
      <c r="CJ143" s="71">
        <f>CJ139</f>
        <v>0</v>
      </c>
      <c r="CK143" s="71"/>
      <c r="CL143" s="71"/>
      <c r="CM143" s="71">
        <f>SUM(CM138:CM142)</f>
        <v>0</v>
      </c>
      <c r="CN143" s="71">
        <f>CN139</f>
        <v>0</v>
      </c>
      <c r="CO143" s="71"/>
      <c r="CP143" s="71"/>
      <c r="CQ143" s="71">
        <f>SUM(CQ138:CQ142)</f>
        <v>0</v>
      </c>
      <c r="CR143" s="71">
        <f>CR139</f>
        <v>0</v>
      </c>
      <c r="CS143" s="71"/>
      <c r="CT143" s="71"/>
      <c r="CU143" s="71">
        <f>SUM(CU138:CU142)</f>
        <v>0</v>
      </c>
      <c r="CV143" s="71">
        <f>CV139</f>
        <v>0</v>
      </c>
      <c r="CW143" s="71"/>
      <c r="CX143" s="71"/>
      <c r="CY143" s="71">
        <f>SUM(CY138:CY142)</f>
        <v>0</v>
      </c>
      <c r="CZ143" s="71">
        <f>CZ139</f>
        <v>0</v>
      </c>
      <c r="DA143" s="71"/>
      <c r="DB143" s="71"/>
      <c r="DC143" s="71">
        <f>SUM(DC138:DC142)</f>
        <v>0</v>
      </c>
      <c r="DD143" s="71">
        <f>DD139</f>
        <v>0</v>
      </c>
      <c r="DE143" s="71"/>
      <c r="DF143" s="71"/>
      <c r="DG143" s="71">
        <f>SUM(DG138:DG142)</f>
        <v>0</v>
      </c>
      <c r="DH143" s="71">
        <f>DH139</f>
        <v>0</v>
      </c>
      <c r="DI143" s="71"/>
      <c r="DJ143" s="71"/>
      <c r="DK143" s="71">
        <f>SUM(DK138:DK142)</f>
        <v>0</v>
      </c>
      <c r="DL143" s="71">
        <f>DL139</f>
        <v>0</v>
      </c>
      <c r="DM143" s="71"/>
      <c r="DN143" s="71"/>
      <c r="DO143" s="71">
        <f>SUM(DO138:DO142)</f>
        <v>0</v>
      </c>
      <c r="DP143" s="71">
        <f>DP139</f>
        <v>0</v>
      </c>
      <c r="DQ143" s="71"/>
      <c r="DR143" s="71"/>
      <c r="DS143" s="71">
        <f>SUM(DS138:DS142)</f>
        <v>0</v>
      </c>
      <c r="DT143" s="71">
        <f>DT139</f>
        <v>0</v>
      </c>
      <c r="DU143" s="71"/>
      <c r="DV143" s="71"/>
      <c r="DW143" s="71">
        <f>SUM(DW138:DW142)</f>
        <v>0</v>
      </c>
      <c r="DX143" s="71">
        <f>DX139</f>
        <v>0</v>
      </c>
      <c r="DY143" s="71"/>
      <c r="DZ143" s="71"/>
      <c r="EA143" s="71">
        <f>SUM(EA138:EA142)</f>
        <v>0</v>
      </c>
      <c r="EB143" s="71">
        <f>EB139</f>
        <v>0</v>
      </c>
      <c r="EC143" s="71"/>
      <c r="ED143" s="71"/>
      <c r="EE143" s="71">
        <f>SUM(EE138:EE142)</f>
        <v>0</v>
      </c>
      <c r="EF143" s="71">
        <f>EF139</f>
        <v>0</v>
      </c>
      <c r="EG143" s="71"/>
      <c r="EH143" s="71"/>
      <c r="EI143" s="71">
        <f>SUM(EI138:EI142)</f>
        <v>0</v>
      </c>
      <c r="EJ143" s="71">
        <f>EJ139</f>
        <v>0</v>
      </c>
      <c r="EK143" s="71"/>
      <c r="EL143" s="71"/>
      <c r="EM143" s="71">
        <f>SUM(EM138:EM142)</f>
        <v>0</v>
      </c>
      <c r="EN143" s="71">
        <f>EN139</f>
        <v>0</v>
      </c>
      <c r="EO143" s="71"/>
      <c r="EP143" s="71"/>
      <c r="EQ143" s="71">
        <f>SUM(EQ138:EQ142)</f>
        <v>0</v>
      </c>
      <c r="ER143" s="71">
        <f>ER139</f>
        <v>0</v>
      </c>
      <c r="ES143" s="71"/>
      <c r="ET143" s="71"/>
      <c r="EU143" s="71">
        <f>SUM(EU138:EU142)</f>
        <v>0</v>
      </c>
      <c r="EV143" s="71">
        <f>EV139</f>
        <v>0</v>
      </c>
      <c r="EW143" s="71"/>
      <c r="EX143" s="71"/>
      <c r="EY143" s="71">
        <f>SUM(EY138:EY142)</f>
        <v>2</v>
      </c>
      <c r="EZ143" s="71">
        <f>EZ139</f>
        <v>100000</v>
      </c>
      <c r="FA143" s="71">
        <f>FA139</f>
        <v>5736.477687970033</v>
      </c>
      <c r="FB143" s="71"/>
      <c r="FC143" s="71">
        <f>SUM(FC138:FC142)</f>
        <v>0</v>
      </c>
      <c r="FD143" s="71">
        <f>FD139</f>
        <v>0</v>
      </c>
      <c r="FE143" s="71"/>
      <c r="FF143" s="71"/>
      <c r="FG143" s="71">
        <f>SUM(FG138:FG142)</f>
        <v>0</v>
      </c>
      <c r="FH143" s="71">
        <f>FH139</f>
        <v>0</v>
      </c>
      <c r="FI143" s="71"/>
      <c r="FJ143" s="71"/>
      <c r="FK143" s="71">
        <f>SUM(FK138:FK142)</f>
        <v>0</v>
      </c>
      <c r="FL143" s="71">
        <f>FL139</f>
        <v>0</v>
      </c>
      <c r="FM143" s="71"/>
      <c r="FN143" s="71"/>
      <c r="FO143" s="71">
        <f>SUM(FO138:FO142)</f>
        <v>0</v>
      </c>
      <c r="FP143" s="71">
        <f>FP139</f>
        <v>0</v>
      </c>
      <c r="FQ143" s="71"/>
      <c r="FR143" s="71"/>
      <c r="FS143" s="71">
        <f>SUM(FS138:FS142)</f>
        <v>0</v>
      </c>
      <c r="FT143" s="71">
        <f>FT139</f>
        <v>0</v>
      </c>
      <c r="FU143" s="71"/>
      <c r="FV143" s="71"/>
      <c r="FW143" s="71">
        <f>SUM(FW138:FW142)</f>
        <v>0</v>
      </c>
      <c r="FX143" s="71">
        <f>FX139</f>
        <v>0</v>
      </c>
      <c r="FY143" s="71"/>
      <c r="FZ143" s="71"/>
      <c r="GA143" s="71">
        <f>SUM(GA138:GA142)</f>
        <v>1</v>
      </c>
      <c r="GB143" s="71">
        <f>GB139</f>
        <v>50000</v>
      </c>
      <c r="GC143" s="71">
        <f>GC139</f>
        <v>2868.2388439850165</v>
      </c>
      <c r="GD143" s="71"/>
      <c r="GE143" s="71">
        <f>SUM(GE138:GE142)</f>
        <v>0</v>
      </c>
      <c r="GF143" s="71">
        <f>GF139</f>
        <v>0</v>
      </c>
      <c r="GG143" s="71">
        <f>GG139</f>
        <v>0</v>
      </c>
      <c r="GH143" s="144"/>
      <c r="GI143" s="144">
        <f t="shared" si="38"/>
        <v>0</v>
      </c>
      <c r="GJ143" s="71">
        <f>GJ139</f>
        <v>0</v>
      </c>
      <c r="GK143" s="71"/>
      <c r="GL143" s="71"/>
      <c r="GM143" s="71"/>
      <c r="GN143" s="71">
        <f>GN139</f>
        <v>150000</v>
      </c>
      <c r="GO143" s="71">
        <f>GO139</f>
        <v>8604.7165319550495</v>
      </c>
      <c r="GP143" s="71"/>
      <c r="GQ143" s="145">
        <f t="shared" si="36"/>
        <v>0</v>
      </c>
      <c r="GR143" s="166"/>
      <c r="GS143" s="181">
        <f>SUM(GS139:GS142)</f>
        <v>150000</v>
      </c>
      <c r="GT143" s="181">
        <f>SUM(GT139:GT142)</f>
        <v>8604.7165319550495</v>
      </c>
      <c r="GV143" s="153"/>
      <c r="GW143" s="153"/>
      <c r="GX143" s="153"/>
    </row>
    <row r="144" spans="1:206" ht="18" customHeight="1" thickTop="1" x14ac:dyDescent="0.2">
      <c r="B144" s="99" t="s">
        <v>78</v>
      </c>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67"/>
      <c r="CD144" s="6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140"/>
      <c r="FL144" s="140"/>
      <c r="FM144" s="140"/>
      <c r="FN144" s="140"/>
      <c r="FO144" s="139"/>
      <c r="FP144" s="139"/>
      <c r="FQ144" s="139"/>
      <c r="FR144" s="139"/>
      <c r="FS144" s="67"/>
      <c r="FT144" s="67"/>
      <c r="FU144" s="67"/>
      <c r="FV144" s="67"/>
      <c r="FW144" s="67"/>
      <c r="FX144" s="67"/>
      <c r="FY144" s="67"/>
      <c r="FZ144" s="67"/>
      <c r="GA144" s="67"/>
      <c r="GB144" s="67"/>
      <c r="GC144" s="67"/>
      <c r="GD144" s="67"/>
      <c r="GE144" s="67"/>
      <c r="GF144" s="135"/>
      <c r="GG144" s="135"/>
      <c r="GH144" s="135"/>
      <c r="GI144" s="135">
        <f t="shared" si="38"/>
        <v>0</v>
      </c>
      <c r="GJ144" s="135"/>
      <c r="GK144" s="135"/>
      <c r="GL144" s="135"/>
      <c r="GM144" s="135">
        <f t="shared" ref="GM144:GM161" si="39">SUM(EU144:GE144)</f>
        <v>0</v>
      </c>
      <c r="GN144" s="135"/>
      <c r="GO144" s="135"/>
      <c r="GP144" s="135"/>
      <c r="GQ144" s="137">
        <f t="shared" si="36"/>
        <v>0</v>
      </c>
      <c r="GR144" s="139"/>
      <c r="GS144" s="174">
        <f t="shared" si="37"/>
        <v>0</v>
      </c>
      <c r="GT144" s="147"/>
      <c r="GV144" s="153"/>
      <c r="GW144" s="153"/>
      <c r="GX144" s="153"/>
    </row>
    <row r="145" spans="2:206" ht="18" hidden="1" customHeight="1" x14ac:dyDescent="0.2">
      <c r="B145" s="96" t="s">
        <v>368</v>
      </c>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140"/>
      <c r="FL145" s="140"/>
      <c r="FM145" s="140"/>
      <c r="FN145" s="140"/>
      <c r="FO145" s="139"/>
      <c r="FP145" s="139"/>
      <c r="FQ145" s="139"/>
      <c r="FR145" s="139"/>
      <c r="FS145" s="67"/>
      <c r="FT145" s="67"/>
      <c r="FU145" s="67"/>
      <c r="FV145" s="67"/>
      <c r="FW145" s="67"/>
      <c r="FX145" s="67"/>
      <c r="FY145" s="67"/>
      <c r="FZ145" s="67"/>
      <c r="GA145" s="67"/>
      <c r="GB145" s="67"/>
      <c r="GC145" s="67"/>
      <c r="GD145" s="67"/>
      <c r="GE145" s="67"/>
      <c r="GF145" s="135"/>
      <c r="GG145" s="135"/>
      <c r="GH145" s="135"/>
      <c r="GI145" s="135">
        <f t="shared" si="38"/>
        <v>0</v>
      </c>
      <c r="GJ145" s="135"/>
      <c r="GK145" s="135"/>
      <c r="GL145" s="135"/>
      <c r="GM145" s="135">
        <f t="shared" si="39"/>
        <v>0</v>
      </c>
      <c r="GN145" s="135"/>
      <c r="GO145" s="135"/>
      <c r="GP145" s="135"/>
      <c r="GQ145" s="137">
        <f t="shared" si="36"/>
        <v>0</v>
      </c>
      <c r="GR145" s="139"/>
      <c r="GS145" s="174">
        <f t="shared" si="37"/>
        <v>0</v>
      </c>
      <c r="GT145" s="147"/>
      <c r="GV145" s="153"/>
      <c r="GW145" s="153"/>
      <c r="GX145" s="153"/>
    </row>
    <row r="146" spans="2:206" s="94" customFormat="1" ht="18" hidden="1" customHeight="1" x14ac:dyDescent="0.2">
      <c r="B146" s="96" t="s">
        <v>369</v>
      </c>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c r="AY146" s="95"/>
      <c r="AZ146" s="95"/>
      <c r="BA146" s="95"/>
      <c r="BB146" s="95"/>
      <c r="BC146" s="95"/>
      <c r="BD146" s="95"/>
      <c r="BE146" s="95"/>
      <c r="BF146" s="95"/>
      <c r="BG146" s="95"/>
      <c r="BH146" s="95"/>
      <c r="BI146" s="95"/>
      <c r="BJ146" s="95"/>
      <c r="BK146" s="95"/>
      <c r="BL146" s="95"/>
      <c r="BM146" s="95"/>
      <c r="BN146" s="95"/>
      <c r="BO146" s="95"/>
      <c r="BP146" s="95"/>
      <c r="BQ146" s="95"/>
      <c r="BR146" s="95"/>
      <c r="BS146" s="95"/>
      <c r="BT146" s="95"/>
      <c r="BU146" s="95"/>
      <c r="BV146" s="95"/>
      <c r="BW146" s="95"/>
      <c r="BX146" s="95"/>
      <c r="BY146" s="95"/>
      <c r="BZ146" s="95"/>
      <c r="CA146" s="95"/>
      <c r="CB146" s="95"/>
      <c r="CC146" s="95"/>
      <c r="CD146" s="95"/>
      <c r="CE146" s="95"/>
      <c r="CF146" s="95"/>
      <c r="CG146" s="95"/>
      <c r="CH146" s="95"/>
      <c r="CI146" s="95"/>
      <c r="CJ146" s="95"/>
      <c r="CK146" s="95"/>
      <c r="CL146" s="95"/>
      <c r="CM146" s="95"/>
      <c r="CN146" s="95"/>
      <c r="CO146" s="95"/>
      <c r="CP146" s="95"/>
      <c r="CQ146" s="95"/>
      <c r="CR146" s="95"/>
      <c r="CS146" s="95"/>
      <c r="CT146" s="95"/>
      <c r="CU146" s="95"/>
      <c r="CV146" s="95"/>
      <c r="CW146" s="95"/>
      <c r="CX146" s="95"/>
      <c r="CY146" s="95"/>
      <c r="CZ146" s="95"/>
      <c r="DA146" s="95"/>
      <c r="DB146" s="95"/>
      <c r="DC146" s="95"/>
      <c r="DD146" s="95"/>
      <c r="DE146" s="95"/>
      <c r="DF146" s="95"/>
      <c r="DG146" s="95"/>
      <c r="DH146" s="95"/>
      <c r="DI146" s="95"/>
      <c r="DJ146" s="95"/>
      <c r="DK146" s="95"/>
      <c r="DL146" s="95"/>
      <c r="DM146" s="95"/>
      <c r="DN146" s="95"/>
      <c r="DO146" s="95"/>
      <c r="DP146" s="95"/>
      <c r="DQ146" s="95"/>
      <c r="DR146" s="95"/>
      <c r="DS146" s="95"/>
      <c r="DT146" s="95"/>
      <c r="DU146" s="95"/>
      <c r="DV146" s="95"/>
      <c r="DW146" s="95"/>
      <c r="DX146" s="95"/>
      <c r="DY146" s="95"/>
      <c r="DZ146" s="95"/>
      <c r="EA146" s="95"/>
      <c r="EB146" s="95"/>
      <c r="EC146" s="95"/>
      <c r="ED146" s="95"/>
      <c r="EE146" s="95"/>
      <c r="EF146" s="95"/>
      <c r="EG146" s="95"/>
      <c r="EH146" s="95"/>
      <c r="EI146" s="95"/>
      <c r="EJ146" s="95"/>
      <c r="EK146" s="95"/>
      <c r="EL146" s="95"/>
      <c r="EM146" s="95"/>
      <c r="EN146" s="95"/>
      <c r="EO146" s="95"/>
      <c r="EP146" s="95"/>
      <c r="EQ146" s="95"/>
      <c r="ER146" s="95"/>
      <c r="ES146" s="95"/>
      <c r="ET146" s="95"/>
      <c r="EU146" s="95"/>
      <c r="EV146" s="95"/>
      <c r="EW146" s="95"/>
      <c r="EX146" s="95"/>
      <c r="EY146" s="95"/>
      <c r="EZ146" s="95"/>
      <c r="FA146" s="95"/>
      <c r="FB146" s="95"/>
      <c r="FC146" s="95"/>
      <c r="FD146" s="95"/>
      <c r="FE146" s="95"/>
      <c r="FF146" s="95"/>
      <c r="FG146" s="95"/>
      <c r="FH146" s="95"/>
      <c r="FI146" s="95"/>
      <c r="FJ146" s="95"/>
      <c r="FK146" s="151"/>
      <c r="FL146" s="151"/>
      <c r="FM146" s="151"/>
      <c r="FN146" s="151"/>
      <c r="FO146" s="152"/>
      <c r="FP146" s="152"/>
      <c r="FQ146" s="152"/>
      <c r="FR146" s="152"/>
      <c r="FS146" s="95"/>
      <c r="FT146" s="95"/>
      <c r="FU146" s="95"/>
      <c r="FV146" s="95"/>
      <c r="FW146" s="95"/>
      <c r="FX146" s="95"/>
      <c r="FY146" s="95"/>
      <c r="FZ146" s="95"/>
      <c r="GA146" s="95"/>
      <c r="GB146" s="95"/>
      <c r="GC146" s="95"/>
      <c r="GD146" s="95"/>
      <c r="GE146" s="95"/>
      <c r="GF146" s="156"/>
      <c r="GG146" s="156"/>
      <c r="GH146" s="156"/>
      <c r="GI146" s="135">
        <f t="shared" si="38"/>
        <v>0</v>
      </c>
      <c r="GJ146" s="135"/>
      <c r="GK146" s="135"/>
      <c r="GL146" s="135"/>
      <c r="GM146" s="135">
        <f t="shared" si="39"/>
        <v>0</v>
      </c>
      <c r="GN146" s="135"/>
      <c r="GO146" s="135"/>
      <c r="GP146" s="135"/>
      <c r="GQ146" s="137">
        <f t="shared" si="36"/>
        <v>0</v>
      </c>
      <c r="GR146" s="139"/>
      <c r="GS146" s="174">
        <f t="shared" si="37"/>
        <v>0</v>
      </c>
      <c r="GT146" s="147"/>
      <c r="GV146" s="153"/>
      <c r="GW146" s="153"/>
      <c r="GX146" s="153"/>
    </row>
    <row r="147" spans="2:206" s="94" customFormat="1" ht="18" hidden="1" customHeight="1" x14ac:dyDescent="0.2">
      <c r="B147" s="96" t="s">
        <v>370</v>
      </c>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5"/>
      <c r="BB147" s="95"/>
      <c r="BC147" s="95"/>
      <c r="BD147" s="95"/>
      <c r="BE147" s="95"/>
      <c r="BF147" s="95"/>
      <c r="BG147" s="95"/>
      <c r="BH147" s="95"/>
      <c r="BI147" s="95"/>
      <c r="BJ147" s="95"/>
      <c r="BK147" s="95"/>
      <c r="BL147" s="95"/>
      <c r="BM147" s="95"/>
      <c r="BN147" s="95"/>
      <c r="BO147" s="95"/>
      <c r="BP147" s="95"/>
      <c r="BQ147" s="95"/>
      <c r="BR147" s="95"/>
      <c r="BS147" s="95"/>
      <c r="BT147" s="95"/>
      <c r="BU147" s="95"/>
      <c r="BV147" s="95"/>
      <c r="BW147" s="95"/>
      <c r="BX147" s="95"/>
      <c r="BY147" s="95"/>
      <c r="BZ147" s="95"/>
      <c r="CA147" s="95"/>
      <c r="CB147" s="95"/>
      <c r="CC147" s="95"/>
      <c r="CD147" s="95"/>
      <c r="CE147" s="95"/>
      <c r="CF147" s="95"/>
      <c r="CG147" s="95"/>
      <c r="CH147" s="95"/>
      <c r="CI147" s="95"/>
      <c r="CJ147" s="95"/>
      <c r="CK147" s="95"/>
      <c r="CL147" s="95"/>
      <c r="CM147" s="95"/>
      <c r="CN147" s="95"/>
      <c r="CO147" s="95"/>
      <c r="CP147" s="95"/>
      <c r="CQ147" s="95"/>
      <c r="CR147" s="95"/>
      <c r="CS147" s="95"/>
      <c r="CT147" s="95"/>
      <c r="CU147" s="95"/>
      <c r="CV147" s="95"/>
      <c r="CW147" s="95"/>
      <c r="CX147" s="95"/>
      <c r="CY147" s="95"/>
      <c r="CZ147" s="95"/>
      <c r="DA147" s="95"/>
      <c r="DB147" s="95"/>
      <c r="DC147" s="95"/>
      <c r="DD147" s="95"/>
      <c r="DE147" s="95"/>
      <c r="DF147" s="95"/>
      <c r="DG147" s="95"/>
      <c r="DH147" s="95"/>
      <c r="DI147" s="95"/>
      <c r="DJ147" s="95"/>
      <c r="DK147" s="95"/>
      <c r="DL147" s="95"/>
      <c r="DM147" s="95"/>
      <c r="DN147" s="95"/>
      <c r="DO147" s="95"/>
      <c r="DP147" s="95"/>
      <c r="DQ147" s="95"/>
      <c r="DR147" s="95"/>
      <c r="DS147" s="95"/>
      <c r="DT147" s="95"/>
      <c r="DU147" s="95"/>
      <c r="DV147" s="95"/>
      <c r="DW147" s="95"/>
      <c r="DX147" s="95"/>
      <c r="DY147" s="95"/>
      <c r="DZ147" s="95"/>
      <c r="EA147" s="95"/>
      <c r="EB147" s="95"/>
      <c r="EC147" s="95"/>
      <c r="ED147" s="95"/>
      <c r="EE147" s="95"/>
      <c r="EF147" s="95"/>
      <c r="EG147" s="95"/>
      <c r="EH147" s="95"/>
      <c r="EI147" s="95"/>
      <c r="EJ147" s="95"/>
      <c r="EK147" s="95"/>
      <c r="EL147" s="95"/>
      <c r="EM147" s="95"/>
      <c r="EN147" s="95"/>
      <c r="EO147" s="95"/>
      <c r="EP147" s="95"/>
      <c r="EQ147" s="95"/>
      <c r="ER147" s="95"/>
      <c r="ES147" s="95"/>
      <c r="ET147" s="95"/>
      <c r="EU147" s="95"/>
      <c r="EV147" s="95"/>
      <c r="EW147" s="95"/>
      <c r="EX147" s="95"/>
      <c r="EY147" s="95"/>
      <c r="EZ147" s="95"/>
      <c r="FA147" s="95"/>
      <c r="FB147" s="95"/>
      <c r="FC147" s="95"/>
      <c r="FD147" s="95"/>
      <c r="FE147" s="95"/>
      <c r="FF147" s="95"/>
      <c r="FG147" s="95"/>
      <c r="FH147" s="95"/>
      <c r="FI147" s="95"/>
      <c r="FJ147" s="95"/>
      <c r="FK147" s="151"/>
      <c r="FL147" s="151"/>
      <c r="FM147" s="151"/>
      <c r="FN147" s="151"/>
      <c r="FO147" s="152"/>
      <c r="FP147" s="152"/>
      <c r="FQ147" s="152"/>
      <c r="FR147" s="152"/>
      <c r="FS147" s="95"/>
      <c r="FT147" s="95"/>
      <c r="FU147" s="95"/>
      <c r="FV147" s="95"/>
      <c r="FW147" s="95"/>
      <c r="FX147" s="95"/>
      <c r="FY147" s="95"/>
      <c r="FZ147" s="95"/>
      <c r="GA147" s="95"/>
      <c r="GB147" s="95"/>
      <c r="GC147" s="95"/>
      <c r="GD147" s="95"/>
      <c r="GE147" s="95"/>
      <c r="GF147" s="156"/>
      <c r="GG147" s="156"/>
      <c r="GH147" s="156"/>
      <c r="GI147" s="135">
        <f t="shared" si="38"/>
        <v>0</v>
      </c>
      <c r="GJ147" s="135"/>
      <c r="GK147" s="135"/>
      <c r="GL147" s="135"/>
      <c r="GM147" s="135">
        <f t="shared" si="39"/>
        <v>0</v>
      </c>
      <c r="GN147" s="135"/>
      <c r="GO147" s="135"/>
      <c r="GP147" s="135"/>
      <c r="GQ147" s="137">
        <f t="shared" si="36"/>
        <v>0</v>
      </c>
      <c r="GR147" s="139"/>
      <c r="GS147" s="174">
        <f t="shared" si="37"/>
        <v>0</v>
      </c>
      <c r="GT147" s="147"/>
      <c r="GV147" s="153"/>
      <c r="GW147" s="153"/>
      <c r="GX147" s="153"/>
    </row>
    <row r="148" spans="2:206" ht="18" hidden="1" customHeight="1" x14ac:dyDescent="0.2">
      <c r="B148" s="96" t="s">
        <v>79</v>
      </c>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c r="CX148" s="68"/>
      <c r="CY148" s="68"/>
      <c r="CZ148" s="68"/>
      <c r="DA148" s="68"/>
      <c r="DB148" s="68"/>
      <c r="DC148" s="68"/>
      <c r="DD148" s="68"/>
      <c r="DE148" s="68"/>
      <c r="DF148" s="68"/>
      <c r="DG148" s="68"/>
      <c r="DH148" s="68"/>
      <c r="DI148" s="68"/>
      <c r="DJ148" s="68"/>
      <c r="DK148" s="68"/>
      <c r="DL148" s="68"/>
      <c r="DM148" s="68"/>
      <c r="DN148" s="68"/>
      <c r="DO148" s="68"/>
      <c r="DP148" s="68"/>
      <c r="DQ148" s="68"/>
      <c r="DR148" s="68"/>
      <c r="DS148" s="68"/>
      <c r="DT148" s="68"/>
      <c r="DU148" s="68"/>
      <c r="DV148" s="68"/>
      <c r="DW148" s="68"/>
      <c r="DX148" s="68"/>
      <c r="DY148" s="68"/>
      <c r="DZ148" s="68"/>
      <c r="EA148" s="68"/>
      <c r="EB148" s="68"/>
      <c r="EC148" s="68"/>
      <c r="ED148" s="68"/>
      <c r="EE148" s="68"/>
      <c r="EF148" s="68"/>
      <c r="EG148" s="68"/>
      <c r="EH148" s="68"/>
      <c r="EI148" s="68"/>
      <c r="EJ148" s="68"/>
      <c r="EK148" s="68"/>
      <c r="EL148" s="68"/>
      <c r="EM148" s="68"/>
      <c r="EN148" s="68"/>
      <c r="EO148" s="68"/>
      <c r="EP148" s="68"/>
      <c r="EQ148" s="68"/>
      <c r="ER148" s="68"/>
      <c r="ES148" s="68"/>
      <c r="ET148" s="68"/>
      <c r="EU148" s="68"/>
      <c r="EV148" s="68"/>
      <c r="EW148" s="68"/>
      <c r="EX148" s="68"/>
      <c r="EY148" s="68"/>
      <c r="EZ148" s="68"/>
      <c r="FA148" s="68"/>
      <c r="FB148" s="68"/>
      <c r="FC148" s="68"/>
      <c r="FD148" s="68"/>
      <c r="FE148" s="68"/>
      <c r="FF148" s="68"/>
      <c r="FG148" s="68"/>
      <c r="FH148" s="67"/>
      <c r="FI148" s="67"/>
      <c r="FJ148" s="67"/>
      <c r="FK148" s="140"/>
      <c r="FL148" s="140"/>
      <c r="FM148" s="140"/>
      <c r="FN148" s="140"/>
      <c r="FO148" s="139"/>
      <c r="FP148" s="139"/>
      <c r="FQ148" s="139"/>
      <c r="FR148" s="139"/>
      <c r="FS148" s="67"/>
      <c r="FT148" s="67"/>
      <c r="FU148" s="67"/>
      <c r="FV148" s="67"/>
      <c r="FW148" s="67"/>
      <c r="FX148" s="67"/>
      <c r="FY148" s="67"/>
      <c r="FZ148" s="67"/>
      <c r="GA148" s="67"/>
      <c r="GB148" s="67"/>
      <c r="GC148" s="67"/>
      <c r="GD148" s="67"/>
      <c r="GE148" s="68"/>
      <c r="GF148" s="135"/>
      <c r="GG148" s="135"/>
      <c r="GH148" s="135"/>
      <c r="GI148" s="135">
        <f t="shared" si="38"/>
        <v>0</v>
      </c>
      <c r="GJ148" s="135"/>
      <c r="GK148" s="135"/>
      <c r="GL148" s="135"/>
      <c r="GM148" s="135">
        <f t="shared" si="39"/>
        <v>0</v>
      </c>
      <c r="GN148" s="135"/>
      <c r="GO148" s="135"/>
      <c r="GP148" s="135"/>
      <c r="GQ148" s="137">
        <f t="shared" si="36"/>
        <v>0</v>
      </c>
      <c r="GR148" s="139">
        <v>80000</v>
      </c>
      <c r="GS148" s="174">
        <f t="shared" si="37"/>
        <v>0</v>
      </c>
      <c r="GT148" s="147"/>
      <c r="GV148" s="153"/>
      <c r="GW148" s="153"/>
      <c r="GX148" s="153"/>
    </row>
    <row r="149" spans="2:206" ht="18" hidden="1" customHeight="1" x14ac:dyDescent="0.2">
      <c r="B149" s="96" t="s">
        <v>80</v>
      </c>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c r="CV149" s="68"/>
      <c r="CW149" s="68"/>
      <c r="CX149" s="68"/>
      <c r="CY149" s="68"/>
      <c r="CZ149" s="68"/>
      <c r="DA149" s="68"/>
      <c r="DB149" s="68"/>
      <c r="DC149" s="68"/>
      <c r="DD149" s="68"/>
      <c r="DE149" s="68"/>
      <c r="DF149" s="68"/>
      <c r="DG149" s="68"/>
      <c r="DH149" s="68"/>
      <c r="DI149" s="68"/>
      <c r="DJ149" s="68"/>
      <c r="DK149" s="68"/>
      <c r="DL149" s="68"/>
      <c r="DM149" s="68"/>
      <c r="DN149" s="68"/>
      <c r="DO149" s="68"/>
      <c r="DP149" s="68"/>
      <c r="DQ149" s="68"/>
      <c r="DR149" s="68"/>
      <c r="DS149" s="68"/>
      <c r="DT149" s="68"/>
      <c r="DU149" s="68"/>
      <c r="DV149" s="68"/>
      <c r="DW149" s="68"/>
      <c r="DX149" s="68"/>
      <c r="DY149" s="68"/>
      <c r="DZ149" s="68"/>
      <c r="EA149" s="68"/>
      <c r="EB149" s="68"/>
      <c r="EC149" s="68"/>
      <c r="ED149" s="68"/>
      <c r="EE149" s="68"/>
      <c r="EF149" s="68"/>
      <c r="EG149" s="68"/>
      <c r="EH149" s="68"/>
      <c r="EI149" s="68"/>
      <c r="EJ149" s="68"/>
      <c r="EK149" s="68"/>
      <c r="EL149" s="68"/>
      <c r="EM149" s="68"/>
      <c r="EN149" s="68"/>
      <c r="EO149" s="68"/>
      <c r="EP149" s="68"/>
      <c r="EQ149" s="68"/>
      <c r="ER149" s="68"/>
      <c r="ES149" s="68"/>
      <c r="ET149" s="68"/>
      <c r="EU149" s="68"/>
      <c r="EV149" s="68"/>
      <c r="EW149" s="68"/>
      <c r="EX149" s="68"/>
      <c r="EY149" s="68"/>
      <c r="EZ149" s="68"/>
      <c r="FA149" s="68"/>
      <c r="FB149" s="68"/>
      <c r="FC149" s="68"/>
      <c r="FD149" s="68"/>
      <c r="FE149" s="68"/>
      <c r="FF149" s="68"/>
      <c r="FG149" s="68"/>
      <c r="FH149" s="67"/>
      <c r="FI149" s="67"/>
      <c r="FJ149" s="67"/>
      <c r="FK149" s="140"/>
      <c r="FL149" s="140"/>
      <c r="FM149" s="140"/>
      <c r="FN149" s="140"/>
      <c r="FO149" s="139"/>
      <c r="FP149" s="139"/>
      <c r="FQ149" s="139"/>
      <c r="FR149" s="139"/>
      <c r="FS149" s="67"/>
      <c r="FT149" s="67"/>
      <c r="FU149" s="67"/>
      <c r="FV149" s="67"/>
      <c r="FW149" s="67"/>
      <c r="FX149" s="67"/>
      <c r="FY149" s="67"/>
      <c r="FZ149" s="67"/>
      <c r="GA149" s="67"/>
      <c r="GB149" s="67"/>
      <c r="GC149" s="67"/>
      <c r="GD149" s="67"/>
      <c r="GE149" s="68"/>
      <c r="GF149" s="135"/>
      <c r="GG149" s="135"/>
      <c r="GH149" s="135"/>
      <c r="GI149" s="135">
        <f t="shared" si="38"/>
        <v>0</v>
      </c>
      <c r="GJ149" s="135"/>
      <c r="GK149" s="135"/>
      <c r="GL149" s="135"/>
      <c r="GM149" s="135">
        <f t="shared" si="39"/>
        <v>0</v>
      </c>
      <c r="GN149" s="135"/>
      <c r="GO149" s="135"/>
      <c r="GP149" s="135"/>
      <c r="GQ149" s="137">
        <f t="shared" si="36"/>
        <v>0</v>
      </c>
      <c r="GR149" s="139">
        <v>250000</v>
      </c>
      <c r="GS149" s="174">
        <f t="shared" si="37"/>
        <v>0</v>
      </c>
      <c r="GT149" s="147"/>
      <c r="GV149" s="153"/>
      <c r="GW149" s="153"/>
      <c r="GX149" s="153"/>
    </row>
    <row r="150" spans="2:206" ht="18" hidden="1" customHeight="1" x14ac:dyDescent="0.2">
      <c r="B150" s="96" t="s">
        <v>81</v>
      </c>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8"/>
      <c r="DE150" s="68"/>
      <c r="DF150" s="68"/>
      <c r="DG150" s="68"/>
      <c r="DH150" s="68"/>
      <c r="DI150" s="68"/>
      <c r="DJ150" s="68"/>
      <c r="DK150" s="68"/>
      <c r="DL150" s="68"/>
      <c r="DM150" s="68"/>
      <c r="DN150" s="68"/>
      <c r="DO150" s="68"/>
      <c r="DP150" s="68"/>
      <c r="DQ150" s="68"/>
      <c r="DR150" s="68"/>
      <c r="DS150" s="68"/>
      <c r="DT150" s="68"/>
      <c r="DU150" s="68"/>
      <c r="DV150" s="68"/>
      <c r="DW150" s="68"/>
      <c r="DX150" s="68"/>
      <c r="DY150" s="68"/>
      <c r="DZ150" s="68"/>
      <c r="EA150" s="68"/>
      <c r="EB150" s="68"/>
      <c r="EC150" s="68"/>
      <c r="ED150" s="68"/>
      <c r="EE150" s="68"/>
      <c r="EF150" s="68"/>
      <c r="EG150" s="68"/>
      <c r="EH150" s="68"/>
      <c r="EI150" s="68"/>
      <c r="EJ150" s="68"/>
      <c r="EK150" s="68"/>
      <c r="EL150" s="68"/>
      <c r="EM150" s="68"/>
      <c r="EN150" s="68"/>
      <c r="EO150" s="68"/>
      <c r="EP150" s="68"/>
      <c r="EQ150" s="68"/>
      <c r="ER150" s="68"/>
      <c r="ES150" s="68"/>
      <c r="ET150" s="68"/>
      <c r="EU150" s="68"/>
      <c r="EV150" s="68"/>
      <c r="EW150" s="68"/>
      <c r="EX150" s="68"/>
      <c r="EY150" s="68"/>
      <c r="EZ150" s="68"/>
      <c r="FA150" s="68"/>
      <c r="FB150" s="68"/>
      <c r="FC150" s="68"/>
      <c r="FD150" s="68"/>
      <c r="FE150" s="68"/>
      <c r="FF150" s="68"/>
      <c r="FG150" s="68"/>
      <c r="FH150" s="67"/>
      <c r="FI150" s="67"/>
      <c r="FJ150" s="67"/>
      <c r="FK150" s="140"/>
      <c r="FL150" s="140"/>
      <c r="FM150" s="140"/>
      <c r="FN150" s="140"/>
      <c r="FO150" s="139"/>
      <c r="FP150" s="139"/>
      <c r="FQ150" s="139"/>
      <c r="FR150" s="139"/>
      <c r="FS150" s="67"/>
      <c r="FT150" s="67"/>
      <c r="FU150" s="67"/>
      <c r="FV150" s="67"/>
      <c r="FW150" s="67"/>
      <c r="FX150" s="67"/>
      <c r="FY150" s="67"/>
      <c r="FZ150" s="67"/>
      <c r="GA150" s="67"/>
      <c r="GB150" s="67"/>
      <c r="GC150" s="67"/>
      <c r="GD150" s="67"/>
      <c r="GE150" s="68"/>
      <c r="GF150" s="135"/>
      <c r="GG150" s="135"/>
      <c r="GH150" s="135"/>
      <c r="GI150" s="135">
        <f t="shared" si="38"/>
        <v>0</v>
      </c>
      <c r="GJ150" s="135"/>
      <c r="GK150" s="135"/>
      <c r="GL150" s="135"/>
      <c r="GM150" s="135">
        <f t="shared" si="39"/>
        <v>0</v>
      </c>
      <c r="GN150" s="135"/>
      <c r="GO150" s="135"/>
      <c r="GP150" s="135"/>
      <c r="GQ150" s="137">
        <f t="shared" si="36"/>
        <v>0</v>
      </c>
      <c r="GR150" s="139"/>
      <c r="GS150" s="174">
        <f t="shared" si="37"/>
        <v>0</v>
      </c>
      <c r="GT150" s="147"/>
      <c r="GV150" s="153"/>
      <c r="GW150" s="153"/>
      <c r="GX150" s="153"/>
    </row>
    <row r="151" spans="2:206" ht="18" hidden="1" customHeight="1" x14ac:dyDescent="0.2">
      <c r="B151" s="96" t="s">
        <v>82</v>
      </c>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68"/>
      <c r="DW151" s="68"/>
      <c r="DX151" s="68"/>
      <c r="DY151" s="68"/>
      <c r="DZ151" s="68"/>
      <c r="EA151" s="68"/>
      <c r="EB151" s="68"/>
      <c r="EC151" s="68"/>
      <c r="ED151" s="68"/>
      <c r="EE151" s="68"/>
      <c r="EF151" s="68"/>
      <c r="EG151" s="68"/>
      <c r="EH151" s="68"/>
      <c r="EI151" s="68"/>
      <c r="EJ151" s="68"/>
      <c r="EK151" s="68"/>
      <c r="EL151" s="68"/>
      <c r="EM151" s="68"/>
      <c r="EN151" s="68"/>
      <c r="EO151" s="68"/>
      <c r="EP151" s="68"/>
      <c r="EQ151" s="68"/>
      <c r="ER151" s="68"/>
      <c r="ES151" s="68"/>
      <c r="ET151" s="68"/>
      <c r="EU151" s="68"/>
      <c r="EV151" s="68"/>
      <c r="EW151" s="68"/>
      <c r="EX151" s="68"/>
      <c r="EY151" s="68"/>
      <c r="EZ151" s="68"/>
      <c r="FA151" s="68"/>
      <c r="FB151" s="68"/>
      <c r="FC151" s="68"/>
      <c r="FD151" s="68"/>
      <c r="FE151" s="68"/>
      <c r="FF151" s="68"/>
      <c r="FG151" s="68"/>
      <c r="FH151" s="67"/>
      <c r="FI151" s="67"/>
      <c r="FJ151" s="67"/>
      <c r="FK151" s="140"/>
      <c r="FL151" s="140"/>
      <c r="FM151" s="140"/>
      <c r="FN151" s="140"/>
      <c r="FO151" s="139"/>
      <c r="FP151" s="139"/>
      <c r="FQ151" s="139"/>
      <c r="FR151" s="139"/>
      <c r="FS151" s="67"/>
      <c r="FT151" s="67"/>
      <c r="FU151" s="67"/>
      <c r="FV151" s="67"/>
      <c r="FW151" s="67"/>
      <c r="FX151" s="67"/>
      <c r="FY151" s="67"/>
      <c r="FZ151" s="67"/>
      <c r="GA151" s="67"/>
      <c r="GB151" s="67"/>
      <c r="GC151" s="67"/>
      <c r="GD151" s="67"/>
      <c r="GE151" s="68"/>
      <c r="GF151" s="135"/>
      <c r="GG151" s="135"/>
      <c r="GH151" s="135"/>
      <c r="GI151" s="135">
        <f t="shared" si="38"/>
        <v>0</v>
      </c>
      <c r="GJ151" s="135"/>
      <c r="GK151" s="135"/>
      <c r="GL151" s="135"/>
      <c r="GM151" s="135">
        <f t="shared" si="39"/>
        <v>0</v>
      </c>
      <c r="GN151" s="135"/>
      <c r="GO151" s="135"/>
      <c r="GP151" s="135"/>
      <c r="GQ151" s="137">
        <f t="shared" si="36"/>
        <v>0</v>
      </c>
      <c r="GR151" s="139"/>
      <c r="GS151" s="174">
        <f t="shared" si="37"/>
        <v>0</v>
      </c>
      <c r="GT151" s="147"/>
      <c r="GV151" s="153"/>
      <c r="GW151" s="153"/>
      <c r="GX151" s="153"/>
    </row>
    <row r="152" spans="2:206" ht="18" hidden="1" customHeight="1" x14ac:dyDescent="0.2">
      <c r="B152" s="96" t="s">
        <v>83</v>
      </c>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8"/>
      <c r="DE152" s="68"/>
      <c r="DF152" s="68"/>
      <c r="DG152" s="68"/>
      <c r="DH152" s="68"/>
      <c r="DI152" s="68"/>
      <c r="DJ152" s="68"/>
      <c r="DK152" s="68"/>
      <c r="DL152" s="68"/>
      <c r="DM152" s="68"/>
      <c r="DN152" s="68"/>
      <c r="DO152" s="68"/>
      <c r="DP152" s="68"/>
      <c r="DQ152" s="68"/>
      <c r="DR152" s="68"/>
      <c r="DS152" s="68"/>
      <c r="DT152" s="68"/>
      <c r="DU152" s="68"/>
      <c r="DV152" s="68"/>
      <c r="DW152" s="68"/>
      <c r="DX152" s="68"/>
      <c r="DY152" s="68"/>
      <c r="DZ152" s="68"/>
      <c r="EA152" s="68"/>
      <c r="EB152" s="68"/>
      <c r="EC152" s="68"/>
      <c r="ED152" s="68"/>
      <c r="EE152" s="68"/>
      <c r="EF152" s="68"/>
      <c r="EG152" s="68"/>
      <c r="EH152" s="68"/>
      <c r="EI152" s="68"/>
      <c r="EJ152" s="68"/>
      <c r="EK152" s="68"/>
      <c r="EL152" s="68"/>
      <c r="EM152" s="68"/>
      <c r="EN152" s="68"/>
      <c r="EO152" s="68"/>
      <c r="EP152" s="68"/>
      <c r="EQ152" s="68"/>
      <c r="ER152" s="68"/>
      <c r="ES152" s="68"/>
      <c r="ET152" s="68"/>
      <c r="EU152" s="68"/>
      <c r="EV152" s="68"/>
      <c r="EW152" s="68"/>
      <c r="EX152" s="68"/>
      <c r="EY152" s="68"/>
      <c r="EZ152" s="68"/>
      <c r="FA152" s="68"/>
      <c r="FB152" s="68"/>
      <c r="FC152" s="68"/>
      <c r="FD152" s="68"/>
      <c r="FE152" s="68"/>
      <c r="FF152" s="68"/>
      <c r="FG152" s="68"/>
      <c r="FH152" s="67"/>
      <c r="FI152" s="67"/>
      <c r="FJ152" s="67"/>
      <c r="FK152" s="140"/>
      <c r="FL152" s="140"/>
      <c r="FM152" s="140"/>
      <c r="FN152" s="140"/>
      <c r="FO152" s="139"/>
      <c r="FP152" s="139"/>
      <c r="FQ152" s="139"/>
      <c r="FR152" s="139"/>
      <c r="FS152" s="67"/>
      <c r="FT152" s="67"/>
      <c r="FU152" s="67"/>
      <c r="FV152" s="67"/>
      <c r="FW152" s="67"/>
      <c r="FX152" s="67"/>
      <c r="FY152" s="67"/>
      <c r="FZ152" s="67"/>
      <c r="GA152" s="67"/>
      <c r="GB152" s="67"/>
      <c r="GC152" s="67"/>
      <c r="GD152" s="67"/>
      <c r="GE152" s="68"/>
      <c r="GF152" s="135"/>
      <c r="GG152" s="135"/>
      <c r="GH152" s="135"/>
      <c r="GI152" s="135">
        <f t="shared" si="38"/>
        <v>0</v>
      </c>
      <c r="GJ152" s="135"/>
      <c r="GK152" s="135"/>
      <c r="GL152" s="135"/>
      <c r="GM152" s="135">
        <f t="shared" si="39"/>
        <v>0</v>
      </c>
      <c r="GN152" s="135"/>
      <c r="GO152" s="135"/>
      <c r="GP152" s="135"/>
      <c r="GQ152" s="137">
        <f t="shared" si="36"/>
        <v>0</v>
      </c>
      <c r="GR152" s="139"/>
      <c r="GS152" s="174">
        <f t="shared" si="37"/>
        <v>0</v>
      </c>
      <c r="GT152" s="147"/>
      <c r="GV152" s="153"/>
      <c r="GW152" s="153"/>
      <c r="GX152" s="153"/>
    </row>
    <row r="153" spans="2:206" ht="18" hidden="1" customHeight="1" x14ac:dyDescent="0.2">
      <c r="B153" s="96" t="s">
        <v>84</v>
      </c>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8"/>
      <c r="DE153" s="68"/>
      <c r="DF153" s="68"/>
      <c r="DG153" s="68"/>
      <c r="DH153" s="68"/>
      <c r="DI153" s="68"/>
      <c r="DJ153" s="68"/>
      <c r="DK153" s="68"/>
      <c r="DL153" s="68"/>
      <c r="DM153" s="68"/>
      <c r="DN153" s="68"/>
      <c r="DO153" s="68"/>
      <c r="DP153" s="68"/>
      <c r="DQ153" s="68"/>
      <c r="DR153" s="68"/>
      <c r="DS153" s="68"/>
      <c r="DT153" s="68"/>
      <c r="DU153" s="68"/>
      <c r="DV153" s="68"/>
      <c r="DW153" s="68"/>
      <c r="DX153" s="68"/>
      <c r="DY153" s="68"/>
      <c r="DZ153" s="68"/>
      <c r="EA153" s="68"/>
      <c r="EB153" s="68"/>
      <c r="EC153" s="68"/>
      <c r="ED153" s="68"/>
      <c r="EE153" s="68"/>
      <c r="EF153" s="68"/>
      <c r="EG153" s="68"/>
      <c r="EH153" s="68"/>
      <c r="EI153" s="68"/>
      <c r="EJ153" s="68"/>
      <c r="EK153" s="68"/>
      <c r="EL153" s="68"/>
      <c r="EM153" s="68"/>
      <c r="EN153" s="68"/>
      <c r="EO153" s="68"/>
      <c r="EP153" s="68"/>
      <c r="EQ153" s="68"/>
      <c r="ER153" s="68"/>
      <c r="ES153" s="68"/>
      <c r="ET153" s="68"/>
      <c r="EU153" s="68"/>
      <c r="EV153" s="68"/>
      <c r="EW153" s="68"/>
      <c r="EX153" s="68"/>
      <c r="EY153" s="68"/>
      <c r="EZ153" s="68"/>
      <c r="FA153" s="68"/>
      <c r="FB153" s="68"/>
      <c r="FC153" s="68"/>
      <c r="FD153" s="68"/>
      <c r="FE153" s="68"/>
      <c r="FF153" s="68"/>
      <c r="FG153" s="68"/>
      <c r="FH153" s="67"/>
      <c r="FI153" s="67"/>
      <c r="FJ153" s="67"/>
      <c r="FK153" s="140"/>
      <c r="FL153" s="140"/>
      <c r="FM153" s="140"/>
      <c r="FN153" s="140"/>
      <c r="FO153" s="139"/>
      <c r="FP153" s="139"/>
      <c r="FQ153" s="139"/>
      <c r="FR153" s="139"/>
      <c r="FS153" s="67"/>
      <c r="FT153" s="67"/>
      <c r="FU153" s="67"/>
      <c r="FV153" s="67"/>
      <c r="FW153" s="67"/>
      <c r="FX153" s="67"/>
      <c r="FY153" s="67"/>
      <c r="FZ153" s="67"/>
      <c r="GA153" s="67"/>
      <c r="GB153" s="67"/>
      <c r="GC153" s="67"/>
      <c r="GD153" s="67"/>
      <c r="GE153" s="68"/>
      <c r="GF153" s="135"/>
      <c r="GG153" s="135"/>
      <c r="GH153" s="135"/>
      <c r="GI153" s="135">
        <f t="shared" si="38"/>
        <v>0</v>
      </c>
      <c r="GJ153" s="135"/>
      <c r="GK153" s="135"/>
      <c r="GL153" s="135"/>
      <c r="GM153" s="135">
        <f t="shared" si="39"/>
        <v>0</v>
      </c>
      <c r="GN153" s="135"/>
      <c r="GO153" s="135"/>
      <c r="GP153" s="135"/>
      <c r="GQ153" s="137">
        <f t="shared" si="36"/>
        <v>0</v>
      </c>
      <c r="GR153" s="139"/>
      <c r="GS153" s="174">
        <f t="shared" si="37"/>
        <v>0</v>
      </c>
      <c r="GT153" s="147"/>
      <c r="GV153" s="153"/>
      <c r="GW153" s="153"/>
      <c r="GX153" s="153"/>
    </row>
    <row r="154" spans="2:206" ht="18" hidden="1" customHeight="1" x14ac:dyDescent="0.2">
      <c r="B154" s="96" t="s">
        <v>85</v>
      </c>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8"/>
      <c r="DE154" s="68"/>
      <c r="DF154" s="68"/>
      <c r="DG154" s="68"/>
      <c r="DH154" s="68"/>
      <c r="DI154" s="68"/>
      <c r="DJ154" s="68"/>
      <c r="DK154" s="68"/>
      <c r="DL154" s="68"/>
      <c r="DM154" s="68"/>
      <c r="DN154" s="68"/>
      <c r="DO154" s="68"/>
      <c r="DP154" s="68"/>
      <c r="DQ154" s="68"/>
      <c r="DR154" s="68"/>
      <c r="DS154" s="68"/>
      <c r="DT154" s="68"/>
      <c r="DU154" s="68"/>
      <c r="DV154" s="68"/>
      <c r="DW154" s="68"/>
      <c r="DX154" s="68"/>
      <c r="DY154" s="68"/>
      <c r="DZ154" s="68"/>
      <c r="EA154" s="68"/>
      <c r="EB154" s="68"/>
      <c r="EC154" s="68"/>
      <c r="ED154" s="68"/>
      <c r="EE154" s="68"/>
      <c r="EF154" s="68"/>
      <c r="EG154" s="68"/>
      <c r="EH154" s="68"/>
      <c r="EI154" s="68"/>
      <c r="EJ154" s="68"/>
      <c r="EK154" s="68"/>
      <c r="EL154" s="68"/>
      <c r="EM154" s="68"/>
      <c r="EN154" s="68"/>
      <c r="EO154" s="68"/>
      <c r="EP154" s="68"/>
      <c r="EQ154" s="68"/>
      <c r="ER154" s="68"/>
      <c r="ES154" s="68"/>
      <c r="ET154" s="68"/>
      <c r="EU154" s="68"/>
      <c r="EV154" s="68"/>
      <c r="EW154" s="68"/>
      <c r="EX154" s="68"/>
      <c r="EY154" s="68"/>
      <c r="EZ154" s="68"/>
      <c r="FA154" s="68"/>
      <c r="FB154" s="68"/>
      <c r="FC154" s="68"/>
      <c r="FD154" s="68"/>
      <c r="FE154" s="68"/>
      <c r="FF154" s="68"/>
      <c r="FG154" s="68"/>
      <c r="FH154" s="67"/>
      <c r="FI154" s="67"/>
      <c r="FJ154" s="67"/>
      <c r="FK154" s="140"/>
      <c r="FL154" s="140"/>
      <c r="FM154" s="140"/>
      <c r="FN154" s="140"/>
      <c r="FO154" s="139"/>
      <c r="FP154" s="139"/>
      <c r="FQ154" s="139"/>
      <c r="FR154" s="139"/>
      <c r="FS154" s="67"/>
      <c r="FT154" s="67"/>
      <c r="FU154" s="67"/>
      <c r="FV154" s="67"/>
      <c r="FW154" s="67"/>
      <c r="FX154" s="67"/>
      <c r="FY154" s="67"/>
      <c r="FZ154" s="67"/>
      <c r="GA154" s="67"/>
      <c r="GB154" s="67"/>
      <c r="GC154" s="67"/>
      <c r="GD154" s="67"/>
      <c r="GE154" s="68"/>
      <c r="GF154" s="135"/>
      <c r="GG154" s="135"/>
      <c r="GH154" s="135"/>
      <c r="GI154" s="135">
        <f t="shared" si="38"/>
        <v>0</v>
      </c>
      <c r="GJ154" s="135"/>
      <c r="GK154" s="135"/>
      <c r="GL154" s="135"/>
      <c r="GM154" s="135">
        <f t="shared" si="39"/>
        <v>0</v>
      </c>
      <c r="GN154" s="135"/>
      <c r="GO154" s="135"/>
      <c r="GP154" s="135"/>
      <c r="GQ154" s="137">
        <f t="shared" si="36"/>
        <v>0</v>
      </c>
      <c r="GR154" s="139"/>
      <c r="GS154" s="174">
        <f t="shared" si="37"/>
        <v>0</v>
      </c>
      <c r="GT154" s="147"/>
      <c r="GV154" s="153"/>
      <c r="GW154" s="153"/>
      <c r="GX154" s="153"/>
    </row>
    <row r="155" spans="2:206" ht="18" hidden="1" customHeight="1" x14ac:dyDescent="0.2">
      <c r="B155" s="96" t="s">
        <v>86</v>
      </c>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8"/>
      <c r="DE155" s="68"/>
      <c r="DF155" s="68"/>
      <c r="DG155" s="68"/>
      <c r="DH155" s="68"/>
      <c r="DI155" s="68"/>
      <c r="DJ155" s="68"/>
      <c r="DK155" s="68"/>
      <c r="DL155" s="68"/>
      <c r="DM155" s="68"/>
      <c r="DN155" s="68"/>
      <c r="DO155" s="68"/>
      <c r="DP155" s="68"/>
      <c r="DQ155" s="68"/>
      <c r="DR155" s="68"/>
      <c r="DS155" s="68"/>
      <c r="DT155" s="68"/>
      <c r="DU155" s="68"/>
      <c r="DV155" s="68"/>
      <c r="DW155" s="68"/>
      <c r="DX155" s="68"/>
      <c r="DY155" s="68"/>
      <c r="DZ155" s="68"/>
      <c r="EA155" s="68"/>
      <c r="EB155" s="68"/>
      <c r="EC155" s="68"/>
      <c r="ED155" s="68"/>
      <c r="EE155" s="68"/>
      <c r="EF155" s="68"/>
      <c r="EG155" s="68"/>
      <c r="EH155" s="68"/>
      <c r="EI155" s="68"/>
      <c r="EJ155" s="68"/>
      <c r="EK155" s="68"/>
      <c r="EL155" s="68"/>
      <c r="EM155" s="68"/>
      <c r="EN155" s="68"/>
      <c r="EO155" s="68"/>
      <c r="EP155" s="68"/>
      <c r="EQ155" s="68"/>
      <c r="ER155" s="68"/>
      <c r="ES155" s="68"/>
      <c r="ET155" s="68"/>
      <c r="EU155" s="68"/>
      <c r="EV155" s="68"/>
      <c r="EW155" s="68"/>
      <c r="EX155" s="68"/>
      <c r="EY155" s="68"/>
      <c r="EZ155" s="68"/>
      <c r="FA155" s="68"/>
      <c r="FB155" s="68"/>
      <c r="FC155" s="68"/>
      <c r="FD155" s="68"/>
      <c r="FE155" s="68"/>
      <c r="FF155" s="68"/>
      <c r="FG155" s="68"/>
      <c r="FH155" s="67"/>
      <c r="FI155" s="67"/>
      <c r="FJ155" s="67"/>
      <c r="FK155" s="140"/>
      <c r="FL155" s="140"/>
      <c r="FM155" s="140"/>
      <c r="FN155" s="140"/>
      <c r="FO155" s="139"/>
      <c r="FP155" s="139"/>
      <c r="FQ155" s="139"/>
      <c r="FR155" s="139"/>
      <c r="FS155" s="67"/>
      <c r="FT155" s="67"/>
      <c r="FU155" s="67"/>
      <c r="FV155" s="67"/>
      <c r="FW155" s="67"/>
      <c r="FX155" s="67"/>
      <c r="FY155" s="67"/>
      <c r="FZ155" s="67"/>
      <c r="GA155" s="67"/>
      <c r="GB155" s="67"/>
      <c r="GC155" s="67"/>
      <c r="GD155" s="67"/>
      <c r="GE155" s="68"/>
      <c r="GF155" s="135"/>
      <c r="GG155" s="135"/>
      <c r="GH155" s="135"/>
      <c r="GI155" s="135">
        <f t="shared" si="38"/>
        <v>0</v>
      </c>
      <c r="GJ155" s="135"/>
      <c r="GK155" s="135"/>
      <c r="GL155" s="135"/>
      <c r="GM155" s="135">
        <f t="shared" si="39"/>
        <v>0</v>
      </c>
      <c r="GN155" s="135"/>
      <c r="GO155" s="135"/>
      <c r="GP155" s="135"/>
      <c r="GQ155" s="137">
        <f t="shared" si="36"/>
        <v>0</v>
      </c>
      <c r="GR155" s="139"/>
      <c r="GS155" s="174">
        <f t="shared" si="37"/>
        <v>0</v>
      </c>
      <c r="GT155" s="147"/>
      <c r="GV155" s="153"/>
      <c r="GW155" s="153"/>
      <c r="GX155" s="153"/>
    </row>
    <row r="156" spans="2:206" ht="18" hidden="1" customHeight="1" x14ac:dyDescent="0.2">
      <c r="B156" s="96" t="s">
        <v>87</v>
      </c>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8"/>
      <c r="DE156" s="68"/>
      <c r="DF156" s="68"/>
      <c r="DG156" s="68"/>
      <c r="DH156" s="68"/>
      <c r="DI156" s="68"/>
      <c r="DJ156" s="68"/>
      <c r="DK156" s="68"/>
      <c r="DL156" s="68"/>
      <c r="DM156" s="68"/>
      <c r="DN156" s="68"/>
      <c r="DO156" s="68"/>
      <c r="DP156" s="68"/>
      <c r="DQ156" s="68"/>
      <c r="DR156" s="68"/>
      <c r="DS156" s="68"/>
      <c r="DT156" s="68"/>
      <c r="DU156" s="68"/>
      <c r="DV156" s="68"/>
      <c r="DW156" s="68"/>
      <c r="DX156" s="68"/>
      <c r="DY156" s="68"/>
      <c r="DZ156" s="68"/>
      <c r="EA156" s="68"/>
      <c r="EB156" s="68"/>
      <c r="EC156" s="68"/>
      <c r="ED156" s="68"/>
      <c r="EE156" s="68"/>
      <c r="EF156" s="68"/>
      <c r="EG156" s="68"/>
      <c r="EH156" s="68"/>
      <c r="EI156" s="68"/>
      <c r="EJ156" s="68"/>
      <c r="EK156" s="68"/>
      <c r="EL156" s="68"/>
      <c r="EM156" s="68"/>
      <c r="EN156" s="68"/>
      <c r="EO156" s="68"/>
      <c r="EP156" s="68"/>
      <c r="EQ156" s="68"/>
      <c r="ER156" s="68"/>
      <c r="ES156" s="68"/>
      <c r="ET156" s="68"/>
      <c r="EU156" s="68"/>
      <c r="EV156" s="68"/>
      <c r="EW156" s="68"/>
      <c r="EX156" s="68"/>
      <c r="EY156" s="68"/>
      <c r="EZ156" s="68"/>
      <c r="FA156" s="68"/>
      <c r="FB156" s="68"/>
      <c r="FC156" s="68"/>
      <c r="FD156" s="68"/>
      <c r="FE156" s="68"/>
      <c r="FF156" s="68"/>
      <c r="FG156" s="68"/>
      <c r="FH156" s="67"/>
      <c r="FI156" s="67"/>
      <c r="FJ156" s="67"/>
      <c r="FK156" s="140"/>
      <c r="FL156" s="140"/>
      <c r="FM156" s="140"/>
      <c r="FN156" s="140"/>
      <c r="FO156" s="139"/>
      <c r="FP156" s="139"/>
      <c r="FQ156" s="139"/>
      <c r="FR156" s="139"/>
      <c r="FS156" s="67"/>
      <c r="FT156" s="67"/>
      <c r="FU156" s="67"/>
      <c r="FV156" s="67"/>
      <c r="FW156" s="67"/>
      <c r="FX156" s="67"/>
      <c r="FY156" s="67"/>
      <c r="FZ156" s="67"/>
      <c r="GA156" s="67"/>
      <c r="GB156" s="67"/>
      <c r="GC156" s="67"/>
      <c r="GD156" s="67"/>
      <c r="GE156" s="68"/>
      <c r="GF156" s="135"/>
      <c r="GG156" s="135"/>
      <c r="GH156" s="135"/>
      <c r="GI156" s="135">
        <f t="shared" si="38"/>
        <v>0</v>
      </c>
      <c r="GJ156" s="135"/>
      <c r="GK156" s="135"/>
      <c r="GL156" s="135"/>
      <c r="GM156" s="135">
        <f t="shared" si="39"/>
        <v>0</v>
      </c>
      <c r="GN156" s="135"/>
      <c r="GO156" s="135"/>
      <c r="GP156" s="135"/>
      <c r="GQ156" s="137">
        <f t="shared" si="36"/>
        <v>0</v>
      </c>
      <c r="GR156" s="139"/>
      <c r="GS156" s="174">
        <f t="shared" si="37"/>
        <v>0</v>
      </c>
      <c r="GT156" s="147"/>
      <c r="GV156" s="153"/>
      <c r="GW156" s="153"/>
      <c r="GX156" s="153"/>
    </row>
    <row r="157" spans="2:206" ht="18" hidden="1" customHeight="1" x14ac:dyDescent="0.2">
      <c r="B157" s="96" t="s">
        <v>88</v>
      </c>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8"/>
      <c r="DE157" s="68"/>
      <c r="DF157" s="68"/>
      <c r="DG157" s="68"/>
      <c r="DH157" s="68"/>
      <c r="DI157" s="68"/>
      <c r="DJ157" s="68"/>
      <c r="DK157" s="68"/>
      <c r="DL157" s="68"/>
      <c r="DM157" s="68"/>
      <c r="DN157" s="68"/>
      <c r="DO157" s="68"/>
      <c r="DP157" s="68"/>
      <c r="DQ157" s="68"/>
      <c r="DR157" s="68"/>
      <c r="DS157" s="68"/>
      <c r="DT157" s="68"/>
      <c r="DU157" s="68"/>
      <c r="DV157" s="68"/>
      <c r="DW157" s="68"/>
      <c r="DX157" s="68"/>
      <c r="DY157" s="68"/>
      <c r="DZ157" s="68"/>
      <c r="EA157" s="68"/>
      <c r="EB157" s="68"/>
      <c r="EC157" s="68"/>
      <c r="ED157" s="68"/>
      <c r="EE157" s="68"/>
      <c r="EF157" s="68"/>
      <c r="EG157" s="68"/>
      <c r="EH157" s="68"/>
      <c r="EI157" s="68"/>
      <c r="EJ157" s="68"/>
      <c r="EK157" s="68"/>
      <c r="EL157" s="68"/>
      <c r="EM157" s="68"/>
      <c r="EN157" s="68"/>
      <c r="EO157" s="68"/>
      <c r="EP157" s="68"/>
      <c r="EQ157" s="68"/>
      <c r="ER157" s="68"/>
      <c r="ES157" s="68"/>
      <c r="ET157" s="68"/>
      <c r="EU157" s="68"/>
      <c r="EV157" s="68"/>
      <c r="EW157" s="68"/>
      <c r="EX157" s="68"/>
      <c r="EY157" s="68"/>
      <c r="EZ157" s="68"/>
      <c r="FA157" s="68"/>
      <c r="FB157" s="68"/>
      <c r="FC157" s="68"/>
      <c r="FD157" s="68"/>
      <c r="FE157" s="68"/>
      <c r="FF157" s="68"/>
      <c r="FG157" s="68"/>
      <c r="FH157" s="67"/>
      <c r="FI157" s="67"/>
      <c r="FJ157" s="67"/>
      <c r="FK157" s="140"/>
      <c r="FL157" s="140"/>
      <c r="FM157" s="140"/>
      <c r="FN157" s="140"/>
      <c r="FO157" s="139"/>
      <c r="FP157" s="139"/>
      <c r="FQ157" s="139"/>
      <c r="FR157" s="139"/>
      <c r="FS157" s="67"/>
      <c r="FT157" s="67"/>
      <c r="FU157" s="67"/>
      <c r="FV157" s="67"/>
      <c r="FW157" s="67"/>
      <c r="FX157" s="67"/>
      <c r="FY157" s="67"/>
      <c r="FZ157" s="67"/>
      <c r="GA157" s="67"/>
      <c r="GB157" s="67"/>
      <c r="GC157" s="67"/>
      <c r="GD157" s="67"/>
      <c r="GE157" s="68"/>
      <c r="GF157" s="135"/>
      <c r="GG157" s="135"/>
      <c r="GH157" s="135"/>
      <c r="GI157" s="135">
        <f t="shared" si="38"/>
        <v>0</v>
      </c>
      <c r="GJ157" s="135"/>
      <c r="GK157" s="135"/>
      <c r="GL157" s="135"/>
      <c r="GM157" s="135">
        <f t="shared" si="39"/>
        <v>0</v>
      </c>
      <c r="GN157" s="135"/>
      <c r="GO157" s="135"/>
      <c r="GP157" s="135"/>
      <c r="GQ157" s="137">
        <f t="shared" si="36"/>
        <v>0</v>
      </c>
      <c r="GR157" s="139"/>
      <c r="GS157" s="174">
        <f t="shared" si="37"/>
        <v>0</v>
      </c>
      <c r="GT157" s="147"/>
      <c r="GV157" s="153"/>
      <c r="GW157" s="153"/>
      <c r="GX157" s="153"/>
    </row>
    <row r="158" spans="2:206" ht="18" hidden="1" customHeight="1" x14ac:dyDescent="0.2">
      <c r="B158" s="96" t="s">
        <v>89</v>
      </c>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8"/>
      <c r="DE158" s="68"/>
      <c r="DF158" s="68"/>
      <c r="DG158" s="68"/>
      <c r="DH158" s="68"/>
      <c r="DI158" s="68"/>
      <c r="DJ158" s="68"/>
      <c r="DK158" s="68"/>
      <c r="DL158" s="68"/>
      <c r="DM158" s="68"/>
      <c r="DN158" s="68"/>
      <c r="DO158" s="68"/>
      <c r="DP158" s="68"/>
      <c r="DQ158" s="68"/>
      <c r="DR158" s="68"/>
      <c r="DS158" s="68"/>
      <c r="DT158" s="68"/>
      <c r="DU158" s="68"/>
      <c r="DV158" s="68"/>
      <c r="DW158" s="68"/>
      <c r="DX158" s="68"/>
      <c r="DY158" s="68"/>
      <c r="DZ158" s="68"/>
      <c r="EA158" s="68"/>
      <c r="EB158" s="68"/>
      <c r="EC158" s="68"/>
      <c r="ED158" s="68"/>
      <c r="EE158" s="68"/>
      <c r="EF158" s="68"/>
      <c r="EG158" s="68"/>
      <c r="EH158" s="68"/>
      <c r="EI158" s="68"/>
      <c r="EJ158" s="68"/>
      <c r="EK158" s="68"/>
      <c r="EL158" s="68"/>
      <c r="EM158" s="68"/>
      <c r="EN158" s="68"/>
      <c r="EO158" s="68"/>
      <c r="EP158" s="68"/>
      <c r="EQ158" s="68"/>
      <c r="ER158" s="68"/>
      <c r="ES158" s="68"/>
      <c r="ET158" s="68"/>
      <c r="EU158" s="68"/>
      <c r="EV158" s="68"/>
      <c r="EW158" s="68"/>
      <c r="EX158" s="68"/>
      <c r="EY158" s="68"/>
      <c r="EZ158" s="68"/>
      <c r="FA158" s="68"/>
      <c r="FB158" s="68"/>
      <c r="FC158" s="68"/>
      <c r="FD158" s="68"/>
      <c r="FE158" s="68"/>
      <c r="FF158" s="68"/>
      <c r="FG158" s="68"/>
      <c r="FH158" s="67"/>
      <c r="FI158" s="67"/>
      <c r="FJ158" s="67"/>
      <c r="FK158" s="140"/>
      <c r="FL158" s="140"/>
      <c r="FM158" s="140"/>
      <c r="FN158" s="140"/>
      <c r="FO158" s="139"/>
      <c r="FP158" s="139"/>
      <c r="FQ158" s="139"/>
      <c r="FR158" s="139"/>
      <c r="FS158" s="67"/>
      <c r="FT158" s="67"/>
      <c r="FU158" s="67"/>
      <c r="FV158" s="67"/>
      <c r="FW158" s="67"/>
      <c r="FX158" s="67"/>
      <c r="FY158" s="67"/>
      <c r="FZ158" s="67"/>
      <c r="GA158" s="67"/>
      <c r="GB158" s="67"/>
      <c r="GC158" s="67"/>
      <c r="GD158" s="67"/>
      <c r="GE158" s="68"/>
      <c r="GF158" s="135"/>
      <c r="GG158" s="135"/>
      <c r="GH158" s="135"/>
      <c r="GI158" s="135">
        <f t="shared" si="38"/>
        <v>0</v>
      </c>
      <c r="GJ158" s="135"/>
      <c r="GK158" s="135"/>
      <c r="GL158" s="135"/>
      <c r="GM158" s="135">
        <f t="shared" si="39"/>
        <v>0</v>
      </c>
      <c r="GN158" s="135"/>
      <c r="GO158" s="135"/>
      <c r="GP158" s="135"/>
      <c r="GQ158" s="137">
        <f t="shared" si="36"/>
        <v>0</v>
      </c>
      <c r="GR158" s="139"/>
      <c r="GS158" s="174">
        <f t="shared" si="37"/>
        <v>0</v>
      </c>
      <c r="GT158" s="147"/>
      <c r="GV158" s="153"/>
      <c r="GW158" s="153"/>
      <c r="GX158" s="153"/>
    </row>
    <row r="159" spans="2:206" ht="18" hidden="1" customHeight="1" x14ac:dyDescent="0.2">
      <c r="B159" s="96" t="s">
        <v>186</v>
      </c>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8"/>
      <c r="DE159" s="68"/>
      <c r="DF159" s="68"/>
      <c r="DG159" s="68"/>
      <c r="DH159" s="68"/>
      <c r="DI159" s="68"/>
      <c r="DJ159" s="68"/>
      <c r="DK159" s="68"/>
      <c r="DL159" s="68"/>
      <c r="DM159" s="68"/>
      <c r="DN159" s="68"/>
      <c r="DO159" s="68"/>
      <c r="DP159" s="68"/>
      <c r="DQ159" s="68"/>
      <c r="DR159" s="68"/>
      <c r="DS159" s="68"/>
      <c r="DT159" s="68"/>
      <c r="DU159" s="68"/>
      <c r="DV159" s="68"/>
      <c r="DW159" s="68"/>
      <c r="DX159" s="68"/>
      <c r="DY159" s="68"/>
      <c r="DZ159" s="68"/>
      <c r="EA159" s="68"/>
      <c r="EB159" s="68"/>
      <c r="EC159" s="68"/>
      <c r="ED159" s="68"/>
      <c r="EE159" s="68"/>
      <c r="EF159" s="68"/>
      <c r="EG159" s="68"/>
      <c r="EH159" s="68"/>
      <c r="EI159" s="68"/>
      <c r="EJ159" s="68"/>
      <c r="EK159" s="68"/>
      <c r="EL159" s="68"/>
      <c r="EM159" s="68"/>
      <c r="EN159" s="68"/>
      <c r="EO159" s="68"/>
      <c r="EP159" s="68"/>
      <c r="EQ159" s="68"/>
      <c r="ER159" s="68"/>
      <c r="ES159" s="68"/>
      <c r="ET159" s="68"/>
      <c r="EU159" s="68"/>
      <c r="EV159" s="68"/>
      <c r="EW159" s="68"/>
      <c r="EX159" s="68"/>
      <c r="EY159" s="68"/>
      <c r="EZ159" s="68"/>
      <c r="FA159" s="68"/>
      <c r="FB159" s="68"/>
      <c r="FC159" s="68"/>
      <c r="FD159" s="68"/>
      <c r="FE159" s="68"/>
      <c r="FF159" s="68"/>
      <c r="FG159" s="68"/>
      <c r="FH159" s="67"/>
      <c r="FI159" s="67"/>
      <c r="FJ159" s="67"/>
      <c r="FK159" s="140"/>
      <c r="FL159" s="140"/>
      <c r="FM159" s="140"/>
      <c r="FN159" s="140"/>
      <c r="FO159" s="139"/>
      <c r="FP159" s="139"/>
      <c r="FQ159" s="139"/>
      <c r="FR159" s="139"/>
      <c r="FS159" s="67"/>
      <c r="FT159" s="67"/>
      <c r="FU159" s="67"/>
      <c r="FV159" s="67"/>
      <c r="FW159" s="67"/>
      <c r="FX159" s="67"/>
      <c r="FY159" s="67"/>
      <c r="FZ159" s="67"/>
      <c r="GA159" s="67"/>
      <c r="GB159" s="67"/>
      <c r="GC159" s="67"/>
      <c r="GD159" s="67"/>
      <c r="GE159" s="68"/>
      <c r="GF159" s="135"/>
      <c r="GG159" s="135"/>
      <c r="GH159" s="135"/>
      <c r="GI159" s="135">
        <f t="shared" si="38"/>
        <v>0</v>
      </c>
      <c r="GJ159" s="135"/>
      <c r="GK159" s="135"/>
      <c r="GL159" s="135"/>
      <c r="GM159" s="135">
        <f t="shared" si="39"/>
        <v>0</v>
      </c>
      <c r="GN159" s="135"/>
      <c r="GO159" s="135"/>
      <c r="GP159" s="135"/>
      <c r="GQ159" s="137">
        <f t="shared" si="36"/>
        <v>0</v>
      </c>
      <c r="GR159" s="139">
        <v>9000</v>
      </c>
      <c r="GS159" s="174">
        <f t="shared" si="37"/>
        <v>0</v>
      </c>
      <c r="GT159" s="147"/>
      <c r="GV159" s="153"/>
      <c r="GW159" s="153"/>
      <c r="GX159" s="153"/>
    </row>
    <row r="160" spans="2:206" ht="18" hidden="1" customHeight="1" x14ac:dyDescent="0.2">
      <c r="B160" s="96" t="s">
        <v>90</v>
      </c>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c r="BI160" s="69"/>
      <c r="BJ160" s="69"/>
      <c r="BK160" s="69"/>
      <c r="BL160" s="69"/>
      <c r="BM160" s="69"/>
      <c r="BN160" s="69"/>
      <c r="BO160" s="69"/>
      <c r="BP160" s="69"/>
      <c r="BQ160" s="69"/>
      <c r="BR160" s="69"/>
      <c r="BS160" s="69"/>
      <c r="BT160" s="69"/>
      <c r="BU160" s="69"/>
      <c r="BV160" s="69"/>
      <c r="BW160" s="69"/>
      <c r="BX160" s="69"/>
      <c r="BY160" s="69"/>
      <c r="BZ160" s="69"/>
      <c r="CA160" s="69"/>
      <c r="CB160" s="69"/>
      <c r="CC160" s="69"/>
      <c r="CD160" s="69"/>
      <c r="CE160" s="69"/>
      <c r="CF160" s="69"/>
      <c r="CG160" s="69"/>
      <c r="CH160" s="69"/>
      <c r="CI160" s="69"/>
      <c r="CJ160" s="69"/>
      <c r="CK160" s="69"/>
      <c r="CL160" s="69"/>
      <c r="CM160" s="69"/>
      <c r="CN160" s="69"/>
      <c r="CO160" s="69"/>
      <c r="CP160" s="69"/>
      <c r="CQ160" s="69"/>
      <c r="CR160" s="69"/>
      <c r="CS160" s="69"/>
      <c r="CT160" s="69"/>
      <c r="CU160" s="69"/>
      <c r="CV160" s="69"/>
      <c r="CW160" s="69"/>
      <c r="CX160" s="69"/>
      <c r="CY160" s="69"/>
      <c r="CZ160" s="69"/>
      <c r="DA160" s="69"/>
      <c r="DB160" s="69"/>
      <c r="DC160" s="69"/>
      <c r="DD160" s="69"/>
      <c r="DE160" s="69"/>
      <c r="DF160" s="69"/>
      <c r="DG160" s="69"/>
      <c r="DH160" s="69"/>
      <c r="DI160" s="69"/>
      <c r="DJ160" s="69"/>
      <c r="DK160" s="69"/>
      <c r="DL160" s="69"/>
      <c r="DM160" s="69"/>
      <c r="DN160" s="69"/>
      <c r="DO160" s="69"/>
      <c r="DP160" s="69"/>
      <c r="DQ160" s="69"/>
      <c r="DR160" s="69"/>
      <c r="DS160" s="69"/>
      <c r="DT160" s="69"/>
      <c r="DU160" s="69"/>
      <c r="DV160" s="69"/>
      <c r="DW160" s="69"/>
      <c r="DX160" s="69"/>
      <c r="DY160" s="69"/>
      <c r="DZ160" s="69"/>
      <c r="EA160" s="69"/>
      <c r="EB160" s="69"/>
      <c r="EC160" s="69"/>
      <c r="ED160" s="69"/>
      <c r="EE160" s="69"/>
      <c r="EF160" s="69"/>
      <c r="EG160" s="69"/>
      <c r="EH160" s="69"/>
      <c r="EI160" s="69"/>
      <c r="EJ160" s="69"/>
      <c r="EK160" s="69"/>
      <c r="EL160" s="69"/>
      <c r="EM160" s="69"/>
      <c r="EN160" s="69"/>
      <c r="EO160" s="69"/>
      <c r="EP160" s="69"/>
      <c r="EQ160" s="69"/>
      <c r="ER160" s="69"/>
      <c r="ES160" s="69"/>
      <c r="ET160" s="69"/>
      <c r="EU160" s="69"/>
      <c r="EV160" s="69"/>
      <c r="EW160" s="69"/>
      <c r="EX160" s="69"/>
      <c r="EY160" s="69"/>
      <c r="EZ160" s="69"/>
      <c r="FA160" s="69"/>
      <c r="FB160" s="69"/>
      <c r="FC160" s="69"/>
      <c r="FD160" s="69"/>
      <c r="FE160" s="69"/>
      <c r="FF160" s="69"/>
      <c r="FG160" s="69"/>
      <c r="FH160" s="70"/>
      <c r="FI160" s="70"/>
      <c r="FJ160" s="70"/>
      <c r="FK160" s="140"/>
      <c r="FL160" s="140"/>
      <c r="FM160" s="140"/>
      <c r="FN160" s="140"/>
      <c r="FO160" s="139"/>
      <c r="FP160" s="139"/>
      <c r="FQ160" s="139"/>
      <c r="FR160" s="139"/>
      <c r="FS160" s="67"/>
      <c r="FT160" s="67"/>
      <c r="FU160" s="67"/>
      <c r="FV160" s="67"/>
      <c r="FW160" s="67"/>
      <c r="FX160" s="67"/>
      <c r="FY160" s="67"/>
      <c r="FZ160" s="67"/>
      <c r="GA160" s="67"/>
      <c r="GB160" s="70"/>
      <c r="GC160" s="70"/>
      <c r="GD160" s="70"/>
      <c r="GE160" s="69"/>
      <c r="GF160" s="142"/>
      <c r="GG160" s="142"/>
      <c r="GH160" s="142"/>
      <c r="GI160" s="135">
        <f t="shared" si="38"/>
        <v>0</v>
      </c>
      <c r="GJ160" s="135"/>
      <c r="GK160" s="135"/>
      <c r="GL160" s="135"/>
      <c r="GM160" s="135">
        <f t="shared" si="39"/>
        <v>0</v>
      </c>
      <c r="GN160" s="135"/>
      <c r="GO160" s="135"/>
      <c r="GP160" s="135"/>
      <c r="GQ160" s="137">
        <f t="shared" si="36"/>
        <v>0</v>
      </c>
      <c r="GR160" s="139"/>
      <c r="GS160" s="174">
        <f t="shared" si="37"/>
        <v>0</v>
      </c>
      <c r="GT160" s="147"/>
      <c r="GV160" s="153"/>
      <c r="GW160" s="153"/>
      <c r="GX160" s="153"/>
    </row>
    <row r="161" spans="1:206" ht="18" hidden="1" customHeight="1" x14ac:dyDescent="0.2">
      <c r="B161" s="96" t="s">
        <v>91</v>
      </c>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c r="BZ161" s="69"/>
      <c r="CA161" s="69"/>
      <c r="CB161" s="69"/>
      <c r="CC161" s="69"/>
      <c r="CD161" s="69"/>
      <c r="CE161" s="69"/>
      <c r="CF161" s="69"/>
      <c r="CG161" s="69"/>
      <c r="CH161" s="69"/>
      <c r="CI161" s="69"/>
      <c r="CJ161" s="69"/>
      <c r="CK161" s="69"/>
      <c r="CL161" s="69"/>
      <c r="CM161" s="69"/>
      <c r="CN161" s="69"/>
      <c r="CO161" s="69"/>
      <c r="CP161" s="69"/>
      <c r="CQ161" s="69"/>
      <c r="CR161" s="69"/>
      <c r="CS161" s="69"/>
      <c r="CT161" s="69"/>
      <c r="CU161" s="69"/>
      <c r="CV161" s="69"/>
      <c r="CW161" s="69"/>
      <c r="CX161" s="69"/>
      <c r="CY161" s="69"/>
      <c r="CZ161" s="69"/>
      <c r="DA161" s="69"/>
      <c r="DB161" s="69"/>
      <c r="DC161" s="69"/>
      <c r="DD161" s="69"/>
      <c r="DE161" s="69"/>
      <c r="DF161" s="69"/>
      <c r="DG161" s="69"/>
      <c r="DH161" s="69"/>
      <c r="DI161" s="69"/>
      <c r="DJ161" s="69"/>
      <c r="DK161" s="69"/>
      <c r="DL161" s="69"/>
      <c r="DM161" s="69"/>
      <c r="DN161" s="69"/>
      <c r="DO161" s="69"/>
      <c r="DP161" s="69"/>
      <c r="DQ161" s="69"/>
      <c r="DR161" s="69"/>
      <c r="DS161" s="69"/>
      <c r="DT161" s="69"/>
      <c r="DU161" s="69"/>
      <c r="DV161" s="69"/>
      <c r="DW161" s="69"/>
      <c r="DX161" s="69"/>
      <c r="DY161" s="69"/>
      <c r="DZ161" s="69"/>
      <c r="EA161" s="69"/>
      <c r="EB161" s="69"/>
      <c r="EC161" s="69"/>
      <c r="ED161" s="69"/>
      <c r="EE161" s="69"/>
      <c r="EF161" s="69"/>
      <c r="EG161" s="69"/>
      <c r="EH161" s="69"/>
      <c r="EI161" s="69"/>
      <c r="EJ161" s="69"/>
      <c r="EK161" s="69"/>
      <c r="EL161" s="69"/>
      <c r="EM161" s="69"/>
      <c r="EN161" s="69"/>
      <c r="EO161" s="69"/>
      <c r="EP161" s="69"/>
      <c r="EQ161" s="69"/>
      <c r="ER161" s="69"/>
      <c r="ES161" s="69"/>
      <c r="ET161" s="69"/>
      <c r="EU161" s="69"/>
      <c r="EV161" s="69"/>
      <c r="EW161" s="69"/>
      <c r="EX161" s="69"/>
      <c r="EY161" s="69"/>
      <c r="EZ161" s="69"/>
      <c r="FA161" s="69"/>
      <c r="FB161" s="69"/>
      <c r="FC161" s="69"/>
      <c r="FD161" s="69"/>
      <c r="FE161" s="69"/>
      <c r="FF161" s="69"/>
      <c r="FG161" s="69"/>
      <c r="FH161" s="70"/>
      <c r="FI161" s="70"/>
      <c r="FJ161" s="70"/>
      <c r="FK161" s="141"/>
      <c r="FL161" s="141"/>
      <c r="FM161" s="141"/>
      <c r="FN161" s="141"/>
      <c r="FO161" s="139"/>
      <c r="FP161" s="139"/>
      <c r="FQ161" s="139"/>
      <c r="FR161" s="139"/>
      <c r="FS161" s="67"/>
      <c r="FT161" s="67"/>
      <c r="FU161" s="67"/>
      <c r="FV161" s="67"/>
      <c r="FW161" s="67"/>
      <c r="FX161" s="67"/>
      <c r="FY161" s="67"/>
      <c r="FZ161" s="67"/>
      <c r="GA161" s="67"/>
      <c r="GB161" s="70"/>
      <c r="GC161" s="70"/>
      <c r="GD161" s="70"/>
      <c r="GE161" s="69"/>
      <c r="GF161" s="142"/>
      <c r="GG161" s="142"/>
      <c r="GH161" s="142"/>
      <c r="GI161" s="135">
        <f t="shared" si="38"/>
        <v>0</v>
      </c>
      <c r="GJ161" s="135"/>
      <c r="GK161" s="135"/>
      <c r="GL161" s="135"/>
      <c r="GM161" s="135">
        <f t="shared" si="39"/>
        <v>0</v>
      </c>
      <c r="GN161" s="135"/>
      <c r="GO161" s="135"/>
      <c r="GP161" s="135"/>
      <c r="GQ161" s="137">
        <f t="shared" si="36"/>
        <v>0</v>
      </c>
      <c r="GR161" s="139"/>
      <c r="GS161" s="174">
        <f t="shared" si="37"/>
        <v>0</v>
      </c>
      <c r="GT161" s="147"/>
      <c r="GV161" s="153"/>
      <c r="GW161" s="153"/>
      <c r="GX161" s="153"/>
    </row>
    <row r="162" spans="1:206" ht="18" customHeight="1" x14ac:dyDescent="0.2">
      <c r="B162" s="96" t="s">
        <v>341</v>
      </c>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c r="BI162" s="70"/>
      <c r="BJ162" s="70"/>
      <c r="BK162" s="70"/>
      <c r="BL162" s="70"/>
      <c r="BM162" s="70"/>
      <c r="BN162" s="70"/>
      <c r="BO162" s="70"/>
      <c r="BP162" s="70"/>
      <c r="BQ162" s="70"/>
      <c r="BR162" s="70"/>
      <c r="BS162" s="70"/>
      <c r="BT162" s="70"/>
      <c r="BU162" s="70"/>
      <c r="BV162" s="70"/>
      <c r="BW162" s="70"/>
      <c r="BX162" s="70"/>
      <c r="BY162" s="70"/>
      <c r="BZ162" s="70"/>
      <c r="CA162" s="70"/>
      <c r="CB162" s="70"/>
      <c r="CC162" s="70"/>
      <c r="CD162" s="70"/>
      <c r="CE162" s="70"/>
      <c r="CF162" s="70"/>
      <c r="CG162" s="70"/>
      <c r="CH162" s="70"/>
      <c r="CI162" s="70"/>
      <c r="CJ162" s="70"/>
      <c r="CK162" s="70"/>
      <c r="CL162" s="70"/>
      <c r="CM162" s="70"/>
      <c r="CN162" s="70"/>
      <c r="CO162" s="70"/>
      <c r="CP162" s="70"/>
      <c r="CQ162" s="70"/>
      <c r="CR162" s="70"/>
      <c r="CS162" s="70"/>
      <c r="CT162" s="70"/>
      <c r="CU162" s="70"/>
      <c r="CV162" s="70"/>
      <c r="CW162" s="70"/>
      <c r="CX162" s="70"/>
      <c r="CY162" s="70"/>
      <c r="CZ162" s="70"/>
      <c r="DA162" s="70"/>
      <c r="DB162" s="70"/>
      <c r="DC162" s="70"/>
      <c r="DD162" s="70"/>
      <c r="DE162" s="70"/>
      <c r="DF162" s="70"/>
      <c r="DG162" s="70"/>
      <c r="DH162" s="70"/>
      <c r="DI162" s="70"/>
      <c r="DJ162" s="70"/>
      <c r="DK162" s="70"/>
      <c r="DL162" s="70"/>
      <c r="DM162" s="70"/>
      <c r="DN162" s="70"/>
      <c r="DO162" s="70"/>
      <c r="DP162" s="70"/>
      <c r="DQ162" s="70"/>
      <c r="DR162" s="70"/>
      <c r="DS162" s="70"/>
      <c r="DT162" s="70"/>
      <c r="DU162" s="70"/>
      <c r="DV162" s="70"/>
      <c r="DW162" s="70"/>
      <c r="DX162" s="70"/>
      <c r="DY162" s="70"/>
      <c r="DZ162" s="70"/>
      <c r="EA162" s="70"/>
      <c r="EB162" s="70"/>
      <c r="EC162" s="70"/>
      <c r="ED162" s="70"/>
      <c r="EE162" s="70"/>
      <c r="EF162" s="70"/>
      <c r="EG162" s="70"/>
      <c r="EH162" s="70"/>
      <c r="EI162" s="70"/>
      <c r="EJ162" s="70"/>
      <c r="EK162" s="70"/>
      <c r="EL162" s="70"/>
      <c r="EM162" s="70"/>
      <c r="EN162" s="70"/>
      <c r="EO162" s="70"/>
      <c r="EP162" s="70"/>
      <c r="EQ162" s="70"/>
      <c r="ER162" s="70"/>
      <c r="ES162" s="70"/>
      <c r="ET162" s="70"/>
      <c r="EU162" s="70"/>
      <c r="EV162" s="70"/>
      <c r="EW162" s="70"/>
      <c r="EX162" s="70"/>
      <c r="EY162" s="70">
        <v>4</v>
      </c>
      <c r="EZ162" s="67">
        <f>EY162*GR162</f>
        <v>60000</v>
      </c>
      <c r="FA162" s="67">
        <f>5000000/87161500*EZ$299/EZ$299*EZ162</f>
        <v>3441.8866127820197</v>
      </c>
      <c r="FB162" s="70"/>
      <c r="FC162" s="70"/>
      <c r="FD162" s="70"/>
      <c r="FE162" s="70"/>
      <c r="FF162" s="70"/>
      <c r="FG162" s="70"/>
      <c r="FH162" s="70"/>
      <c r="FI162" s="70"/>
      <c r="FJ162" s="70"/>
      <c r="FK162" s="141"/>
      <c r="FL162" s="141"/>
      <c r="FM162" s="141"/>
      <c r="FN162" s="141"/>
      <c r="FO162" s="139"/>
      <c r="FP162" s="150"/>
      <c r="FQ162" s="150"/>
      <c r="FR162" s="150"/>
      <c r="FS162" s="70"/>
      <c r="FT162" s="70"/>
      <c r="FU162" s="70"/>
      <c r="FV162" s="70"/>
      <c r="FW162" s="70">
        <v>2</v>
      </c>
      <c r="FX162" s="67">
        <f>FW162*GR162</f>
        <v>30000</v>
      </c>
      <c r="FY162" s="67">
        <f>5000000/87161500*FX$299/FX$299*FX162</f>
        <v>1720.9433063910096</v>
      </c>
      <c r="FZ162" s="70"/>
      <c r="GA162" s="70"/>
      <c r="GB162" s="70"/>
      <c r="GC162" s="70"/>
      <c r="GD162" s="70"/>
      <c r="GE162" s="70"/>
      <c r="GF162" s="142"/>
      <c r="GG162" s="142"/>
      <c r="GH162" s="142"/>
      <c r="GI162" s="135">
        <f>C162+G162+K162+O162+S162+W162+AA162+AE162+AI162+AM162+AQ162+AU162+AY162+BC162+BG162+BK162+BO162+BS162+BW162+CA162+CE162+CI162+CM162+CQ162+CU162+CY162+DC162+DG162+DK162+DO162+DS162+DW162+EA162+EE162+EI162+EM162+EQ162</f>
        <v>0</v>
      </c>
      <c r="GJ162" s="135">
        <f>D162+H162+L162+P162+T162+X162+AB162+AF162+AJ162+AN162+AR162+AV162+AZ162+BD162+BH162+BL162+BP162+BT162+BX162+CB162+CF162+CJ162+CN162+CR162+CV162+CZ162+DD162+DH162+DL162+DP162+DT162+DX162+EB162+EF162+EJ162+EN162+ER162</f>
        <v>0</v>
      </c>
      <c r="GK162" s="135">
        <f>E162+I162+M162+Q162+U162+Y162+AC162+AG162+AK162+AO162+AS162+AW162+BA162+BE162+BI162+BM162+BQ162+BU162+BY162+CC162+CG162+CK162+CO162+CS162+CW162+DA162+DE162+DI162+DM162+DQ162+DU162+DY162+EC162+EG162+EK162+EO162+ES162</f>
        <v>0</v>
      </c>
      <c r="GL162" s="135"/>
      <c r="GM162" s="135">
        <f>EU162+EY162+FC162+FG162+FK162+FO162+FS162+FW162+GA162+GE162</f>
        <v>6</v>
      </c>
      <c r="GN162" s="135">
        <f>EV162+EZ162+FD162+FH162+FL162+FP162+FT162+FX162+GB162+GF162</f>
        <v>90000</v>
      </c>
      <c r="GO162" s="135">
        <f>EW162+FA162+FE162+FI162+FM162+FQ162+FU162+FY162+GC162+GG162</f>
        <v>5162.8299191730293</v>
      </c>
      <c r="GP162" s="135"/>
      <c r="GQ162" s="137">
        <f>+GI162+GM162</f>
        <v>6</v>
      </c>
      <c r="GR162" s="139">
        <v>15000</v>
      </c>
      <c r="GS162" s="174">
        <f>+GQ162*GR162</f>
        <v>90000</v>
      </c>
      <c r="GT162" s="147">
        <f>+GK162+GO162</f>
        <v>5162.8299191730293</v>
      </c>
      <c r="GV162" s="153"/>
      <c r="GW162" s="153"/>
      <c r="GX162" s="153"/>
    </row>
    <row r="163" spans="1:206" ht="18" hidden="1" customHeight="1" x14ac:dyDescent="0.2">
      <c r="B163" s="96" t="s">
        <v>343</v>
      </c>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c r="BI163" s="70"/>
      <c r="BJ163" s="70"/>
      <c r="BK163" s="70"/>
      <c r="BL163" s="70"/>
      <c r="BM163" s="70"/>
      <c r="BN163" s="70"/>
      <c r="BO163" s="70"/>
      <c r="BP163" s="70"/>
      <c r="BQ163" s="70"/>
      <c r="BR163" s="70"/>
      <c r="BS163" s="70"/>
      <c r="BT163" s="70"/>
      <c r="BU163" s="70"/>
      <c r="BV163" s="70"/>
      <c r="BW163" s="70"/>
      <c r="BX163" s="70"/>
      <c r="BY163" s="70"/>
      <c r="BZ163" s="70"/>
      <c r="CA163" s="70"/>
      <c r="CB163" s="70"/>
      <c r="CC163" s="70"/>
      <c r="CD163" s="70"/>
      <c r="CE163" s="70"/>
      <c r="CF163" s="70"/>
      <c r="CG163" s="70"/>
      <c r="CH163" s="70"/>
      <c r="CI163" s="70"/>
      <c r="CJ163" s="70"/>
      <c r="CK163" s="70"/>
      <c r="CL163" s="70"/>
      <c r="CM163" s="70"/>
      <c r="CN163" s="70"/>
      <c r="CO163" s="70"/>
      <c r="CP163" s="70"/>
      <c r="CQ163" s="70"/>
      <c r="CR163" s="70"/>
      <c r="CS163" s="70"/>
      <c r="CT163" s="70"/>
      <c r="CU163" s="70"/>
      <c r="CV163" s="70"/>
      <c r="CW163" s="70"/>
      <c r="CX163" s="70"/>
      <c r="CY163" s="70"/>
      <c r="CZ163" s="70"/>
      <c r="DA163" s="70"/>
      <c r="DB163" s="70"/>
      <c r="DC163" s="70"/>
      <c r="DD163" s="70"/>
      <c r="DE163" s="70"/>
      <c r="DF163" s="70"/>
      <c r="DG163" s="70"/>
      <c r="DH163" s="70"/>
      <c r="DI163" s="70"/>
      <c r="DJ163" s="70"/>
      <c r="DK163" s="70"/>
      <c r="DL163" s="70"/>
      <c r="DM163" s="70"/>
      <c r="DN163" s="70"/>
      <c r="DO163" s="70"/>
      <c r="DP163" s="70"/>
      <c r="DQ163" s="70"/>
      <c r="DR163" s="70"/>
      <c r="DS163" s="70"/>
      <c r="DT163" s="70"/>
      <c r="DU163" s="70"/>
      <c r="DV163" s="70"/>
      <c r="DW163" s="70"/>
      <c r="DX163" s="70"/>
      <c r="DY163" s="70"/>
      <c r="DZ163" s="70"/>
      <c r="EA163" s="70"/>
      <c r="EB163" s="70"/>
      <c r="EC163" s="70"/>
      <c r="ED163" s="70"/>
      <c r="EE163" s="70"/>
      <c r="EF163" s="70"/>
      <c r="EG163" s="70"/>
      <c r="EH163" s="70"/>
      <c r="EI163" s="70"/>
      <c r="EJ163" s="70"/>
      <c r="EK163" s="70"/>
      <c r="EL163" s="70"/>
      <c r="EM163" s="70"/>
      <c r="EN163" s="70"/>
      <c r="EO163" s="70"/>
      <c r="EP163" s="70"/>
      <c r="EQ163" s="70"/>
      <c r="ER163" s="70"/>
      <c r="ES163" s="70"/>
      <c r="ET163" s="70"/>
      <c r="EU163" s="70"/>
      <c r="EV163" s="70"/>
      <c r="EW163" s="70"/>
      <c r="EX163" s="70"/>
      <c r="EY163" s="70"/>
      <c r="EZ163" s="70"/>
      <c r="FA163" s="70"/>
      <c r="FB163" s="70"/>
      <c r="FC163" s="70"/>
      <c r="FD163" s="70"/>
      <c r="FE163" s="70"/>
      <c r="FF163" s="70"/>
      <c r="FG163" s="70"/>
      <c r="FH163" s="70"/>
      <c r="FI163" s="70"/>
      <c r="FJ163" s="70"/>
      <c r="FK163" s="141"/>
      <c r="FL163" s="141"/>
      <c r="FM163" s="141"/>
      <c r="FN163" s="141"/>
      <c r="FO163" s="139"/>
      <c r="FP163" s="150"/>
      <c r="FQ163" s="150"/>
      <c r="FR163" s="150"/>
      <c r="FS163" s="70"/>
      <c r="FT163" s="70"/>
      <c r="FU163" s="70"/>
      <c r="FV163" s="70"/>
      <c r="FW163" s="70"/>
      <c r="FX163" s="70"/>
      <c r="FY163" s="70"/>
      <c r="FZ163" s="70"/>
      <c r="GA163" s="70"/>
      <c r="GB163" s="70"/>
      <c r="GC163" s="70"/>
      <c r="GD163" s="70"/>
      <c r="GE163" s="70"/>
      <c r="GF163" s="142"/>
      <c r="GG163" s="142"/>
      <c r="GH163" s="142"/>
      <c r="GI163" s="135">
        <f t="shared" ref="GI163:GI168" si="40">SUM(C163:EQ163)</f>
        <v>0</v>
      </c>
      <c r="GJ163" s="135"/>
      <c r="GK163" s="135"/>
      <c r="GL163" s="135"/>
      <c r="GM163" s="135">
        <f>SUM(EU163:GE163)</f>
        <v>0</v>
      </c>
      <c r="GN163" s="135"/>
      <c r="GO163" s="135"/>
      <c r="GP163" s="135"/>
      <c r="GQ163" s="137">
        <f t="shared" si="36"/>
        <v>0</v>
      </c>
      <c r="GR163" s="139"/>
      <c r="GS163" s="174">
        <f t="shared" si="37"/>
        <v>0</v>
      </c>
      <c r="GT163" s="147"/>
      <c r="GV163" s="153"/>
      <c r="GW163" s="153"/>
      <c r="GX163" s="153"/>
    </row>
    <row r="164" spans="1:206" ht="18" hidden="1" customHeight="1" x14ac:dyDescent="0.2">
      <c r="B164" s="96" t="s">
        <v>214</v>
      </c>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c r="BI164" s="70"/>
      <c r="BJ164" s="70"/>
      <c r="BK164" s="70"/>
      <c r="BL164" s="70"/>
      <c r="BM164" s="70"/>
      <c r="BN164" s="70"/>
      <c r="BO164" s="70"/>
      <c r="BP164" s="70"/>
      <c r="BQ164" s="70"/>
      <c r="BR164" s="70"/>
      <c r="BS164" s="70"/>
      <c r="BT164" s="70"/>
      <c r="BU164" s="70"/>
      <c r="BV164" s="70"/>
      <c r="BW164" s="70"/>
      <c r="BX164" s="70"/>
      <c r="BY164" s="70"/>
      <c r="BZ164" s="70"/>
      <c r="CA164" s="70"/>
      <c r="CB164" s="70"/>
      <c r="CC164" s="70"/>
      <c r="CD164" s="70"/>
      <c r="CE164" s="70"/>
      <c r="CF164" s="70"/>
      <c r="CG164" s="70"/>
      <c r="CH164" s="70"/>
      <c r="CI164" s="70"/>
      <c r="CJ164" s="70"/>
      <c r="CK164" s="70"/>
      <c r="CL164" s="70"/>
      <c r="CM164" s="70"/>
      <c r="CN164" s="70"/>
      <c r="CO164" s="70"/>
      <c r="CP164" s="70"/>
      <c r="CQ164" s="70"/>
      <c r="CR164" s="70"/>
      <c r="CS164" s="70"/>
      <c r="CT164" s="70"/>
      <c r="CU164" s="70"/>
      <c r="CV164" s="70"/>
      <c r="CW164" s="70"/>
      <c r="CX164" s="70"/>
      <c r="CY164" s="70"/>
      <c r="CZ164" s="70"/>
      <c r="DA164" s="70"/>
      <c r="DB164" s="70"/>
      <c r="DC164" s="70"/>
      <c r="DD164" s="70"/>
      <c r="DE164" s="70"/>
      <c r="DF164" s="70"/>
      <c r="DG164" s="70"/>
      <c r="DH164" s="70"/>
      <c r="DI164" s="70"/>
      <c r="DJ164" s="70"/>
      <c r="DK164" s="70"/>
      <c r="DL164" s="70"/>
      <c r="DM164" s="70"/>
      <c r="DN164" s="70"/>
      <c r="DO164" s="70"/>
      <c r="DP164" s="70"/>
      <c r="DQ164" s="70"/>
      <c r="DR164" s="70"/>
      <c r="DS164" s="70"/>
      <c r="DT164" s="70"/>
      <c r="DU164" s="70"/>
      <c r="DV164" s="70"/>
      <c r="DW164" s="70"/>
      <c r="DX164" s="70"/>
      <c r="DY164" s="70"/>
      <c r="DZ164" s="70"/>
      <c r="EA164" s="70"/>
      <c r="EB164" s="70"/>
      <c r="EC164" s="70"/>
      <c r="ED164" s="70"/>
      <c r="EE164" s="70"/>
      <c r="EF164" s="70"/>
      <c r="EG164" s="70"/>
      <c r="EH164" s="70"/>
      <c r="EI164" s="70"/>
      <c r="EJ164" s="70"/>
      <c r="EK164" s="70"/>
      <c r="EL164" s="70"/>
      <c r="EM164" s="70"/>
      <c r="EN164" s="70"/>
      <c r="EO164" s="70"/>
      <c r="EP164" s="70"/>
      <c r="EQ164" s="70"/>
      <c r="ER164" s="70"/>
      <c r="ES164" s="70"/>
      <c r="ET164" s="70"/>
      <c r="EU164" s="70"/>
      <c r="EV164" s="70"/>
      <c r="EW164" s="70"/>
      <c r="EX164" s="70"/>
      <c r="EY164" s="70"/>
      <c r="EZ164" s="70"/>
      <c r="FA164" s="70"/>
      <c r="FB164" s="70"/>
      <c r="FC164" s="70"/>
      <c r="FD164" s="70"/>
      <c r="FE164" s="70"/>
      <c r="FF164" s="70"/>
      <c r="FG164" s="70"/>
      <c r="FH164" s="70"/>
      <c r="FI164" s="70"/>
      <c r="FJ164" s="70"/>
      <c r="FK164" s="141"/>
      <c r="FL164" s="141"/>
      <c r="FM164" s="141"/>
      <c r="FN164" s="141"/>
      <c r="FO164" s="139"/>
      <c r="FP164" s="150"/>
      <c r="FQ164" s="150"/>
      <c r="FR164" s="150"/>
      <c r="FS164" s="70"/>
      <c r="FT164" s="70"/>
      <c r="FU164" s="70"/>
      <c r="FV164" s="70"/>
      <c r="FW164" s="70"/>
      <c r="FX164" s="70"/>
      <c r="FY164" s="70"/>
      <c r="FZ164" s="70"/>
      <c r="GA164" s="70"/>
      <c r="GB164" s="70"/>
      <c r="GC164" s="70"/>
      <c r="GD164" s="70"/>
      <c r="GE164" s="70"/>
      <c r="GF164" s="142"/>
      <c r="GG164" s="142"/>
      <c r="GH164" s="142"/>
      <c r="GI164" s="142">
        <f t="shared" si="40"/>
        <v>0</v>
      </c>
      <c r="GJ164" s="142"/>
      <c r="GK164" s="142"/>
      <c r="GL164" s="142"/>
      <c r="GM164" s="142">
        <f>SUM(EU164:GE164)</f>
        <v>0</v>
      </c>
      <c r="GN164" s="142"/>
      <c r="GO164" s="142"/>
      <c r="GP164" s="142"/>
      <c r="GQ164" s="143">
        <f t="shared" si="36"/>
        <v>0</v>
      </c>
      <c r="GR164" s="150"/>
      <c r="GS164" s="175">
        <f t="shared" si="37"/>
        <v>0</v>
      </c>
      <c r="GT164" s="147"/>
      <c r="GV164" s="153"/>
      <c r="GW164" s="153"/>
      <c r="GX164" s="153"/>
    </row>
    <row r="165" spans="1:206" ht="18" customHeight="1" thickBot="1" x14ac:dyDescent="0.25">
      <c r="A165" s="27">
        <f>SUM(A148:A164)</f>
        <v>0</v>
      </c>
      <c r="B165" s="91"/>
      <c r="C165" s="71">
        <f>SUM(C145:C164)</f>
        <v>0</v>
      </c>
      <c r="D165" s="71">
        <f>D162</f>
        <v>0</v>
      </c>
      <c r="E165" s="71"/>
      <c r="F165" s="71"/>
      <c r="G165" s="71">
        <f>SUM(G145:G164)</f>
        <v>0</v>
      </c>
      <c r="H165" s="71">
        <f>H162</f>
        <v>0</v>
      </c>
      <c r="I165" s="71"/>
      <c r="J165" s="71"/>
      <c r="K165" s="71">
        <f>SUM(K145:K164)</f>
        <v>0</v>
      </c>
      <c r="L165" s="71">
        <f>L162</f>
        <v>0</v>
      </c>
      <c r="M165" s="71">
        <f>M162</f>
        <v>0</v>
      </c>
      <c r="N165" s="71"/>
      <c r="O165" s="71">
        <f>SUM(O145:O164)</f>
        <v>0</v>
      </c>
      <c r="P165" s="71">
        <f>P162</f>
        <v>0</v>
      </c>
      <c r="Q165" s="71">
        <f>Q162</f>
        <v>0</v>
      </c>
      <c r="R165" s="71"/>
      <c r="S165" s="71">
        <f>SUM(S145:S164)</f>
        <v>0</v>
      </c>
      <c r="T165" s="71">
        <f>T162</f>
        <v>0</v>
      </c>
      <c r="U165" s="71">
        <f>U162</f>
        <v>0</v>
      </c>
      <c r="V165" s="71"/>
      <c r="W165" s="71">
        <f>SUM(W145:W164)</f>
        <v>0</v>
      </c>
      <c r="X165" s="71">
        <f>X162</f>
        <v>0</v>
      </c>
      <c r="Y165" s="71">
        <f>Y162</f>
        <v>0</v>
      </c>
      <c r="Z165" s="71"/>
      <c r="AA165" s="71">
        <f>SUM(AA145:AA164)</f>
        <v>0</v>
      </c>
      <c r="AB165" s="71">
        <f>AB162</f>
        <v>0</v>
      </c>
      <c r="AC165" s="71">
        <f>AC162</f>
        <v>0</v>
      </c>
      <c r="AD165" s="71"/>
      <c r="AE165" s="71">
        <f>SUM(AE145:AE164)</f>
        <v>0</v>
      </c>
      <c r="AF165" s="71">
        <f>AF162</f>
        <v>0</v>
      </c>
      <c r="AG165" s="71">
        <f>AG162</f>
        <v>0</v>
      </c>
      <c r="AH165" s="71"/>
      <c r="AI165" s="71">
        <f>SUM(AI145:AI164)</f>
        <v>0</v>
      </c>
      <c r="AJ165" s="71">
        <f>AJ162</f>
        <v>0</v>
      </c>
      <c r="AK165" s="71">
        <f>AK162</f>
        <v>0</v>
      </c>
      <c r="AL165" s="71"/>
      <c r="AM165" s="71">
        <f>SUM(AM145:AM164)</f>
        <v>0</v>
      </c>
      <c r="AN165" s="71">
        <f>AN162</f>
        <v>0</v>
      </c>
      <c r="AO165" s="71">
        <f>AO162</f>
        <v>0</v>
      </c>
      <c r="AP165" s="71"/>
      <c r="AQ165" s="71">
        <f>SUM(AQ145:AQ164)</f>
        <v>0</v>
      </c>
      <c r="AR165" s="71">
        <f>AR162</f>
        <v>0</v>
      </c>
      <c r="AS165" s="71"/>
      <c r="AT165" s="71"/>
      <c r="AU165" s="71">
        <f>SUM(AU145:AU164)</f>
        <v>0</v>
      </c>
      <c r="AV165" s="71">
        <f>AV162</f>
        <v>0</v>
      </c>
      <c r="AW165" s="71"/>
      <c r="AX165" s="71"/>
      <c r="AY165" s="71">
        <f>SUM(AY145:AY164)</f>
        <v>0</v>
      </c>
      <c r="AZ165" s="71">
        <f>AZ162</f>
        <v>0</v>
      </c>
      <c r="BA165" s="71"/>
      <c r="BB165" s="71"/>
      <c r="BC165" s="71">
        <f>SUM(BC145:BC164)</f>
        <v>0</v>
      </c>
      <c r="BD165" s="71">
        <f>BD162</f>
        <v>0</v>
      </c>
      <c r="BE165" s="71"/>
      <c r="BF165" s="71"/>
      <c r="BG165" s="71">
        <f>SUM(BG145:BG164)</f>
        <v>0</v>
      </c>
      <c r="BH165" s="71">
        <f>BH162</f>
        <v>0</v>
      </c>
      <c r="BI165" s="71"/>
      <c r="BJ165" s="71"/>
      <c r="BK165" s="71">
        <f>SUM(BK145:BK164)</f>
        <v>0</v>
      </c>
      <c r="BL165" s="71">
        <f>BL162</f>
        <v>0</v>
      </c>
      <c r="BM165" s="71"/>
      <c r="BN165" s="71"/>
      <c r="BO165" s="71">
        <f>SUM(BO145:BO164)</f>
        <v>0</v>
      </c>
      <c r="BP165" s="71">
        <f>BP162</f>
        <v>0</v>
      </c>
      <c r="BQ165" s="71"/>
      <c r="BR165" s="71"/>
      <c r="BS165" s="71">
        <f>SUM(BS145:BS164)</f>
        <v>0</v>
      </c>
      <c r="BT165" s="71">
        <f>BT162</f>
        <v>0</v>
      </c>
      <c r="BU165" s="71"/>
      <c r="BV165" s="71"/>
      <c r="BW165" s="71">
        <f>SUM(BW145:BW164)</f>
        <v>0</v>
      </c>
      <c r="BX165" s="71">
        <f>BX162</f>
        <v>0</v>
      </c>
      <c r="BY165" s="71"/>
      <c r="BZ165" s="71"/>
      <c r="CA165" s="71">
        <f>SUM(CA145:CA164)</f>
        <v>0</v>
      </c>
      <c r="CB165" s="71">
        <f>CB162</f>
        <v>0</v>
      </c>
      <c r="CC165" s="71"/>
      <c r="CD165" s="71"/>
      <c r="CE165" s="71">
        <f>SUM(CE145:CE164)</f>
        <v>0</v>
      </c>
      <c r="CF165" s="71">
        <f>CF162</f>
        <v>0</v>
      </c>
      <c r="CG165" s="71"/>
      <c r="CH165" s="71"/>
      <c r="CI165" s="71">
        <f>SUM(CI145:CI164)</f>
        <v>0</v>
      </c>
      <c r="CJ165" s="71">
        <f>CJ162</f>
        <v>0</v>
      </c>
      <c r="CK165" s="71"/>
      <c r="CL165" s="71"/>
      <c r="CM165" s="71">
        <f>SUM(CM145:CM164)</f>
        <v>0</v>
      </c>
      <c r="CN165" s="71">
        <f>CN162</f>
        <v>0</v>
      </c>
      <c r="CO165" s="71"/>
      <c r="CP165" s="71"/>
      <c r="CQ165" s="71">
        <f>SUM(CQ145:CQ164)</f>
        <v>0</v>
      </c>
      <c r="CR165" s="71">
        <f>CR162</f>
        <v>0</v>
      </c>
      <c r="CS165" s="71"/>
      <c r="CT165" s="71"/>
      <c r="CU165" s="71">
        <f>SUM(CU145:CU164)</f>
        <v>0</v>
      </c>
      <c r="CV165" s="71">
        <f>CV162</f>
        <v>0</v>
      </c>
      <c r="CW165" s="71"/>
      <c r="CX165" s="71"/>
      <c r="CY165" s="71">
        <f>SUM(CY145:CY164)</f>
        <v>0</v>
      </c>
      <c r="CZ165" s="71">
        <f>CZ162</f>
        <v>0</v>
      </c>
      <c r="DA165" s="71"/>
      <c r="DB165" s="71"/>
      <c r="DC165" s="71">
        <f>SUM(DC145:DC164)</f>
        <v>0</v>
      </c>
      <c r="DD165" s="71">
        <f>DD162</f>
        <v>0</v>
      </c>
      <c r="DE165" s="71"/>
      <c r="DF165" s="71"/>
      <c r="DG165" s="71">
        <f>SUM(DG145:DG164)</f>
        <v>0</v>
      </c>
      <c r="DH165" s="71">
        <f>DH162</f>
        <v>0</v>
      </c>
      <c r="DI165" s="71"/>
      <c r="DJ165" s="71"/>
      <c r="DK165" s="71">
        <f>SUM(DK145:DK164)</f>
        <v>0</v>
      </c>
      <c r="DL165" s="71">
        <f>DL162</f>
        <v>0</v>
      </c>
      <c r="DM165" s="71"/>
      <c r="DN165" s="71"/>
      <c r="DO165" s="71">
        <f>SUM(DO145:DO164)</f>
        <v>0</v>
      </c>
      <c r="DP165" s="71">
        <f>DP162</f>
        <v>0</v>
      </c>
      <c r="DQ165" s="71"/>
      <c r="DR165" s="71"/>
      <c r="DS165" s="71">
        <f>SUM(DS145:DS164)</f>
        <v>0</v>
      </c>
      <c r="DT165" s="71">
        <f>DT162</f>
        <v>0</v>
      </c>
      <c r="DU165" s="71"/>
      <c r="DV165" s="71"/>
      <c r="DW165" s="71">
        <f>SUM(DW145:DW164)</f>
        <v>0</v>
      </c>
      <c r="DX165" s="71">
        <f>DX162</f>
        <v>0</v>
      </c>
      <c r="DY165" s="71"/>
      <c r="DZ165" s="71"/>
      <c r="EA165" s="71">
        <f>SUM(EA145:EA164)</f>
        <v>0</v>
      </c>
      <c r="EB165" s="71">
        <f>EB162</f>
        <v>0</v>
      </c>
      <c r="EC165" s="71"/>
      <c r="ED165" s="71"/>
      <c r="EE165" s="71">
        <f>SUM(EE145:EE164)</f>
        <v>0</v>
      </c>
      <c r="EF165" s="71">
        <f>EF162</f>
        <v>0</v>
      </c>
      <c r="EG165" s="71"/>
      <c r="EH165" s="71"/>
      <c r="EI165" s="71">
        <f>SUM(EI145:EI164)</f>
        <v>0</v>
      </c>
      <c r="EJ165" s="71">
        <f>EJ162</f>
        <v>0</v>
      </c>
      <c r="EK165" s="71"/>
      <c r="EL165" s="71"/>
      <c r="EM165" s="71">
        <f>SUM(EM145:EM164)</f>
        <v>0</v>
      </c>
      <c r="EN165" s="71">
        <f>EN162</f>
        <v>0</v>
      </c>
      <c r="EO165" s="71"/>
      <c r="EP165" s="71"/>
      <c r="EQ165" s="71">
        <f>SUM(EQ145:EQ164)</f>
        <v>0</v>
      </c>
      <c r="ER165" s="71">
        <f>ER162</f>
        <v>0</v>
      </c>
      <c r="ES165" s="71"/>
      <c r="ET165" s="71"/>
      <c r="EU165" s="71">
        <f>SUM(EU145:EU164)</f>
        <v>0</v>
      </c>
      <c r="EV165" s="71">
        <f>EV162</f>
        <v>0</v>
      </c>
      <c r="EW165" s="71"/>
      <c r="EX165" s="71"/>
      <c r="EY165" s="71">
        <f>SUM(EY145:EY164)</f>
        <v>4</v>
      </c>
      <c r="EZ165" s="71">
        <f>EZ162</f>
        <v>60000</v>
      </c>
      <c r="FA165" s="71">
        <f>FA162</f>
        <v>3441.8866127820197</v>
      </c>
      <c r="FB165" s="71"/>
      <c r="FC165" s="71">
        <f>SUM(FC145:FC164)</f>
        <v>0</v>
      </c>
      <c r="FD165" s="71">
        <f>FD162</f>
        <v>0</v>
      </c>
      <c r="FE165" s="71"/>
      <c r="FF165" s="71"/>
      <c r="FG165" s="71">
        <f>SUM(FG145:FG164)</f>
        <v>0</v>
      </c>
      <c r="FH165" s="71">
        <f>FH162</f>
        <v>0</v>
      </c>
      <c r="FI165" s="71"/>
      <c r="FJ165" s="71"/>
      <c r="FK165" s="71">
        <f>SUM(FK145:FK164)</f>
        <v>0</v>
      </c>
      <c r="FL165" s="71">
        <f>FL162</f>
        <v>0</v>
      </c>
      <c r="FM165" s="71"/>
      <c r="FN165" s="71"/>
      <c r="FO165" s="71">
        <f>SUM(FO145:FO164)</f>
        <v>0</v>
      </c>
      <c r="FP165" s="71">
        <f>FP162</f>
        <v>0</v>
      </c>
      <c r="FQ165" s="71"/>
      <c r="FR165" s="71"/>
      <c r="FS165" s="71">
        <f>SUM(FS145:FS164)</f>
        <v>0</v>
      </c>
      <c r="FT165" s="71">
        <f>FT162</f>
        <v>0</v>
      </c>
      <c r="FU165" s="71"/>
      <c r="FV165" s="71"/>
      <c r="FW165" s="71">
        <f>SUM(FW145:FW164)</f>
        <v>2</v>
      </c>
      <c r="FX165" s="71">
        <f>FX162</f>
        <v>30000</v>
      </c>
      <c r="FY165" s="71">
        <f>FY162</f>
        <v>1720.9433063910096</v>
      </c>
      <c r="FZ165" s="71"/>
      <c r="GA165" s="71">
        <f>SUM(GA145:GA164)</f>
        <v>0</v>
      </c>
      <c r="GB165" s="71">
        <f>GB162</f>
        <v>0</v>
      </c>
      <c r="GC165" s="71"/>
      <c r="GD165" s="71"/>
      <c r="GE165" s="71">
        <f>SUM(GE145:GE164)</f>
        <v>0</v>
      </c>
      <c r="GF165" s="71">
        <f>GF162</f>
        <v>0</v>
      </c>
      <c r="GG165" s="144"/>
      <c r="GH165" s="144"/>
      <c r="GI165" s="144">
        <f t="shared" si="40"/>
        <v>0</v>
      </c>
      <c r="GJ165" s="71">
        <f>GJ162</f>
        <v>0</v>
      </c>
      <c r="GK165" s="71"/>
      <c r="GL165" s="71"/>
      <c r="GM165" s="71"/>
      <c r="GN165" s="71">
        <f>GN162</f>
        <v>90000</v>
      </c>
      <c r="GO165" s="71">
        <f>GO162</f>
        <v>5162.8299191730293</v>
      </c>
      <c r="GP165" s="71"/>
      <c r="GQ165" s="71"/>
      <c r="GR165" s="166"/>
      <c r="GS165" s="178">
        <f>SUM(GS144:GS164)</f>
        <v>90000</v>
      </c>
      <c r="GT165" s="178">
        <f>SUM(GT144:GT164)</f>
        <v>5162.8299191730293</v>
      </c>
      <c r="GV165" s="153"/>
      <c r="GW165" s="153"/>
      <c r="GX165" s="153"/>
    </row>
    <row r="166" spans="1:206" ht="18" customHeight="1" thickTop="1" x14ac:dyDescent="0.2">
      <c r="B166" s="99" t="s">
        <v>0</v>
      </c>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140"/>
      <c r="FL166" s="140"/>
      <c r="FM166" s="140"/>
      <c r="FN166" s="140"/>
      <c r="FO166" s="139"/>
      <c r="FP166" s="139"/>
      <c r="FQ166" s="139"/>
      <c r="FR166" s="139"/>
      <c r="FS166" s="67"/>
      <c r="FT166" s="67"/>
      <c r="FU166" s="67"/>
      <c r="FV166" s="67"/>
      <c r="FW166" s="67"/>
      <c r="FX166" s="67"/>
      <c r="FY166" s="67"/>
      <c r="FZ166" s="67"/>
      <c r="GA166" s="67"/>
      <c r="GB166" s="67"/>
      <c r="GC166" s="67"/>
      <c r="GD166" s="67"/>
      <c r="GE166" s="67"/>
      <c r="GF166" s="135"/>
      <c r="GG166" s="135"/>
      <c r="GH166" s="135"/>
      <c r="GI166" s="135">
        <f t="shared" si="40"/>
        <v>0</v>
      </c>
      <c r="GJ166" s="135"/>
      <c r="GK166" s="135"/>
      <c r="GL166" s="135"/>
      <c r="GM166" s="135">
        <f>SUM(EU166:GE166)</f>
        <v>0</v>
      </c>
      <c r="GN166" s="135"/>
      <c r="GO166" s="135"/>
      <c r="GP166" s="135"/>
      <c r="GQ166" s="137">
        <f t="shared" si="36"/>
        <v>0</v>
      </c>
      <c r="GR166" s="139"/>
      <c r="GS166" s="174">
        <f t="shared" si="37"/>
        <v>0</v>
      </c>
      <c r="GT166" s="147"/>
      <c r="GV166" s="153"/>
      <c r="GW166" s="153"/>
      <c r="GX166" s="153"/>
    </row>
    <row r="167" spans="1:206" ht="18" hidden="1" customHeight="1" x14ac:dyDescent="0.2">
      <c r="B167" s="96" t="s">
        <v>263</v>
      </c>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c r="CD167" s="68"/>
      <c r="CE167" s="68"/>
      <c r="CF167" s="68"/>
      <c r="CG167" s="68"/>
      <c r="CH167" s="68"/>
      <c r="CI167" s="68"/>
      <c r="CJ167" s="68"/>
      <c r="CK167" s="68"/>
      <c r="CL167" s="68"/>
      <c r="CM167" s="68"/>
      <c r="CN167" s="68"/>
      <c r="CO167" s="68"/>
      <c r="CP167" s="68"/>
      <c r="CQ167" s="68"/>
      <c r="CR167" s="68"/>
      <c r="CS167" s="68"/>
      <c r="CT167" s="68"/>
      <c r="CU167" s="68"/>
      <c r="CV167" s="68"/>
      <c r="CW167" s="68"/>
      <c r="CX167" s="68"/>
      <c r="CY167" s="68"/>
      <c r="CZ167" s="68"/>
      <c r="DA167" s="68"/>
      <c r="DB167" s="68"/>
      <c r="DC167" s="68"/>
      <c r="DD167" s="68"/>
      <c r="DE167" s="68"/>
      <c r="DF167" s="68"/>
      <c r="DG167" s="68"/>
      <c r="DH167" s="68"/>
      <c r="DI167" s="68"/>
      <c r="DJ167" s="68"/>
      <c r="DK167" s="68"/>
      <c r="DL167" s="68"/>
      <c r="DM167" s="68"/>
      <c r="DN167" s="68"/>
      <c r="DO167" s="68"/>
      <c r="DP167" s="68"/>
      <c r="DQ167" s="68"/>
      <c r="DR167" s="68"/>
      <c r="DS167" s="68"/>
      <c r="DT167" s="68"/>
      <c r="DU167" s="68"/>
      <c r="DV167" s="68"/>
      <c r="DW167" s="68"/>
      <c r="DX167" s="68"/>
      <c r="DY167" s="68"/>
      <c r="DZ167" s="68"/>
      <c r="EA167" s="68"/>
      <c r="EB167" s="68"/>
      <c r="EC167" s="68"/>
      <c r="ED167" s="68"/>
      <c r="EE167" s="68"/>
      <c r="EF167" s="68"/>
      <c r="EG167" s="68"/>
      <c r="EH167" s="68"/>
      <c r="EI167" s="68"/>
      <c r="EJ167" s="68"/>
      <c r="EK167" s="68"/>
      <c r="EL167" s="68"/>
      <c r="EM167" s="68"/>
      <c r="EN167" s="68"/>
      <c r="EO167" s="68"/>
      <c r="EP167" s="68"/>
      <c r="EQ167" s="68"/>
      <c r="ER167" s="68"/>
      <c r="ES167" s="68"/>
      <c r="ET167" s="68"/>
      <c r="EU167" s="68"/>
      <c r="EV167" s="68"/>
      <c r="EW167" s="68"/>
      <c r="EX167" s="68"/>
      <c r="EY167" s="68"/>
      <c r="EZ167" s="68"/>
      <c r="FA167" s="68"/>
      <c r="FB167" s="68"/>
      <c r="FC167" s="68"/>
      <c r="FD167" s="68"/>
      <c r="FE167" s="68"/>
      <c r="FF167" s="68"/>
      <c r="FG167" s="68"/>
      <c r="FH167" s="68"/>
      <c r="FI167" s="68"/>
      <c r="FJ167" s="68"/>
      <c r="FK167" s="146"/>
      <c r="FL167" s="140"/>
      <c r="FM167" s="140"/>
      <c r="FN167" s="140"/>
      <c r="FO167" s="139"/>
      <c r="FP167" s="139"/>
      <c r="FQ167" s="139"/>
      <c r="FR167" s="139"/>
      <c r="FS167" s="68"/>
      <c r="FT167" s="68"/>
      <c r="FU167" s="68"/>
      <c r="FV167" s="68"/>
      <c r="FW167" s="68"/>
      <c r="FX167" s="68"/>
      <c r="FY167" s="68"/>
      <c r="FZ167" s="68"/>
      <c r="GA167" s="68"/>
      <c r="GB167" s="68"/>
      <c r="GC167" s="68"/>
      <c r="GD167" s="68"/>
      <c r="GE167" s="68"/>
      <c r="GF167" s="135"/>
      <c r="GG167" s="135"/>
      <c r="GH167" s="135"/>
      <c r="GI167" s="135">
        <f t="shared" si="40"/>
        <v>0</v>
      </c>
      <c r="GJ167" s="135"/>
      <c r="GK167" s="135"/>
      <c r="GL167" s="135"/>
      <c r="GM167" s="135">
        <f>SUM(EU167:GE167)</f>
        <v>0</v>
      </c>
      <c r="GN167" s="135"/>
      <c r="GO167" s="135"/>
      <c r="GP167" s="135"/>
      <c r="GQ167" s="137">
        <f t="shared" si="36"/>
        <v>0</v>
      </c>
      <c r="GR167" s="139"/>
      <c r="GS167" s="174">
        <f t="shared" si="37"/>
        <v>0</v>
      </c>
      <c r="GT167" s="147"/>
      <c r="GV167" s="153"/>
      <c r="GW167" s="153"/>
      <c r="GX167" s="153"/>
    </row>
    <row r="168" spans="1:206" ht="18" hidden="1" customHeight="1" x14ac:dyDescent="0.2">
      <c r="B168" s="96" t="s">
        <v>420</v>
      </c>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68"/>
      <c r="BY168" s="68"/>
      <c r="BZ168" s="68"/>
      <c r="CA168" s="68"/>
      <c r="CB168" s="68"/>
      <c r="CC168" s="68"/>
      <c r="CD168" s="68"/>
      <c r="CE168" s="68"/>
      <c r="CF168" s="68"/>
      <c r="CG168" s="68"/>
      <c r="CH168" s="68"/>
      <c r="CI168" s="68"/>
      <c r="CJ168" s="68"/>
      <c r="CK168" s="68"/>
      <c r="CL168" s="68"/>
      <c r="CM168" s="68"/>
      <c r="CN168" s="68"/>
      <c r="CO168" s="68"/>
      <c r="CP168" s="68"/>
      <c r="CQ168" s="68"/>
      <c r="CR168" s="68"/>
      <c r="CS168" s="68"/>
      <c r="CT168" s="68"/>
      <c r="CU168" s="68"/>
      <c r="CV168" s="68"/>
      <c r="CW168" s="68"/>
      <c r="CX168" s="68"/>
      <c r="CY168" s="68"/>
      <c r="CZ168" s="68"/>
      <c r="DA168" s="68"/>
      <c r="DB168" s="68"/>
      <c r="DC168" s="68"/>
      <c r="DD168" s="68"/>
      <c r="DE168" s="68"/>
      <c r="DF168" s="68"/>
      <c r="DG168" s="68"/>
      <c r="DH168" s="68"/>
      <c r="DI168" s="68"/>
      <c r="DJ168" s="68"/>
      <c r="DK168" s="68"/>
      <c r="DL168" s="68"/>
      <c r="DM168" s="68"/>
      <c r="DN168" s="68"/>
      <c r="DO168" s="68"/>
      <c r="DP168" s="68"/>
      <c r="DQ168" s="68"/>
      <c r="DR168" s="68"/>
      <c r="DS168" s="68"/>
      <c r="DT168" s="68"/>
      <c r="DU168" s="68"/>
      <c r="DV168" s="68"/>
      <c r="DW168" s="68"/>
      <c r="DX168" s="68"/>
      <c r="DY168" s="68"/>
      <c r="DZ168" s="68"/>
      <c r="EA168" s="68"/>
      <c r="EB168" s="68"/>
      <c r="EC168" s="68"/>
      <c r="ED168" s="68"/>
      <c r="EE168" s="68"/>
      <c r="EF168" s="68"/>
      <c r="EG168" s="68"/>
      <c r="EH168" s="68"/>
      <c r="EI168" s="68"/>
      <c r="EJ168" s="68"/>
      <c r="EK168" s="68"/>
      <c r="EL168" s="68"/>
      <c r="EM168" s="68"/>
      <c r="EN168" s="68"/>
      <c r="EO168" s="68"/>
      <c r="EP168" s="68"/>
      <c r="EQ168" s="68"/>
      <c r="ER168" s="68"/>
      <c r="ES168" s="68"/>
      <c r="ET168" s="68"/>
      <c r="EU168" s="68"/>
      <c r="EV168" s="68"/>
      <c r="EW168" s="68"/>
      <c r="EX168" s="68"/>
      <c r="EY168" s="68"/>
      <c r="EZ168" s="68"/>
      <c r="FA168" s="68"/>
      <c r="FB168" s="68"/>
      <c r="FC168" s="68"/>
      <c r="FD168" s="68"/>
      <c r="FE168" s="68"/>
      <c r="FF168" s="68"/>
      <c r="FG168" s="68"/>
      <c r="FH168" s="68"/>
      <c r="FI168" s="68"/>
      <c r="FJ168" s="68"/>
      <c r="FK168" s="146"/>
      <c r="FL168" s="140"/>
      <c r="FM168" s="140"/>
      <c r="FN168" s="140"/>
      <c r="FO168" s="139"/>
      <c r="FP168" s="139"/>
      <c r="FQ168" s="139"/>
      <c r="FR168" s="139"/>
      <c r="FS168" s="68"/>
      <c r="FT168" s="68"/>
      <c r="FU168" s="68"/>
      <c r="FV168" s="68"/>
      <c r="FW168" s="68"/>
      <c r="FX168" s="68"/>
      <c r="FY168" s="68"/>
      <c r="FZ168" s="68"/>
      <c r="GA168" s="68"/>
      <c r="GB168" s="68"/>
      <c r="GC168" s="68"/>
      <c r="GD168" s="68"/>
      <c r="GE168" s="68"/>
      <c r="GF168" s="135"/>
      <c r="GG168" s="135"/>
      <c r="GH168" s="135"/>
      <c r="GI168" s="135">
        <f t="shared" si="40"/>
        <v>0</v>
      </c>
      <c r="GJ168" s="135"/>
      <c r="GK168" s="135"/>
      <c r="GL168" s="135"/>
      <c r="GM168" s="135">
        <f>SUM(EU168:GE168)</f>
        <v>0</v>
      </c>
      <c r="GN168" s="135"/>
      <c r="GO168" s="135"/>
      <c r="GP168" s="135"/>
      <c r="GQ168" s="137">
        <f t="shared" si="36"/>
        <v>0</v>
      </c>
      <c r="GR168" s="139"/>
      <c r="GS168" s="174">
        <f t="shared" si="37"/>
        <v>0</v>
      </c>
      <c r="GT168" s="147"/>
      <c r="GV168" s="153"/>
      <c r="GW168" s="153"/>
      <c r="GX168" s="153"/>
    </row>
    <row r="169" spans="1:206" ht="18" customHeight="1" x14ac:dyDescent="0.2">
      <c r="B169" s="96" t="s">
        <v>92</v>
      </c>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v>3</v>
      </c>
      <c r="AR169" s="67">
        <f>AQ169*GR169</f>
        <v>105000</v>
      </c>
      <c r="AS169" s="67">
        <f>5000000/87161500*AR$299/AR$299*AR169</f>
        <v>6023.3015723685348</v>
      </c>
      <c r="AT169" s="67"/>
      <c r="AU169" s="68">
        <v>3</v>
      </c>
      <c r="AV169" s="67">
        <f>AU169*GR169</f>
        <v>105000</v>
      </c>
      <c r="AW169" s="67">
        <f>5000000/87161500*AV$299/AV$299*AV169</f>
        <v>6023.3015723685339</v>
      </c>
      <c r="AX169" s="67"/>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c r="CD169" s="68"/>
      <c r="CE169" s="68"/>
      <c r="CF169" s="68"/>
      <c r="CG169" s="68"/>
      <c r="CH169" s="68"/>
      <c r="CI169" s="68"/>
      <c r="CJ169" s="68"/>
      <c r="CK169" s="68"/>
      <c r="CL169" s="68"/>
      <c r="CM169" s="68"/>
      <c r="CN169" s="68"/>
      <c r="CO169" s="68"/>
      <c r="CP169" s="68"/>
      <c r="CQ169" s="68"/>
      <c r="CR169" s="68"/>
      <c r="CS169" s="68"/>
      <c r="CT169" s="68"/>
      <c r="CU169" s="68"/>
      <c r="CV169" s="68"/>
      <c r="CW169" s="68"/>
      <c r="CX169" s="68"/>
      <c r="CY169" s="68"/>
      <c r="CZ169" s="68"/>
      <c r="DA169" s="68"/>
      <c r="DB169" s="68"/>
      <c r="DC169" s="68"/>
      <c r="DD169" s="68"/>
      <c r="DE169" s="68"/>
      <c r="DF169" s="68"/>
      <c r="DG169" s="68"/>
      <c r="DH169" s="68"/>
      <c r="DI169" s="68"/>
      <c r="DJ169" s="68"/>
      <c r="DK169" s="68"/>
      <c r="DL169" s="68"/>
      <c r="DM169" s="68"/>
      <c r="DN169" s="68"/>
      <c r="DO169" s="68"/>
      <c r="DP169" s="68"/>
      <c r="DQ169" s="68"/>
      <c r="DR169" s="68"/>
      <c r="DS169" s="68"/>
      <c r="DT169" s="68"/>
      <c r="DU169" s="68"/>
      <c r="DV169" s="68"/>
      <c r="DW169" s="68"/>
      <c r="DX169" s="68"/>
      <c r="DY169" s="68"/>
      <c r="DZ169" s="68"/>
      <c r="EA169" s="68"/>
      <c r="EB169" s="68"/>
      <c r="EC169" s="68"/>
      <c r="ED169" s="68"/>
      <c r="EE169" s="68"/>
      <c r="EF169" s="68"/>
      <c r="EG169" s="68"/>
      <c r="EH169" s="68"/>
      <c r="EI169" s="68"/>
      <c r="EJ169" s="68"/>
      <c r="EK169" s="68"/>
      <c r="EL169" s="68"/>
      <c r="EM169" s="68"/>
      <c r="EN169" s="68"/>
      <c r="EO169" s="68"/>
      <c r="EP169" s="68"/>
      <c r="EQ169" s="68"/>
      <c r="ER169" s="68"/>
      <c r="ES169" s="68"/>
      <c r="ET169" s="68"/>
      <c r="EU169" s="68"/>
      <c r="EV169" s="68"/>
      <c r="EW169" s="68"/>
      <c r="EX169" s="68"/>
      <c r="EY169" s="68">
        <v>2</v>
      </c>
      <c r="EZ169" s="67">
        <f t="shared" ref="EZ169:EZ177" si="41">EY169*GR169</f>
        <v>70000</v>
      </c>
      <c r="FA169" s="67">
        <f>5000000/87161500*EZ$299/EZ$299*EZ169</f>
        <v>4015.5343815790229</v>
      </c>
      <c r="FB169" s="67"/>
      <c r="FC169" s="68"/>
      <c r="FD169" s="68"/>
      <c r="FE169" s="68"/>
      <c r="FF169" s="68"/>
      <c r="FG169" s="68"/>
      <c r="FH169" s="68"/>
      <c r="FI169" s="68"/>
      <c r="FJ169" s="68"/>
      <c r="FK169" s="146"/>
      <c r="FL169" s="140"/>
      <c r="FM169" s="140"/>
      <c r="FN169" s="140"/>
      <c r="FO169" s="139"/>
      <c r="FP169" s="139"/>
      <c r="FQ169" s="139"/>
      <c r="FR169" s="139"/>
      <c r="FS169" s="68"/>
      <c r="FT169" s="68"/>
      <c r="FU169" s="68"/>
      <c r="FV169" s="68"/>
      <c r="FW169" s="68"/>
      <c r="FX169" s="68"/>
      <c r="FY169" s="68"/>
      <c r="FZ169" s="68"/>
      <c r="GA169" s="68"/>
      <c r="GB169" s="68"/>
      <c r="GC169" s="68"/>
      <c r="GD169" s="68"/>
      <c r="GE169" s="68"/>
      <c r="GF169" s="135"/>
      <c r="GG169" s="135"/>
      <c r="GH169" s="135"/>
      <c r="GI169" s="135">
        <f t="shared" ref="GI169:GI200" si="42">C169+G169+K169+O169+S169+W169+AA169+AE169+AI169+AM169+AQ169+AU169+AY169+BC169+BG169+BK169+BO169+BS169+BW169+CA169+CE169+CI169+CM169+CQ169+CU169+CY169+DC169+DG169+DK169+DO169+DS169+DW169+EA169+EE169+EI169+EM169+EQ169</f>
        <v>6</v>
      </c>
      <c r="GJ169" s="135">
        <f t="shared" ref="GJ169:GK200" si="43">D169+H169+L169+P169+T169+X169+AB169+AF169+AJ169+AN169+AR169+AV169+AZ169+BD169+BH169+BL169+BP169+BT169+BX169+CB169+CF169+CJ169+CN169+CR169+CV169+CZ169+DD169+DH169+DL169+DP169+DT169+DX169+EB169+EF169+EJ169+EN169+ER169</f>
        <v>210000</v>
      </c>
      <c r="GK169" s="135">
        <f t="shared" si="43"/>
        <v>12046.60314473707</v>
      </c>
      <c r="GL169" s="135"/>
      <c r="GM169" s="135">
        <f t="shared" ref="GM169:GM200" si="44">EU169+EY169+FC169+FG169+FK169+FO169+FS169+FW169+GA169+GE169</f>
        <v>2</v>
      </c>
      <c r="GN169" s="135">
        <f t="shared" ref="GN169:GN200" si="45">EV169+EZ169+FD169+FH169+FL169+FP169+FT169+FX169+GB169+GF169</f>
        <v>70000</v>
      </c>
      <c r="GO169" s="135">
        <f t="shared" ref="GO169:GO232" si="46">EW169+FA169+FE169+FI169+FM169+FQ169+FU169+FY169+GC169+GG169</f>
        <v>4015.5343815790229</v>
      </c>
      <c r="GP169" s="135"/>
      <c r="GQ169" s="137">
        <f t="shared" ref="GQ169:GQ232" si="47">+GI169+GM169</f>
        <v>8</v>
      </c>
      <c r="GR169" s="139">
        <v>35000</v>
      </c>
      <c r="GS169" s="174">
        <f t="shared" ref="GS169:GS232" si="48">+GQ169*GR169</f>
        <v>280000</v>
      </c>
      <c r="GT169" s="147">
        <f t="shared" ref="GT169:GT232" si="49">+GK169+GO169</f>
        <v>16062.137526316092</v>
      </c>
      <c r="GV169" s="153"/>
      <c r="GW169" s="153"/>
      <c r="GX169" s="153"/>
    </row>
    <row r="170" spans="1:206" ht="18" hidden="1" customHeight="1" x14ac:dyDescent="0.2">
      <c r="B170" s="96" t="s">
        <v>93</v>
      </c>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68"/>
      <c r="CW170" s="68"/>
      <c r="CX170" s="68"/>
      <c r="CY170" s="68"/>
      <c r="CZ170" s="68"/>
      <c r="DA170" s="68"/>
      <c r="DB170" s="68"/>
      <c r="DC170" s="68"/>
      <c r="DD170" s="68"/>
      <c r="DE170" s="68"/>
      <c r="DF170" s="68"/>
      <c r="DG170" s="68"/>
      <c r="DH170" s="68"/>
      <c r="DI170" s="68"/>
      <c r="DJ170" s="68"/>
      <c r="DK170" s="68"/>
      <c r="DL170" s="68"/>
      <c r="DM170" s="68"/>
      <c r="DN170" s="68"/>
      <c r="DO170" s="68"/>
      <c r="DP170" s="68"/>
      <c r="DQ170" s="68"/>
      <c r="DR170" s="68"/>
      <c r="DS170" s="68"/>
      <c r="DT170" s="68"/>
      <c r="DU170" s="68"/>
      <c r="DV170" s="68"/>
      <c r="DW170" s="68"/>
      <c r="DX170" s="68"/>
      <c r="DY170" s="68"/>
      <c r="DZ170" s="68"/>
      <c r="EA170" s="68"/>
      <c r="EB170" s="68"/>
      <c r="EC170" s="68"/>
      <c r="ED170" s="68"/>
      <c r="EE170" s="68"/>
      <c r="EF170" s="68"/>
      <c r="EG170" s="68"/>
      <c r="EH170" s="68"/>
      <c r="EI170" s="68"/>
      <c r="EJ170" s="68"/>
      <c r="EK170" s="68"/>
      <c r="EL170" s="68"/>
      <c r="EM170" s="68"/>
      <c r="EN170" s="68"/>
      <c r="EO170" s="68"/>
      <c r="EP170" s="68"/>
      <c r="EQ170" s="68"/>
      <c r="ER170" s="68"/>
      <c r="ES170" s="68"/>
      <c r="ET170" s="68"/>
      <c r="EU170" s="68"/>
      <c r="EV170" s="68"/>
      <c r="EW170" s="68"/>
      <c r="EX170" s="68"/>
      <c r="EY170" s="68"/>
      <c r="EZ170" s="67">
        <f t="shared" si="41"/>
        <v>0</v>
      </c>
      <c r="FA170" s="67"/>
      <c r="FB170" s="67"/>
      <c r="FC170" s="68"/>
      <c r="FD170" s="68"/>
      <c r="FE170" s="68"/>
      <c r="FF170" s="68"/>
      <c r="FG170" s="68"/>
      <c r="FH170" s="68"/>
      <c r="FI170" s="68"/>
      <c r="FJ170" s="68"/>
      <c r="FK170" s="146"/>
      <c r="FL170" s="140"/>
      <c r="FM170" s="140"/>
      <c r="FN170" s="140"/>
      <c r="FO170" s="139"/>
      <c r="FP170" s="139"/>
      <c r="FQ170" s="139"/>
      <c r="FR170" s="139"/>
      <c r="FS170" s="68"/>
      <c r="FT170" s="68"/>
      <c r="FU170" s="68"/>
      <c r="FV170" s="68"/>
      <c r="FW170" s="68"/>
      <c r="FX170" s="68"/>
      <c r="FY170" s="68"/>
      <c r="FZ170" s="68"/>
      <c r="GA170" s="68"/>
      <c r="GB170" s="68"/>
      <c r="GC170" s="68"/>
      <c r="GD170" s="68"/>
      <c r="GE170" s="68"/>
      <c r="GF170" s="135"/>
      <c r="GG170" s="135"/>
      <c r="GH170" s="135"/>
      <c r="GI170" s="135">
        <f t="shared" si="42"/>
        <v>0</v>
      </c>
      <c r="GJ170" s="135">
        <f t="shared" si="43"/>
        <v>0</v>
      </c>
      <c r="GK170" s="135">
        <f t="shared" si="43"/>
        <v>0</v>
      </c>
      <c r="GL170" s="135"/>
      <c r="GM170" s="135">
        <f t="shared" si="44"/>
        <v>0</v>
      </c>
      <c r="GN170" s="135">
        <f t="shared" si="45"/>
        <v>0</v>
      </c>
      <c r="GO170" s="135">
        <f t="shared" si="46"/>
        <v>0</v>
      </c>
      <c r="GP170" s="135"/>
      <c r="GQ170" s="137">
        <f t="shared" si="47"/>
        <v>0</v>
      </c>
      <c r="GR170" s="139"/>
      <c r="GS170" s="174">
        <f t="shared" si="48"/>
        <v>0</v>
      </c>
      <c r="GT170" s="147">
        <f t="shared" si="49"/>
        <v>0</v>
      </c>
      <c r="GV170" s="153"/>
      <c r="GW170" s="153"/>
      <c r="GX170" s="153"/>
    </row>
    <row r="171" spans="1:206" ht="18" hidden="1" customHeight="1" x14ac:dyDescent="0.2">
      <c r="B171" s="96" t="s">
        <v>213</v>
      </c>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68"/>
      <c r="CG171" s="68"/>
      <c r="CH171" s="68"/>
      <c r="CI171" s="68"/>
      <c r="CJ171" s="68"/>
      <c r="CK171" s="68"/>
      <c r="CL171" s="68"/>
      <c r="CM171" s="68"/>
      <c r="CN171" s="68"/>
      <c r="CO171" s="68"/>
      <c r="CP171" s="68"/>
      <c r="CQ171" s="68"/>
      <c r="CR171" s="68"/>
      <c r="CS171" s="68"/>
      <c r="CT171" s="68"/>
      <c r="CU171" s="68"/>
      <c r="CV171" s="68"/>
      <c r="CW171" s="68"/>
      <c r="CX171" s="68"/>
      <c r="CY171" s="68"/>
      <c r="CZ171" s="68"/>
      <c r="DA171" s="68"/>
      <c r="DB171" s="68"/>
      <c r="DC171" s="68"/>
      <c r="DD171" s="68"/>
      <c r="DE171" s="68"/>
      <c r="DF171" s="68"/>
      <c r="DG171" s="68"/>
      <c r="DH171" s="68"/>
      <c r="DI171" s="68"/>
      <c r="DJ171" s="68"/>
      <c r="DK171" s="68"/>
      <c r="DL171" s="68"/>
      <c r="DM171" s="68"/>
      <c r="DN171" s="68"/>
      <c r="DO171" s="68"/>
      <c r="DP171" s="68"/>
      <c r="DQ171" s="68"/>
      <c r="DR171" s="68"/>
      <c r="DS171" s="68"/>
      <c r="DT171" s="68"/>
      <c r="DU171" s="68"/>
      <c r="DV171" s="68"/>
      <c r="DW171" s="68"/>
      <c r="DX171" s="68"/>
      <c r="DY171" s="68"/>
      <c r="DZ171" s="68"/>
      <c r="EA171" s="68"/>
      <c r="EB171" s="68"/>
      <c r="EC171" s="68"/>
      <c r="ED171" s="68"/>
      <c r="EE171" s="68"/>
      <c r="EF171" s="68"/>
      <c r="EG171" s="68"/>
      <c r="EH171" s="68"/>
      <c r="EI171" s="68"/>
      <c r="EJ171" s="68"/>
      <c r="EK171" s="68"/>
      <c r="EL171" s="68"/>
      <c r="EM171" s="68"/>
      <c r="EN171" s="68"/>
      <c r="EO171" s="68"/>
      <c r="EP171" s="68"/>
      <c r="EQ171" s="68"/>
      <c r="ER171" s="68"/>
      <c r="ES171" s="68"/>
      <c r="ET171" s="68"/>
      <c r="EU171" s="68"/>
      <c r="EV171" s="68"/>
      <c r="EW171" s="68"/>
      <c r="EX171" s="68"/>
      <c r="EY171" s="68"/>
      <c r="EZ171" s="67">
        <f t="shared" si="41"/>
        <v>0</v>
      </c>
      <c r="FA171" s="67"/>
      <c r="FB171" s="67"/>
      <c r="FC171" s="68"/>
      <c r="FD171" s="68"/>
      <c r="FE171" s="68"/>
      <c r="FF171" s="68"/>
      <c r="FG171" s="68"/>
      <c r="FH171" s="68"/>
      <c r="FI171" s="68"/>
      <c r="FJ171" s="68"/>
      <c r="FK171" s="146"/>
      <c r="FL171" s="140"/>
      <c r="FM171" s="140"/>
      <c r="FN171" s="140"/>
      <c r="FO171" s="139"/>
      <c r="FP171" s="139"/>
      <c r="FQ171" s="139"/>
      <c r="FR171" s="139"/>
      <c r="FS171" s="68"/>
      <c r="FT171" s="68"/>
      <c r="FU171" s="68"/>
      <c r="FV171" s="68"/>
      <c r="FW171" s="68"/>
      <c r="FX171" s="68"/>
      <c r="FY171" s="68"/>
      <c r="FZ171" s="68"/>
      <c r="GA171" s="68"/>
      <c r="GB171" s="68"/>
      <c r="GC171" s="68"/>
      <c r="GD171" s="68"/>
      <c r="GE171" s="68"/>
      <c r="GF171" s="135"/>
      <c r="GG171" s="135"/>
      <c r="GH171" s="135"/>
      <c r="GI171" s="135">
        <f t="shared" si="42"/>
        <v>0</v>
      </c>
      <c r="GJ171" s="135">
        <f t="shared" si="43"/>
        <v>0</v>
      </c>
      <c r="GK171" s="135">
        <f t="shared" si="43"/>
        <v>0</v>
      </c>
      <c r="GL171" s="135"/>
      <c r="GM171" s="135">
        <f t="shared" si="44"/>
        <v>0</v>
      </c>
      <c r="GN171" s="135">
        <f t="shared" si="45"/>
        <v>0</v>
      </c>
      <c r="GO171" s="135">
        <f t="shared" si="46"/>
        <v>0</v>
      </c>
      <c r="GP171" s="135"/>
      <c r="GQ171" s="137">
        <f t="shared" si="47"/>
        <v>0</v>
      </c>
      <c r="GR171" s="139"/>
      <c r="GS171" s="174">
        <f t="shared" si="48"/>
        <v>0</v>
      </c>
      <c r="GT171" s="147">
        <f t="shared" si="49"/>
        <v>0</v>
      </c>
      <c r="GV171" s="153"/>
      <c r="GW171" s="153"/>
      <c r="GX171" s="153"/>
    </row>
    <row r="172" spans="1:206" ht="18" customHeight="1" x14ac:dyDescent="0.2">
      <c r="B172" s="96" t="s">
        <v>94</v>
      </c>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68"/>
      <c r="BY172" s="68"/>
      <c r="BZ172" s="68"/>
      <c r="CA172" s="68"/>
      <c r="CB172" s="68"/>
      <c r="CC172" s="68"/>
      <c r="CD172" s="68"/>
      <c r="CE172" s="68"/>
      <c r="CF172" s="68"/>
      <c r="CG172" s="68"/>
      <c r="CH172" s="68"/>
      <c r="CI172" s="68"/>
      <c r="CJ172" s="68"/>
      <c r="CK172" s="68"/>
      <c r="CL172" s="68"/>
      <c r="CM172" s="68"/>
      <c r="CN172" s="68"/>
      <c r="CO172" s="68"/>
      <c r="CP172" s="68"/>
      <c r="CQ172" s="68"/>
      <c r="CR172" s="68"/>
      <c r="CS172" s="68"/>
      <c r="CT172" s="68"/>
      <c r="CU172" s="68"/>
      <c r="CV172" s="68"/>
      <c r="CW172" s="68"/>
      <c r="CX172" s="68"/>
      <c r="CY172" s="68"/>
      <c r="CZ172" s="68"/>
      <c r="DA172" s="68"/>
      <c r="DB172" s="68"/>
      <c r="DC172" s="68"/>
      <c r="DD172" s="68"/>
      <c r="DE172" s="68"/>
      <c r="DF172" s="68"/>
      <c r="DG172" s="68"/>
      <c r="DH172" s="68"/>
      <c r="DI172" s="68"/>
      <c r="DJ172" s="68"/>
      <c r="DK172" s="68"/>
      <c r="DL172" s="68"/>
      <c r="DM172" s="68"/>
      <c r="DN172" s="68"/>
      <c r="DO172" s="68"/>
      <c r="DP172" s="68"/>
      <c r="DQ172" s="68"/>
      <c r="DR172" s="68"/>
      <c r="DS172" s="68"/>
      <c r="DT172" s="68"/>
      <c r="DU172" s="68"/>
      <c r="DV172" s="68"/>
      <c r="DW172" s="68"/>
      <c r="DX172" s="68"/>
      <c r="DY172" s="68"/>
      <c r="DZ172" s="68"/>
      <c r="EA172" s="68"/>
      <c r="EB172" s="68"/>
      <c r="EC172" s="68"/>
      <c r="ED172" s="68"/>
      <c r="EE172" s="68"/>
      <c r="EF172" s="68"/>
      <c r="EG172" s="68"/>
      <c r="EH172" s="68"/>
      <c r="EI172" s="68"/>
      <c r="EJ172" s="68"/>
      <c r="EK172" s="68"/>
      <c r="EL172" s="68"/>
      <c r="EM172" s="68"/>
      <c r="EN172" s="68"/>
      <c r="EO172" s="68"/>
      <c r="EP172" s="68"/>
      <c r="EQ172" s="68"/>
      <c r="ER172" s="68"/>
      <c r="ES172" s="68"/>
      <c r="ET172" s="68"/>
      <c r="EU172" s="68"/>
      <c r="EV172" s="68"/>
      <c r="EW172" s="68"/>
      <c r="EX172" s="68"/>
      <c r="EY172" s="68">
        <v>1</v>
      </c>
      <c r="EZ172" s="67">
        <f t="shared" si="41"/>
        <v>3500</v>
      </c>
      <c r="FA172" s="67">
        <f>5000000/87161500*EZ$299/EZ$299*EZ172</f>
        <v>200.77671907895115</v>
      </c>
      <c r="FB172" s="67"/>
      <c r="FC172" s="68">
        <v>1</v>
      </c>
      <c r="FD172" s="67">
        <f>FC172*GR172</f>
        <v>3500</v>
      </c>
      <c r="FE172" s="67">
        <f>5000000/87161500*FD$299/FD$299*FD172</f>
        <v>200.77671907895112</v>
      </c>
      <c r="FF172" s="67"/>
      <c r="FG172" s="68"/>
      <c r="FH172" s="68"/>
      <c r="FI172" s="68"/>
      <c r="FJ172" s="68"/>
      <c r="FK172" s="146"/>
      <c r="FL172" s="140"/>
      <c r="FM172" s="140"/>
      <c r="FN172" s="140"/>
      <c r="FO172" s="139"/>
      <c r="FP172" s="139"/>
      <c r="FQ172" s="139"/>
      <c r="FR172" s="139"/>
      <c r="FS172" s="68"/>
      <c r="FT172" s="68"/>
      <c r="FU172" s="68"/>
      <c r="FV172" s="68"/>
      <c r="FW172" s="68"/>
      <c r="FX172" s="68"/>
      <c r="FY172" s="68"/>
      <c r="FZ172" s="68"/>
      <c r="GA172" s="68"/>
      <c r="GB172" s="68"/>
      <c r="GC172" s="68"/>
      <c r="GD172" s="68"/>
      <c r="GE172" s="68"/>
      <c r="GF172" s="135"/>
      <c r="GG172" s="135"/>
      <c r="GH172" s="135"/>
      <c r="GI172" s="135">
        <f t="shared" si="42"/>
        <v>0</v>
      </c>
      <c r="GJ172" s="135">
        <f t="shared" si="43"/>
        <v>0</v>
      </c>
      <c r="GK172" s="135">
        <f t="shared" si="43"/>
        <v>0</v>
      </c>
      <c r="GL172" s="135"/>
      <c r="GM172" s="135">
        <f t="shared" si="44"/>
        <v>2</v>
      </c>
      <c r="GN172" s="135">
        <f t="shared" si="45"/>
        <v>7000</v>
      </c>
      <c r="GO172" s="135">
        <f t="shared" si="46"/>
        <v>401.55343815790229</v>
      </c>
      <c r="GP172" s="135"/>
      <c r="GQ172" s="137">
        <f t="shared" si="47"/>
        <v>2</v>
      </c>
      <c r="GR172" s="139">
        <v>3500</v>
      </c>
      <c r="GS172" s="174">
        <f t="shared" si="48"/>
        <v>7000</v>
      </c>
      <c r="GT172" s="147">
        <f t="shared" si="49"/>
        <v>401.55343815790229</v>
      </c>
      <c r="GV172" s="153"/>
      <c r="GW172" s="153"/>
      <c r="GX172" s="153"/>
    </row>
    <row r="173" spans="1:206" ht="18" hidden="1" customHeight="1" x14ac:dyDescent="0.2">
      <c r="B173" s="96" t="s">
        <v>362</v>
      </c>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c r="BR173" s="68"/>
      <c r="BS173" s="68"/>
      <c r="BT173" s="68"/>
      <c r="BU173" s="68"/>
      <c r="BV173" s="68"/>
      <c r="BW173" s="68"/>
      <c r="BX173" s="68"/>
      <c r="BY173" s="68"/>
      <c r="BZ173" s="68"/>
      <c r="CA173" s="68"/>
      <c r="CB173" s="68"/>
      <c r="CC173" s="68"/>
      <c r="CD173" s="68"/>
      <c r="CE173" s="68"/>
      <c r="CF173" s="68"/>
      <c r="CG173" s="68"/>
      <c r="CH173" s="68"/>
      <c r="CI173" s="68"/>
      <c r="CJ173" s="68"/>
      <c r="CK173" s="68"/>
      <c r="CL173" s="68"/>
      <c r="CM173" s="68"/>
      <c r="CN173" s="68"/>
      <c r="CO173" s="68"/>
      <c r="CP173" s="68"/>
      <c r="CQ173" s="68"/>
      <c r="CR173" s="68"/>
      <c r="CS173" s="68"/>
      <c r="CT173" s="68"/>
      <c r="CU173" s="68"/>
      <c r="CV173" s="68"/>
      <c r="CW173" s="68"/>
      <c r="CX173" s="68"/>
      <c r="CY173" s="68"/>
      <c r="CZ173" s="68"/>
      <c r="DA173" s="68"/>
      <c r="DB173" s="68"/>
      <c r="DC173" s="68"/>
      <c r="DD173" s="68"/>
      <c r="DE173" s="68"/>
      <c r="DF173" s="68"/>
      <c r="DG173" s="68"/>
      <c r="DH173" s="68"/>
      <c r="DI173" s="68"/>
      <c r="DJ173" s="68"/>
      <c r="DK173" s="68"/>
      <c r="DL173" s="68"/>
      <c r="DM173" s="68"/>
      <c r="DN173" s="68"/>
      <c r="DO173" s="68"/>
      <c r="DP173" s="68"/>
      <c r="DQ173" s="68"/>
      <c r="DR173" s="68"/>
      <c r="DS173" s="68"/>
      <c r="DT173" s="68"/>
      <c r="DU173" s="68"/>
      <c r="DV173" s="68"/>
      <c r="DW173" s="68"/>
      <c r="DX173" s="68"/>
      <c r="DY173" s="68"/>
      <c r="DZ173" s="68"/>
      <c r="EA173" s="68"/>
      <c r="EB173" s="68"/>
      <c r="EC173" s="68"/>
      <c r="ED173" s="68"/>
      <c r="EE173" s="68"/>
      <c r="EF173" s="68"/>
      <c r="EG173" s="68"/>
      <c r="EH173" s="68"/>
      <c r="EI173" s="68"/>
      <c r="EJ173" s="68"/>
      <c r="EK173" s="68"/>
      <c r="EL173" s="68"/>
      <c r="EM173" s="68"/>
      <c r="EN173" s="68"/>
      <c r="EO173" s="68"/>
      <c r="EP173" s="68"/>
      <c r="EQ173" s="68"/>
      <c r="ER173" s="68"/>
      <c r="ES173" s="68"/>
      <c r="ET173" s="68"/>
      <c r="EU173" s="68"/>
      <c r="EV173" s="68"/>
      <c r="EW173" s="68"/>
      <c r="EX173" s="68"/>
      <c r="EY173" s="68"/>
      <c r="EZ173" s="67">
        <f t="shared" si="41"/>
        <v>0</v>
      </c>
      <c r="FA173" s="67"/>
      <c r="FB173" s="67"/>
      <c r="FC173" s="68"/>
      <c r="FD173" s="67">
        <f>FC173*GR173</f>
        <v>0</v>
      </c>
      <c r="FE173" s="67">
        <f>5000000/87161500*FD$299/FD$299*FD173</f>
        <v>0</v>
      </c>
      <c r="FF173" s="67"/>
      <c r="FG173" s="68"/>
      <c r="FH173" s="68"/>
      <c r="FI173" s="68"/>
      <c r="FJ173" s="68"/>
      <c r="FK173" s="146"/>
      <c r="FL173" s="140"/>
      <c r="FM173" s="140"/>
      <c r="FN173" s="140"/>
      <c r="FO173" s="139"/>
      <c r="FP173" s="139"/>
      <c r="FQ173" s="139"/>
      <c r="FR173" s="139"/>
      <c r="FS173" s="68"/>
      <c r="FT173" s="68"/>
      <c r="FU173" s="68"/>
      <c r="FV173" s="68"/>
      <c r="FW173" s="68"/>
      <c r="FX173" s="68"/>
      <c r="FY173" s="68"/>
      <c r="FZ173" s="68"/>
      <c r="GA173" s="68"/>
      <c r="GB173" s="68"/>
      <c r="GC173" s="68"/>
      <c r="GD173" s="68"/>
      <c r="GE173" s="68"/>
      <c r="GF173" s="135"/>
      <c r="GG173" s="135"/>
      <c r="GH173" s="135"/>
      <c r="GI173" s="135">
        <f t="shared" si="42"/>
        <v>0</v>
      </c>
      <c r="GJ173" s="135">
        <f t="shared" si="43"/>
        <v>0</v>
      </c>
      <c r="GK173" s="135">
        <f t="shared" si="43"/>
        <v>0</v>
      </c>
      <c r="GL173" s="135"/>
      <c r="GM173" s="135">
        <f t="shared" si="44"/>
        <v>0</v>
      </c>
      <c r="GN173" s="135">
        <f t="shared" si="45"/>
        <v>0</v>
      </c>
      <c r="GO173" s="135">
        <f t="shared" si="46"/>
        <v>0</v>
      </c>
      <c r="GP173" s="135"/>
      <c r="GQ173" s="137">
        <f t="shared" si="47"/>
        <v>0</v>
      </c>
      <c r="GR173" s="139"/>
      <c r="GS173" s="174">
        <f t="shared" si="48"/>
        <v>0</v>
      </c>
      <c r="GT173" s="147">
        <f t="shared" si="49"/>
        <v>0</v>
      </c>
      <c r="GV173" s="153"/>
      <c r="GW173" s="153"/>
      <c r="GX173" s="153"/>
    </row>
    <row r="174" spans="1:206" ht="18" hidden="1" customHeight="1" x14ac:dyDescent="0.2">
      <c r="B174" s="96" t="s">
        <v>363</v>
      </c>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8"/>
      <c r="BU174" s="68"/>
      <c r="BV174" s="68"/>
      <c r="BW174" s="68"/>
      <c r="BX174" s="68"/>
      <c r="BY174" s="68"/>
      <c r="BZ174" s="68"/>
      <c r="CA174" s="68"/>
      <c r="CB174" s="68"/>
      <c r="CC174" s="68"/>
      <c r="CD174" s="68"/>
      <c r="CE174" s="68"/>
      <c r="CF174" s="68"/>
      <c r="CG174" s="68"/>
      <c r="CH174" s="68"/>
      <c r="CI174" s="68"/>
      <c r="CJ174" s="68"/>
      <c r="CK174" s="68"/>
      <c r="CL174" s="68"/>
      <c r="CM174" s="68"/>
      <c r="CN174" s="68"/>
      <c r="CO174" s="68"/>
      <c r="CP174" s="68"/>
      <c r="CQ174" s="68"/>
      <c r="CR174" s="68"/>
      <c r="CS174" s="68"/>
      <c r="CT174" s="68"/>
      <c r="CU174" s="68"/>
      <c r="CV174" s="68"/>
      <c r="CW174" s="68"/>
      <c r="CX174" s="68"/>
      <c r="CY174" s="68"/>
      <c r="CZ174" s="68"/>
      <c r="DA174" s="68"/>
      <c r="DB174" s="68"/>
      <c r="DC174" s="68"/>
      <c r="DD174" s="68"/>
      <c r="DE174" s="68"/>
      <c r="DF174" s="68"/>
      <c r="DG174" s="68"/>
      <c r="DH174" s="68"/>
      <c r="DI174" s="68"/>
      <c r="DJ174" s="68"/>
      <c r="DK174" s="68"/>
      <c r="DL174" s="68"/>
      <c r="DM174" s="68"/>
      <c r="DN174" s="68"/>
      <c r="DO174" s="68"/>
      <c r="DP174" s="68"/>
      <c r="DQ174" s="68"/>
      <c r="DR174" s="68"/>
      <c r="DS174" s="68"/>
      <c r="DT174" s="68"/>
      <c r="DU174" s="68"/>
      <c r="DV174" s="68"/>
      <c r="DW174" s="68"/>
      <c r="DX174" s="68"/>
      <c r="DY174" s="68"/>
      <c r="DZ174" s="68"/>
      <c r="EA174" s="68"/>
      <c r="EB174" s="68"/>
      <c r="EC174" s="68"/>
      <c r="ED174" s="68"/>
      <c r="EE174" s="68"/>
      <c r="EF174" s="68"/>
      <c r="EG174" s="68"/>
      <c r="EH174" s="68"/>
      <c r="EI174" s="68"/>
      <c r="EJ174" s="68"/>
      <c r="EK174" s="68"/>
      <c r="EL174" s="68"/>
      <c r="EM174" s="68"/>
      <c r="EN174" s="68"/>
      <c r="EO174" s="68"/>
      <c r="EP174" s="68"/>
      <c r="EQ174" s="68"/>
      <c r="ER174" s="68"/>
      <c r="ES174" s="68"/>
      <c r="ET174" s="68"/>
      <c r="EU174" s="68"/>
      <c r="EV174" s="68"/>
      <c r="EW174" s="68"/>
      <c r="EX174" s="68"/>
      <c r="EY174" s="68"/>
      <c r="EZ174" s="67">
        <f t="shared" si="41"/>
        <v>0</v>
      </c>
      <c r="FA174" s="67"/>
      <c r="FB174" s="67"/>
      <c r="FC174" s="68"/>
      <c r="FD174" s="67">
        <f>FC174*GR174</f>
        <v>0</v>
      </c>
      <c r="FE174" s="67">
        <f>5000000/87161500*FD$299/FD$299*FD174</f>
        <v>0</v>
      </c>
      <c r="FF174" s="67"/>
      <c r="FG174" s="68"/>
      <c r="FH174" s="68"/>
      <c r="FI174" s="68"/>
      <c r="FJ174" s="68"/>
      <c r="FK174" s="146"/>
      <c r="FL174" s="140"/>
      <c r="FM174" s="140"/>
      <c r="FN174" s="140"/>
      <c r="FO174" s="139"/>
      <c r="FP174" s="139"/>
      <c r="FQ174" s="139"/>
      <c r="FR174" s="139"/>
      <c r="FS174" s="68"/>
      <c r="FT174" s="68"/>
      <c r="FU174" s="68"/>
      <c r="FV174" s="68"/>
      <c r="FW174" s="68"/>
      <c r="FX174" s="68"/>
      <c r="FY174" s="68"/>
      <c r="FZ174" s="68"/>
      <c r="GA174" s="68"/>
      <c r="GB174" s="68"/>
      <c r="GC174" s="68"/>
      <c r="GD174" s="68"/>
      <c r="GE174" s="68"/>
      <c r="GF174" s="135"/>
      <c r="GG174" s="135"/>
      <c r="GH174" s="135"/>
      <c r="GI174" s="135">
        <f t="shared" si="42"/>
        <v>0</v>
      </c>
      <c r="GJ174" s="135">
        <f t="shared" si="43"/>
        <v>0</v>
      </c>
      <c r="GK174" s="135">
        <f t="shared" si="43"/>
        <v>0</v>
      </c>
      <c r="GL174" s="135"/>
      <c r="GM174" s="135">
        <f t="shared" si="44"/>
        <v>0</v>
      </c>
      <c r="GN174" s="135">
        <f t="shared" si="45"/>
        <v>0</v>
      </c>
      <c r="GO174" s="135">
        <f t="shared" si="46"/>
        <v>0</v>
      </c>
      <c r="GP174" s="135"/>
      <c r="GQ174" s="137">
        <f t="shared" si="47"/>
        <v>0</v>
      </c>
      <c r="GR174" s="139"/>
      <c r="GS174" s="174">
        <f t="shared" si="48"/>
        <v>0</v>
      </c>
      <c r="GT174" s="147">
        <f t="shared" si="49"/>
        <v>0</v>
      </c>
      <c r="GV174" s="153"/>
      <c r="GW174" s="153"/>
      <c r="GX174" s="153"/>
    </row>
    <row r="175" spans="1:206" ht="18" hidden="1" customHeight="1" x14ac:dyDescent="0.2">
      <c r="B175" s="96" t="s">
        <v>400</v>
      </c>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68"/>
      <c r="BS175" s="68"/>
      <c r="BT175" s="68"/>
      <c r="BU175" s="68"/>
      <c r="BV175" s="68"/>
      <c r="BW175" s="68"/>
      <c r="BX175" s="68"/>
      <c r="BY175" s="68"/>
      <c r="BZ175" s="68"/>
      <c r="CA175" s="68"/>
      <c r="CB175" s="68"/>
      <c r="CC175" s="68"/>
      <c r="CD175" s="68"/>
      <c r="CE175" s="68"/>
      <c r="CF175" s="68"/>
      <c r="CG175" s="68"/>
      <c r="CH175" s="68"/>
      <c r="CI175" s="68"/>
      <c r="CJ175" s="68"/>
      <c r="CK175" s="68"/>
      <c r="CL175" s="68"/>
      <c r="CM175" s="68"/>
      <c r="CN175" s="68"/>
      <c r="CO175" s="68"/>
      <c r="CP175" s="68"/>
      <c r="CQ175" s="68"/>
      <c r="CR175" s="68"/>
      <c r="CS175" s="68"/>
      <c r="CT175" s="68"/>
      <c r="CU175" s="68"/>
      <c r="CV175" s="68"/>
      <c r="CW175" s="68"/>
      <c r="CX175" s="68"/>
      <c r="CY175" s="68"/>
      <c r="CZ175" s="68"/>
      <c r="DA175" s="68"/>
      <c r="DB175" s="68"/>
      <c r="DC175" s="68"/>
      <c r="DD175" s="68"/>
      <c r="DE175" s="68"/>
      <c r="DF175" s="68"/>
      <c r="DG175" s="68"/>
      <c r="DH175" s="68"/>
      <c r="DI175" s="68"/>
      <c r="DJ175" s="68"/>
      <c r="DK175" s="68"/>
      <c r="DL175" s="68"/>
      <c r="DM175" s="68"/>
      <c r="DN175" s="68"/>
      <c r="DO175" s="68"/>
      <c r="DP175" s="68"/>
      <c r="DQ175" s="68"/>
      <c r="DR175" s="68"/>
      <c r="DS175" s="68"/>
      <c r="DT175" s="68"/>
      <c r="DU175" s="68"/>
      <c r="DV175" s="68"/>
      <c r="DW175" s="68"/>
      <c r="DX175" s="68"/>
      <c r="DY175" s="68"/>
      <c r="DZ175" s="68"/>
      <c r="EA175" s="68"/>
      <c r="EB175" s="68"/>
      <c r="EC175" s="68"/>
      <c r="ED175" s="68"/>
      <c r="EE175" s="68"/>
      <c r="EF175" s="68"/>
      <c r="EG175" s="68"/>
      <c r="EH175" s="68"/>
      <c r="EI175" s="68"/>
      <c r="EJ175" s="68"/>
      <c r="EK175" s="68"/>
      <c r="EL175" s="68"/>
      <c r="EM175" s="68"/>
      <c r="EN175" s="68"/>
      <c r="EO175" s="68"/>
      <c r="EP175" s="68"/>
      <c r="EQ175" s="68"/>
      <c r="ER175" s="68"/>
      <c r="ES175" s="68"/>
      <c r="ET175" s="68"/>
      <c r="EU175" s="68"/>
      <c r="EV175" s="68"/>
      <c r="EW175" s="68"/>
      <c r="EX175" s="68"/>
      <c r="EY175" s="68"/>
      <c r="EZ175" s="67">
        <f t="shared" si="41"/>
        <v>0</v>
      </c>
      <c r="FA175" s="67"/>
      <c r="FB175" s="67"/>
      <c r="FC175" s="68"/>
      <c r="FD175" s="67">
        <f>FC175*GR175</f>
        <v>0</v>
      </c>
      <c r="FE175" s="67">
        <f>5000000/87161500*FD$299/FD$299*FD175</f>
        <v>0</v>
      </c>
      <c r="FF175" s="67"/>
      <c r="FG175" s="68"/>
      <c r="FH175" s="68"/>
      <c r="FI175" s="68"/>
      <c r="FJ175" s="68"/>
      <c r="FK175" s="146"/>
      <c r="FL175" s="140"/>
      <c r="FM175" s="140"/>
      <c r="FN175" s="140"/>
      <c r="FO175" s="139"/>
      <c r="FP175" s="139"/>
      <c r="FQ175" s="139"/>
      <c r="FR175" s="139"/>
      <c r="FS175" s="68"/>
      <c r="FT175" s="68"/>
      <c r="FU175" s="68"/>
      <c r="FV175" s="68"/>
      <c r="FW175" s="68"/>
      <c r="FX175" s="68"/>
      <c r="FY175" s="68"/>
      <c r="FZ175" s="68"/>
      <c r="GA175" s="68"/>
      <c r="GB175" s="68"/>
      <c r="GC175" s="68"/>
      <c r="GD175" s="68"/>
      <c r="GE175" s="68"/>
      <c r="GF175" s="135"/>
      <c r="GG175" s="135"/>
      <c r="GH175" s="135"/>
      <c r="GI175" s="135">
        <f t="shared" si="42"/>
        <v>0</v>
      </c>
      <c r="GJ175" s="135">
        <f t="shared" si="43"/>
        <v>0</v>
      </c>
      <c r="GK175" s="135">
        <f t="shared" si="43"/>
        <v>0</v>
      </c>
      <c r="GL175" s="135"/>
      <c r="GM175" s="135">
        <f t="shared" si="44"/>
        <v>0</v>
      </c>
      <c r="GN175" s="135">
        <f t="shared" si="45"/>
        <v>0</v>
      </c>
      <c r="GO175" s="135">
        <f t="shared" si="46"/>
        <v>0</v>
      </c>
      <c r="GP175" s="135"/>
      <c r="GQ175" s="137">
        <f t="shared" si="47"/>
        <v>0</v>
      </c>
      <c r="GR175" s="139"/>
      <c r="GS175" s="174">
        <f t="shared" si="48"/>
        <v>0</v>
      </c>
      <c r="GT175" s="147">
        <f t="shared" si="49"/>
        <v>0</v>
      </c>
      <c r="GV175" s="153"/>
      <c r="GW175" s="153"/>
      <c r="GX175" s="153"/>
    </row>
    <row r="176" spans="1:206" ht="18" customHeight="1" x14ac:dyDescent="0.2">
      <c r="B176" s="96" t="s">
        <v>95</v>
      </c>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68"/>
      <c r="BY176" s="68"/>
      <c r="BZ176" s="68"/>
      <c r="CA176" s="68"/>
      <c r="CB176" s="68"/>
      <c r="CC176" s="68"/>
      <c r="CD176" s="68"/>
      <c r="CE176" s="68"/>
      <c r="CF176" s="68"/>
      <c r="CG176" s="68"/>
      <c r="CH176" s="68"/>
      <c r="CI176" s="68"/>
      <c r="CJ176" s="68"/>
      <c r="CK176" s="68"/>
      <c r="CL176" s="68"/>
      <c r="CM176" s="68"/>
      <c r="CN176" s="68"/>
      <c r="CO176" s="68"/>
      <c r="CP176" s="68"/>
      <c r="CQ176" s="68"/>
      <c r="CR176" s="68"/>
      <c r="CS176" s="68"/>
      <c r="CT176" s="68"/>
      <c r="CU176" s="68"/>
      <c r="CV176" s="68"/>
      <c r="CW176" s="68"/>
      <c r="CX176" s="68"/>
      <c r="CY176" s="68"/>
      <c r="CZ176" s="68"/>
      <c r="DA176" s="68"/>
      <c r="DB176" s="68"/>
      <c r="DC176" s="68"/>
      <c r="DD176" s="68"/>
      <c r="DE176" s="68"/>
      <c r="DF176" s="68"/>
      <c r="DG176" s="68"/>
      <c r="DH176" s="68"/>
      <c r="DI176" s="68"/>
      <c r="DJ176" s="68"/>
      <c r="DK176" s="68"/>
      <c r="DL176" s="68"/>
      <c r="DM176" s="68"/>
      <c r="DN176" s="68"/>
      <c r="DO176" s="68"/>
      <c r="DP176" s="68"/>
      <c r="DQ176" s="68"/>
      <c r="DR176" s="68"/>
      <c r="DS176" s="68"/>
      <c r="DT176" s="68"/>
      <c r="DU176" s="68"/>
      <c r="DV176" s="68"/>
      <c r="DW176" s="68"/>
      <c r="DX176" s="68"/>
      <c r="DY176" s="68"/>
      <c r="DZ176" s="68"/>
      <c r="EA176" s="68"/>
      <c r="EB176" s="68"/>
      <c r="EC176" s="68"/>
      <c r="ED176" s="68"/>
      <c r="EE176" s="68"/>
      <c r="EF176" s="68"/>
      <c r="EG176" s="68"/>
      <c r="EH176" s="68"/>
      <c r="EI176" s="68"/>
      <c r="EJ176" s="68"/>
      <c r="EK176" s="68"/>
      <c r="EL176" s="68"/>
      <c r="EM176" s="68"/>
      <c r="EN176" s="68"/>
      <c r="EO176" s="68"/>
      <c r="EP176" s="68"/>
      <c r="EQ176" s="68"/>
      <c r="ER176" s="68"/>
      <c r="ES176" s="68"/>
      <c r="ET176" s="68"/>
      <c r="EU176" s="68"/>
      <c r="EV176" s="68"/>
      <c r="EW176" s="68"/>
      <c r="EX176" s="68"/>
      <c r="EY176" s="68">
        <v>3</v>
      </c>
      <c r="EZ176" s="67">
        <f t="shared" si="41"/>
        <v>27000</v>
      </c>
      <c r="FA176" s="67">
        <f>5000000/87161500*EZ$299/EZ$299*EZ176</f>
        <v>1548.8489757519087</v>
      </c>
      <c r="FB176" s="67"/>
      <c r="FC176" s="68">
        <v>3</v>
      </c>
      <c r="FD176" s="67">
        <f>FC176*GR176</f>
        <v>27000</v>
      </c>
      <c r="FE176" s="67">
        <f>5000000/87161500*FD$299/FD$299*FD176</f>
        <v>1548.8489757519087</v>
      </c>
      <c r="FF176" s="67"/>
      <c r="FG176" s="68">
        <v>1</v>
      </c>
      <c r="FH176" s="67">
        <f>FG176*GR176</f>
        <v>9000</v>
      </c>
      <c r="FI176" s="67">
        <f>5000000/87161500*FH$299/FH$299*FH176</f>
        <v>516.28299191730298</v>
      </c>
      <c r="FJ176" s="67"/>
      <c r="FK176" s="146"/>
      <c r="FL176" s="140"/>
      <c r="FM176" s="140"/>
      <c r="FN176" s="140"/>
      <c r="FO176" s="139">
        <v>3</v>
      </c>
      <c r="FP176" s="139">
        <f>FO176*GR176</f>
        <v>27000</v>
      </c>
      <c r="FQ176" s="67">
        <f>5000000/87161500*FP$299/FP$299*FP176</f>
        <v>1548.8489757519087</v>
      </c>
      <c r="FR176" s="139"/>
      <c r="FS176" s="68">
        <v>2</v>
      </c>
      <c r="FT176" s="67">
        <f>FS176*GR176</f>
        <v>18000</v>
      </c>
      <c r="FU176" s="67">
        <f>5000000/87161500*FT$299/FT$299*FT176</f>
        <v>1032.565983834606</v>
      </c>
      <c r="FV176" s="67"/>
      <c r="FW176" s="68">
        <v>2</v>
      </c>
      <c r="FX176" s="67">
        <f>FW176*GR176</f>
        <v>18000</v>
      </c>
      <c r="FY176" s="67">
        <f>5000000/87161500*FX$299/FX$299*FX176</f>
        <v>1032.5659838346057</v>
      </c>
      <c r="FZ176" s="67"/>
      <c r="GA176" s="68">
        <v>1</v>
      </c>
      <c r="GB176" s="67">
        <f>GA176*GR176</f>
        <v>9000</v>
      </c>
      <c r="GC176" s="67">
        <f>5000000/87161500*GB$299/GB$299*GB176</f>
        <v>516.28299191730298</v>
      </c>
      <c r="GD176" s="67"/>
      <c r="GE176" s="68"/>
      <c r="GF176" s="135"/>
      <c r="GG176" s="135"/>
      <c r="GH176" s="135"/>
      <c r="GI176" s="135">
        <f t="shared" si="42"/>
        <v>0</v>
      </c>
      <c r="GJ176" s="135">
        <f t="shared" si="43"/>
        <v>0</v>
      </c>
      <c r="GK176" s="135">
        <f t="shared" si="43"/>
        <v>0</v>
      </c>
      <c r="GL176" s="135"/>
      <c r="GM176" s="135">
        <f t="shared" si="44"/>
        <v>15</v>
      </c>
      <c r="GN176" s="135">
        <f t="shared" si="45"/>
        <v>135000</v>
      </c>
      <c r="GO176" s="135">
        <f t="shared" si="46"/>
        <v>7744.2448787595431</v>
      </c>
      <c r="GP176" s="135"/>
      <c r="GQ176" s="137">
        <f t="shared" si="47"/>
        <v>15</v>
      </c>
      <c r="GR176" s="139">
        <v>9000</v>
      </c>
      <c r="GS176" s="174">
        <f t="shared" si="48"/>
        <v>135000</v>
      </c>
      <c r="GT176" s="147">
        <f t="shared" si="49"/>
        <v>7744.2448787595431</v>
      </c>
      <c r="GV176" s="153"/>
      <c r="GW176" s="153"/>
      <c r="GX176" s="153"/>
    </row>
    <row r="177" spans="1:206" ht="18" customHeight="1" x14ac:dyDescent="0.2">
      <c r="B177" s="96" t="s">
        <v>468</v>
      </c>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68"/>
      <c r="BY177" s="68"/>
      <c r="BZ177" s="68"/>
      <c r="CA177" s="68"/>
      <c r="CB177" s="68"/>
      <c r="CC177" s="68"/>
      <c r="CD177" s="68"/>
      <c r="CE177" s="68"/>
      <c r="CF177" s="68"/>
      <c r="CG177" s="68"/>
      <c r="CH177" s="68"/>
      <c r="CI177" s="68"/>
      <c r="CJ177" s="68"/>
      <c r="CK177" s="68"/>
      <c r="CL177" s="68"/>
      <c r="CM177" s="68"/>
      <c r="CN177" s="68"/>
      <c r="CO177" s="68"/>
      <c r="CP177" s="68"/>
      <c r="CQ177" s="68"/>
      <c r="CR177" s="68"/>
      <c r="CS177" s="68"/>
      <c r="CT177" s="68"/>
      <c r="CU177" s="68"/>
      <c r="CV177" s="68"/>
      <c r="CW177" s="68"/>
      <c r="CX177" s="68"/>
      <c r="CY177" s="68"/>
      <c r="CZ177" s="68"/>
      <c r="DA177" s="68"/>
      <c r="DB177" s="68"/>
      <c r="DC177" s="68"/>
      <c r="DD177" s="68"/>
      <c r="DE177" s="68"/>
      <c r="DF177" s="68"/>
      <c r="DG177" s="68"/>
      <c r="DH177" s="68"/>
      <c r="DI177" s="68"/>
      <c r="DJ177" s="68"/>
      <c r="DK177" s="68"/>
      <c r="DL177" s="68"/>
      <c r="DM177" s="68"/>
      <c r="DN177" s="68"/>
      <c r="DO177" s="68"/>
      <c r="DP177" s="68"/>
      <c r="DQ177" s="68"/>
      <c r="DR177" s="68"/>
      <c r="DS177" s="68"/>
      <c r="DT177" s="68"/>
      <c r="DU177" s="68"/>
      <c r="DV177" s="68"/>
      <c r="DW177" s="68"/>
      <c r="DX177" s="68"/>
      <c r="DY177" s="68"/>
      <c r="DZ177" s="68"/>
      <c r="EA177" s="68"/>
      <c r="EB177" s="68"/>
      <c r="EC177" s="68"/>
      <c r="ED177" s="68"/>
      <c r="EE177" s="68"/>
      <c r="EF177" s="68"/>
      <c r="EG177" s="68"/>
      <c r="EH177" s="68"/>
      <c r="EI177" s="68"/>
      <c r="EJ177" s="68"/>
      <c r="EK177" s="68"/>
      <c r="EL177" s="68"/>
      <c r="EM177" s="68"/>
      <c r="EN177" s="68"/>
      <c r="EO177" s="68"/>
      <c r="EP177" s="68"/>
      <c r="EQ177" s="68"/>
      <c r="ER177" s="68"/>
      <c r="ES177" s="68"/>
      <c r="ET177" s="68"/>
      <c r="EU177" s="68"/>
      <c r="EV177" s="68"/>
      <c r="EW177" s="68"/>
      <c r="EX177" s="68"/>
      <c r="EY177" s="68">
        <v>1</v>
      </c>
      <c r="EZ177" s="67">
        <f t="shared" si="41"/>
        <v>4500000</v>
      </c>
      <c r="FA177" s="67">
        <f>5000000/87161500*EZ$299/EZ$299*EZ177</f>
        <v>258141.49595865147</v>
      </c>
      <c r="FB177" s="67"/>
      <c r="FC177" s="68"/>
      <c r="FD177" s="68"/>
      <c r="FE177" s="68"/>
      <c r="FF177" s="68"/>
      <c r="FG177" s="68"/>
      <c r="FH177" s="68"/>
      <c r="FI177" s="68"/>
      <c r="FJ177" s="68"/>
      <c r="FK177" s="146"/>
      <c r="FL177" s="140"/>
      <c r="FM177" s="140"/>
      <c r="FN177" s="140"/>
      <c r="FO177" s="139"/>
      <c r="FP177" s="139"/>
      <c r="FQ177" s="139"/>
      <c r="FR177" s="139"/>
      <c r="FS177" s="68"/>
      <c r="FT177" s="68"/>
      <c r="FU177" s="68"/>
      <c r="FV177" s="68"/>
      <c r="FW177" s="68"/>
      <c r="FX177" s="68"/>
      <c r="FY177" s="68"/>
      <c r="FZ177" s="68"/>
      <c r="GA177" s="68"/>
      <c r="GB177" s="68"/>
      <c r="GC177" s="68"/>
      <c r="GD177" s="68"/>
      <c r="GE177" s="68"/>
      <c r="GF177" s="135"/>
      <c r="GG177" s="135"/>
      <c r="GH177" s="135"/>
      <c r="GI177" s="135">
        <f t="shared" si="42"/>
        <v>0</v>
      </c>
      <c r="GJ177" s="135">
        <f t="shared" si="43"/>
        <v>0</v>
      </c>
      <c r="GK177" s="135">
        <f t="shared" si="43"/>
        <v>0</v>
      </c>
      <c r="GL177" s="135"/>
      <c r="GM177" s="135">
        <f t="shared" si="44"/>
        <v>1</v>
      </c>
      <c r="GN177" s="135">
        <f t="shared" si="45"/>
        <v>4500000</v>
      </c>
      <c r="GO177" s="135">
        <f t="shared" si="46"/>
        <v>258141.49595865147</v>
      </c>
      <c r="GP177" s="135"/>
      <c r="GQ177" s="137">
        <f t="shared" si="47"/>
        <v>1</v>
      </c>
      <c r="GR177" s="139">
        <v>4500000</v>
      </c>
      <c r="GS177" s="174">
        <f t="shared" si="48"/>
        <v>4500000</v>
      </c>
      <c r="GT177" s="147">
        <f t="shared" si="49"/>
        <v>258141.49595865147</v>
      </c>
      <c r="GV177" s="153"/>
      <c r="GW177" s="153"/>
      <c r="GX177" s="153"/>
    </row>
    <row r="178" spans="1:206" ht="18" customHeight="1" x14ac:dyDescent="0.2">
      <c r="B178" s="96" t="s">
        <v>422</v>
      </c>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v>2</v>
      </c>
      <c r="AV178" s="67">
        <f>AU178*GR178</f>
        <v>100000</v>
      </c>
      <c r="AW178" s="67">
        <f>5000000/87161500*AV$299/AV$299*AV178</f>
        <v>5736.477687970033</v>
      </c>
      <c r="AX178" s="67"/>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c r="CD178" s="68"/>
      <c r="CE178" s="68"/>
      <c r="CF178" s="68"/>
      <c r="CG178" s="68"/>
      <c r="CH178" s="68"/>
      <c r="CI178" s="68"/>
      <c r="CJ178" s="68"/>
      <c r="CK178" s="68"/>
      <c r="CL178" s="68"/>
      <c r="CM178" s="68"/>
      <c r="CN178" s="68"/>
      <c r="CO178" s="68"/>
      <c r="CP178" s="68"/>
      <c r="CQ178" s="68"/>
      <c r="CR178" s="68"/>
      <c r="CS178" s="68"/>
      <c r="CT178" s="68"/>
      <c r="CU178" s="68"/>
      <c r="CV178" s="68"/>
      <c r="CW178" s="68"/>
      <c r="CX178" s="68"/>
      <c r="CY178" s="68"/>
      <c r="CZ178" s="68"/>
      <c r="DA178" s="68"/>
      <c r="DB178" s="68"/>
      <c r="DC178" s="68"/>
      <c r="DD178" s="68"/>
      <c r="DE178" s="68"/>
      <c r="DF178" s="68"/>
      <c r="DG178" s="68"/>
      <c r="DH178" s="68"/>
      <c r="DI178" s="68"/>
      <c r="DJ178" s="68"/>
      <c r="DK178" s="68"/>
      <c r="DL178" s="68"/>
      <c r="DM178" s="68"/>
      <c r="DN178" s="68"/>
      <c r="DO178" s="68"/>
      <c r="DP178" s="68"/>
      <c r="DQ178" s="68"/>
      <c r="DR178" s="68"/>
      <c r="DS178" s="68"/>
      <c r="DT178" s="68"/>
      <c r="DU178" s="68"/>
      <c r="DV178" s="68"/>
      <c r="DW178" s="68"/>
      <c r="DX178" s="68"/>
      <c r="DY178" s="68"/>
      <c r="DZ178" s="68"/>
      <c r="EA178" s="68"/>
      <c r="EB178" s="68"/>
      <c r="EC178" s="68"/>
      <c r="ED178" s="68"/>
      <c r="EE178" s="68"/>
      <c r="EF178" s="68"/>
      <c r="EG178" s="68"/>
      <c r="EH178" s="68"/>
      <c r="EI178" s="68"/>
      <c r="EJ178" s="68"/>
      <c r="EK178" s="68"/>
      <c r="EL178" s="68"/>
      <c r="EM178" s="68"/>
      <c r="EN178" s="68"/>
      <c r="EO178" s="68"/>
      <c r="EP178" s="68"/>
      <c r="EQ178" s="68"/>
      <c r="ER178" s="68"/>
      <c r="ES178" s="68"/>
      <c r="ET178" s="68"/>
      <c r="EU178" s="68"/>
      <c r="EV178" s="68"/>
      <c r="EW178" s="68"/>
      <c r="EX178" s="68"/>
      <c r="EY178" s="68"/>
      <c r="EZ178" s="68"/>
      <c r="FA178" s="68"/>
      <c r="FB178" s="68"/>
      <c r="FC178" s="68"/>
      <c r="FD178" s="68"/>
      <c r="FE178" s="68"/>
      <c r="FF178" s="68"/>
      <c r="FG178" s="68"/>
      <c r="FH178" s="68"/>
      <c r="FI178" s="68"/>
      <c r="FJ178" s="68"/>
      <c r="FK178" s="146"/>
      <c r="FL178" s="140"/>
      <c r="FM178" s="140"/>
      <c r="FN178" s="140"/>
      <c r="FO178" s="139"/>
      <c r="FP178" s="139"/>
      <c r="FQ178" s="139"/>
      <c r="FR178" s="139"/>
      <c r="FS178" s="68"/>
      <c r="FT178" s="68"/>
      <c r="FU178" s="68"/>
      <c r="FV178" s="68"/>
      <c r="FW178" s="68"/>
      <c r="FX178" s="68"/>
      <c r="FY178" s="68"/>
      <c r="FZ178" s="68"/>
      <c r="GA178" s="68"/>
      <c r="GB178" s="68"/>
      <c r="GC178" s="68"/>
      <c r="GD178" s="68"/>
      <c r="GE178" s="68"/>
      <c r="GF178" s="135"/>
      <c r="GG178" s="135"/>
      <c r="GH178" s="135"/>
      <c r="GI178" s="135">
        <f t="shared" si="42"/>
        <v>2</v>
      </c>
      <c r="GJ178" s="135">
        <f t="shared" si="43"/>
        <v>100000</v>
      </c>
      <c r="GK178" s="135">
        <f t="shared" si="43"/>
        <v>5736.477687970033</v>
      </c>
      <c r="GL178" s="135"/>
      <c r="GM178" s="135">
        <f t="shared" si="44"/>
        <v>0</v>
      </c>
      <c r="GN178" s="135">
        <f t="shared" si="45"/>
        <v>0</v>
      </c>
      <c r="GO178" s="135">
        <f t="shared" si="46"/>
        <v>0</v>
      </c>
      <c r="GP178" s="135"/>
      <c r="GQ178" s="137">
        <f t="shared" si="47"/>
        <v>2</v>
      </c>
      <c r="GR178" s="139">
        <v>50000</v>
      </c>
      <c r="GS178" s="174">
        <f t="shared" si="48"/>
        <v>100000</v>
      </c>
      <c r="GT178" s="147">
        <f t="shared" si="49"/>
        <v>5736.477687970033</v>
      </c>
      <c r="GV178" s="153"/>
      <c r="GW178" s="153"/>
      <c r="GX178" s="153"/>
    </row>
    <row r="179" spans="1:206" ht="18" customHeight="1" x14ac:dyDescent="0.2">
      <c r="B179" s="96" t="s">
        <v>469</v>
      </c>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c r="CD179" s="68"/>
      <c r="CE179" s="68"/>
      <c r="CF179" s="68"/>
      <c r="CG179" s="68"/>
      <c r="CH179" s="68"/>
      <c r="CI179" s="68"/>
      <c r="CJ179" s="68"/>
      <c r="CK179" s="68"/>
      <c r="CL179" s="68"/>
      <c r="CM179" s="68"/>
      <c r="CN179" s="68"/>
      <c r="CO179" s="68"/>
      <c r="CP179" s="68"/>
      <c r="CQ179" s="68"/>
      <c r="CR179" s="68"/>
      <c r="CS179" s="68"/>
      <c r="CT179" s="68"/>
      <c r="CU179" s="68"/>
      <c r="CV179" s="68"/>
      <c r="CW179" s="68"/>
      <c r="CX179" s="68"/>
      <c r="CY179" s="68"/>
      <c r="CZ179" s="68"/>
      <c r="DA179" s="68"/>
      <c r="DB179" s="68"/>
      <c r="DC179" s="68"/>
      <c r="DD179" s="68"/>
      <c r="DE179" s="68"/>
      <c r="DF179" s="68"/>
      <c r="DG179" s="68"/>
      <c r="DH179" s="68"/>
      <c r="DI179" s="68"/>
      <c r="DJ179" s="68"/>
      <c r="DK179" s="68"/>
      <c r="DL179" s="68"/>
      <c r="DM179" s="68"/>
      <c r="DN179" s="68"/>
      <c r="DO179" s="68"/>
      <c r="DP179" s="68"/>
      <c r="DQ179" s="68"/>
      <c r="DR179" s="68"/>
      <c r="DS179" s="68"/>
      <c r="DT179" s="68"/>
      <c r="DU179" s="68"/>
      <c r="DV179" s="68"/>
      <c r="DW179" s="68"/>
      <c r="DX179" s="68"/>
      <c r="DY179" s="68"/>
      <c r="DZ179" s="68"/>
      <c r="EA179" s="68"/>
      <c r="EB179" s="68"/>
      <c r="EC179" s="68"/>
      <c r="ED179" s="68"/>
      <c r="EE179" s="68"/>
      <c r="EF179" s="68"/>
      <c r="EG179" s="68"/>
      <c r="EH179" s="68"/>
      <c r="EI179" s="68"/>
      <c r="EJ179" s="68"/>
      <c r="EK179" s="68"/>
      <c r="EL179" s="68"/>
      <c r="EM179" s="68"/>
      <c r="EN179" s="68"/>
      <c r="EO179" s="68"/>
      <c r="EP179" s="68"/>
      <c r="EQ179" s="68"/>
      <c r="ER179" s="68"/>
      <c r="ES179" s="68"/>
      <c r="ET179" s="68"/>
      <c r="EU179" s="68"/>
      <c r="EV179" s="68"/>
      <c r="EW179" s="68"/>
      <c r="EX179" s="68"/>
      <c r="EY179" s="68">
        <v>1</v>
      </c>
      <c r="EZ179" s="67">
        <f>EY179*GR179</f>
        <v>70000</v>
      </c>
      <c r="FA179" s="67">
        <f>5000000/87161500*EZ$299/EZ$299*EZ179</f>
        <v>4015.5343815790229</v>
      </c>
      <c r="FB179" s="67"/>
      <c r="FC179" s="68"/>
      <c r="FD179" s="68"/>
      <c r="FE179" s="68"/>
      <c r="FF179" s="68"/>
      <c r="FG179" s="68"/>
      <c r="FH179" s="68"/>
      <c r="FI179" s="68"/>
      <c r="FJ179" s="68"/>
      <c r="FK179" s="146"/>
      <c r="FL179" s="140"/>
      <c r="FM179" s="140"/>
      <c r="FN179" s="140"/>
      <c r="FO179" s="139"/>
      <c r="FP179" s="139"/>
      <c r="FQ179" s="139"/>
      <c r="FR179" s="139"/>
      <c r="FS179" s="68"/>
      <c r="FT179" s="68"/>
      <c r="FU179" s="68"/>
      <c r="FV179" s="68"/>
      <c r="FW179" s="68"/>
      <c r="FX179" s="68"/>
      <c r="FY179" s="68"/>
      <c r="FZ179" s="68"/>
      <c r="GA179" s="68"/>
      <c r="GB179" s="68"/>
      <c r="GC179" s="68"/>
      <c r="GD179" s="68"/>
      <c r="GE179" s="68"/>
      <c r="GF179" s="135"/>
      <c r="GG179" s="135"/>
      <c r="GH179" s="135"/>
      <c r="GI179" s="135">
        <f t="shared" si="42"/>
        <v>0</v>
      </c>
      <c r="GJ179" s="135">
        <f t="shared" si="43"/>
        <v>0</v>
      </c>
      <c r="GK179" s="135">
        <f t="shared" si="43"/>
        <v>0</v>
      </c>
      <c r="GL179" s="135"/>
      <c r="GM179" s="135">
        <f t="shared" si="44"/>
        <v>1</v>
      </c>
      <c r="GN179" s="135">
        <f t="shared" si="45"/>
        <v>70000</v>
      </c>
      <c r="GO179" s="135">
        <f t="shared" si="46"/>
        <v>4015.5343815790229</v>
      </c>
      <c r="GP179" s="135"/>
      <c r="GQ179" s="137">
        <f t="shared" si="47"/>
        <v>1</v>
      </c>
      <c r="GR179" s="139">
        <v>70000</v>
      </c>
      <c r="GS179" s="174">
        <f t="shared" si="48"/>
        <v>70000</v>
      </c>
      <c r="GT179" s="147">
        <f t="shared" si="49"/>
        <v>4015.5343815790229</v>
      </c>
      <c r="GV179" s="153"/>
      <c r="GW179" s="153"/>
      <c r="GX179" s="153"/>
    </row>
    <row r="180" spans="1:206" ht="18" customHeight="1" x14ac:dyDescent="0.2">
      <c r="B180" s="96" t="s">
        <v>470</v>
      </c>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68"/>
      <c r="BY180" s="68"/>
      <c r="BZ180" s="68"/>
      <c r="CA180" s="68"/>
      <c r="CB180" s="68"/>
      <c r="CC180" s="68"/>
      <c r="CD180" s="68"/>
      <c r="CE180" s="68"/>
      <c r="CF180" s="68"/>
      <c r="CG180" s="68"/>
      <c r="CH180" s="68"/>
      <c r="CI180" s="68"/>
      <c r="CJ180" s="68"/>
      <c r="CK180" s="68"/>
      <c r="CL180" s="68"/>
      <c r="CM180" s="68"/>
      <c r="CN180" s="68"/>
      <c r="CO180" s="68"/>
      <c r="CP180" s="68"/>
      <c r="CQ180" s="68"/>
      <c r="CR180" s="68"/>
      <c r="CS180" s="68"/>
      <c r="CT180" s="68"/>
      <c r="CU180" s="68"/>
      <c r="CV180" s="68"/>
      <c r="CW180" s="68"/>
      <c r="CX180" s="68"/>
      <c r="CY180" s="68"/>
      <c r="CZ180" s="68"/>
      <c r="DA180" s="68"/>
      <c r="DB180" s="68"/>
      <c r="DC180" s="68"/>
      <c r="DD180" s="68"/>
      <c r="DE180" s="68"/>
      <c r="DF180" s="68"/>
      <c r="DG180" s="68"/>
      <c r="DH180" s="68"/>
      <c r="DI180" s="68"/>
      <c r="DJ180" s="68"/>
      <c r="DK180" s="68"/>
      <c r="DL180" s="68"/>
      <c r="DM180" s="68"/>
      <c r="DN180" s="68"/>
      <c r="DO180" s="68"/>
      <c r="DP180" s="68"/>
      <c r="DQ180" s="68"/>
      <c r="DR180" s="68"/>
      <c r="DS180" s="68"/>
      <c r="DT180" s="68"/>
      <c r="DU180" s="68"/>
      <c r="DV180" s="68"/>
      <c r="DW180" s="68"/>
      <c r="DX180" s="68"/>
      <c r="DY180" s="68"/>
      <c r="DZ180" s="68"/>
      <c r="EA180" s="68"/>
      <c r="EB180" s="68"/>
      <c r="EC180" s="68"/>
      <c r="ED180" s="68"/>
      <c r="EE180" s="68"/>
      <c r="EF180" s="68"/>
      <c r="EG180" s="68"/>
      <c r="EH180" s="68"/>
      <c r="EI180" s="68"/>
      <c r="EJ180" s="68"/>
      <c r="EK180" s="68"/>
      <c r="EL180" s="68"/>
      <c r="EM180" s="68"/>
      <c r="EN180" s="68"/>
      <c r="EO180" s="68"/>
      <c r="EP180" s="68"/>
      <c r="EQ180" s="68"/>
      <c r="ER180" s="68"/>
      <c r="ES180" s="68"/>
      <c r="ET180" s="68"/>
      <c r="EU180" s="68"/>
      <c r="EV180" s="68"/>
      <c r="EW180" s="68"/>
      <c r="EX180" s="68"/>
      <c r="EY180" s="68"/>
      <c r="EZ180" s="68"/>
      <c r="FA180" s="68"/>
      <c r="FB180" s="68"/>
      <c r="FC180" s="68"/>
      <c r="FD180" s="68"/>
      <c r="FE180" s="68"/>
      <c r="FF180" s="68"/>
      <c r="FG180" s="68"/>
      <c r="FH180" s="68"/>
      <c r="FI180" s="68"/>
      <c r="FJ180" s="68"/>
      <c r="FK180" s="146"/>
      <c r="FL180" s="140"/>
      <c r="FM180" s="140"/>
      <c r="FN180" s="140"/>
      <c r="FO180" s="139"/>
      <c r="FP180" s="139"/>
      <c r="FQ180" s="139"/>
      <c r="FR180" s="139"/>
      <c r="FS180" s="68"/>
      <c r="FT180" s="68"/>
      <c r="FU180" s="68"/>
      <c r="FV180" s="68"/>
      <c r="FW180" s="68"/>
      <c r="FX180" s="68"/>
      <c r="FY180" s="68"/>
      <c r="FZ180" s="68"/>
      <c r="GA180" s="68"/>
      <c r="GB180" s="68"/>
      <c r="GC180" s="68"/>
      <c r="GD180" s="68"/>
      <c r="GE180" s="68"/>
      <c r="GF180" s="135"/>
      <c r="GG180" s="135"/>
      <c r="GH180" s="135"/>
      <c r="GI180" s="135">
        <f t="shared" si="42"/>
        <v>0</v>
      </c>
      <c r="GJ180" s="135">
        <f t="shared" si="43"/>
        <v>0</v>
      </c>
      <c r="GK180" s="135">
        <f t="shared" si="43"/>
        <v>0</v>
      </c>
      <c r="GL180" s="135"/>
      <c r="GM180" s="135">
        <f t="shared" si="44"/>
        <v>0</v>
      </c>
      <c r="GN180" s="135">
        <f t="shared" si="45"/>
        <v>0</v>
      </c>
      <c r="GO180" s="135">
        <f t="shared" si="46"/>
        <v>0</v>
      </c>
      <c r="GP180" s="135"/>
      <c r="GQ180" s="137">
        <f t="shared" si="47"/>
        <v>0</v>
      </c>
      <c r="GR180" s="139">
        <v>25000</v>
      </c>
      <c r="GS180" s="174">
        <f t="shared" si="48"/>
        <v>0</v>
      </c>
      <c r="GT180" s="147">
        <f t="shared" si="49"/>
        <v>0</v>
      </c>
      <c r="GV180" s="153"/>
      <c r="GW180" s="153"/>
      <c r="GX180" s="153"/>
    </row>
    <row r="181" spans="1:206" ht="18" customHeight="1" x14ac:dyDescent="0.2">
      <c r="B181" s="96" t="s">
        <v>396</v>
      </c>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68"/>
      <c r="BY181" s="68"/>
      <c r="BZ181" s="68"/>
      <c r="CA181" s="68"/>
      <c r="CB181" s="68"/>
      <c r="CC181" s="68"/>
      <c r="CD181" s="68"/>
      <c r="CE181" s="68"/>
      <c r="CF181" s="68"/>
      <c r="CG181" s="68"/>
      <c r="CH181" s="68"/>
      <c r="CI181" s="68"/>
      <c r="CJ181" s="68"/>
      <c r="CK181" s="68"/>
      <c r="CL181" s="68"/>
      <c r="CM181" s="68"/>
      <c r="CN181" s="68"/>
      <c r="CO181" s="68"/>
      <c r="CP181" s="68"/>
      <c r="CQ181" s="68"/>
      <c r="CR181" s="68"/>
      <c r="CS181" s="68"/>
      <c r="CT181" s="68"/>
      <c r="CU181" s="68"/>
      <c r="CV181" s="68"/>
      <c r="CW181" s="68"/>
      <c r="CX181" s="68"/>
      <c r="CY181" s="68"/>
      <c r="CZ181" s="68"/>
      <c r="DA181" s="68"/>
      <c r="DB181" s="68"/>
      <c r="DC181" s="68"/>
      <c r="DD181" s="68"/>
      <c r="DE181" s="68"/>
      <c r="DF181" s="68"/>
      <c r="DG181" s="68"/>
      <c r="DH181" s="68"/>
      <c r="DI181" s="68"/>
      <c r="DJ181" s="68"/>
      <c r="DK181" s="68"/>
      <c r="DL181" s="68"/>
      <c r="DM181" s="68"/>
      <c r="DN181" s="68"/>
      <c r="DO181" s="68"/>
      <c r="DP181" s="68"/>
      <c r="DQ181" s="68"/>
      <c r="DR181" s="68"/>
      <c r="DS181" s="68"/>
      <c r="DT181" s="68"/>
      <c r="DU181" s="68"/>
      <c r="DV181" s="68"/>
      <c r="DW181" s="68"/>
      <c r="DX181" s="68"/>
      <c r="DY181" s="68"/>
      <c r="DZ181" s="68"/>
      <c r="EA181" s="68"/>
      <c r="EB181" s="68"/>
      <c r="EC181" s="68"/>
      <c r="ED181" s="68"/>
      <c r="EE181" s="68"/>
      <c r="EF181" s="68"/>
      <c r="EG181" s="68"/>
      <c r="EH181" s="68"/>
      <c r="EI181" s="68"/>
      <c r="EJ181" s="68"/>
      <c r="EK181" s="68"/>
      <c r="EL181" s="68"/>
      <c r="EM181" s="68"/>
      <c r="EN181" s="68"/>
      <c r="EO181" s="68"/>
      <c r="EP181" s="68"/>
      <c r="EQ181" s="68"/>
      <c r="ER181" s="68"/>
      <c r="ES181" s="68"/>
      <c r="ET181" s="68"/>
      <c r="EU181" s="68"/>
      <c r="EV181" s="68"/>
      <c r="EW181" s="68"/>
      <c r="EX181" s="68"/>
      <c r="EY181" s="68"/>
      <c r="EZ181" s="68"/>
      <c r="FA181" s="68"/>
      <c r="FB181" s="68"/>
      <c r="FC181" s="68"/>
      <c r="FD181" s="68"/>
      <c r="FE181" s="68"/>
      <c r="FF181" s="68"/>
      <c r="FG181" s="68"/>
      <c r="FH181" s="68"/>
      <c r="FI181" s="68"/>
      <c r="FJ181" s="68"/>
      <c r="FK181" s="146">
        <v>4</v>
      </c>
      <c r="FL181" s="139">
        <f>FK181*GR181</f>
        <v>40000</v>
      </c>
      <c r="FM181" s="167">
        <f>5000000/87161500*FL$299/FL$299*FL181</f>
        <v>2294.5910751880128</v>
      </c>
      <c r="FN181" s="139"/>
      <c r="FO181" s="139"/>
      <c r="FP181" s="139"/>
      <c r="FQ181" s="139"/>
      <c r="FR181" s="139"/>
      <c r="FS181" s="68"/>
      <c r="FT181" s="68"/>
      <c r="FU181" s="68"/>
      <c r="FV181" s="68"/>
      <c r="FW181" s="68"/>
      <c r="FX181" s="68"/>
      <c r="FY181" s="68"/>
      <c r="FZ181" s="68"/>
      <c r="GA181" s="68"/>
      <c r="GB181" s="68"/>
      <c r="GC181" s="68"/>
      <c r="GD181" s="68"/>
      <c r="GE181" s="68"/>
      <c r="GF181" s="135"/>
      <c r="GG181" s="135"/>
      <c r="GH181" s="135"/>
      <c r="GI181" s="135">
        <f t="shared" si="42"/>
        <v>0</v>
      </c>
      <c r="GJ181" s="135">
        <f t="shared" si="43"/>
        <v>0</v>
      </c>
      <c r="GK181" s="135">
        <f t="shared" si="43"/>
        <v>0</v>
      </c>
      <c r="GL181" s="135"/>
      <c r="GM181" s="135">
        <f t="shared" si="44"/>
        <v>4</v>
      </c>
      <c r="GN181" s="135">
        <f t="shared" si="45"/>
        <v>40000</v>
      </c>
      <c r="GO181" s="135">
        <f t="shared" si="46"/>
        <v>2294.5910751880128</v>
      </c>
      <c r="GP181" s="135"/>
      <c r="GQ181" s="137">
        <f t="shared" si="47"/>
        <v>4</v>
      </c>
      <c r="GR181" s="139">
        <v>10000</v>
      </c>
      <c r="GS181" s="174">
        <f t="shared" si="48"/>
        <v>40000</v>
      </c>
      <c r="GT181" s="147">
        <f t="shared" si="49"/>
        <v>2294.5910751880128</v>
      </c>
      <c r="GV181" s="153"/>
      <c r="GW181" s="153"/>
      <c r="GX181" s="153"/>
    </row>
    <row r="182" spans="1:206" ht="18" hidden="1" customHeight="1" x14ac:dyDescent="0.2">
      <c r="B182" s="96" t="s">
        <v>216</v>
      </c>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c r="BR182" s="68"/>
      <c r="BS182" s="68"/>
      <c r="BT182" s="68"/>
      <c r="BU182" s="68"/>
      <c r="BV182" s="68"/>
      <c r="BW182" s="68"/>
      <c r="BX182" s="68"/>
      <c r="BY182" s="68"/>
      <c r="BZ182" s="68"/>
      <c r="CA182" s="68"/>
      <c r="CB182" s="68"/>
      <c r="CC182" s="68"/>
      <c r="CD182" s="68"/>
      <c r="CE182" s="68"/>
      <c r="CF182" s="68"/>
      <c r="CG182" s="68"/>
      <c r="CH182" s="68"/>
      <c r="CI182" s="68"/>
      <c r="CJ182" s="68"/>
      <c r="CK182" s="68"/>
      <c r="CL182" s="68"/>
      <c r="CM182" s="68"/>
      <c r="CN182" s="68"/>
      <c r="CO182" s="68"/>
      <c r="CP182" s="68"/>
      <c r="CQ182" s="68"/>
      <c r="CR182" s="68"/>
      <c r="CS182" s="68"/>
      <c r="CT182" s="68"/>
      <c r="CU182" s="68"/>
      <c r="CV182" s="68"/>
      <c r="CW182" s="68"/>
      <c r="CX182" s="68"/>
      <c r="CY182" s="68"/>
      <c r="CZ182" s="68"/>
      <c r="DA182" s="68"/>
      <c r="DB182" s="68"/>
      <c r="DC182" s="68"/>
      <c r="DD182" s="68"/>
      <c r="DE182" s="68"/>
      <c r="DF182" s="68"/>
      <c r="DG182" s="68"/>
      <c r="DH182" s="68"/>
      <c r="DI182" s="68"/>
      <c r="DJ182" s="68"/>
      <c r="DK182" s="68"/>
      <c r="DL182" s="68"/>
      <c r="DM182" s="68"/>
      <c r="DN182" s="68"/>
      <c r="DO182" s="68"/>
      <c r="DP182" s="68"/>
      <c r="DQ182" s="68"/>
      <c r="DR182" s="68"/>
      <c r="DS182" s="68"/>
      <c r="DT182" s="68"/>
      <c r="DU182" s="68"/>
      <c r="DV182" s="68"/>
      <c r="DW182" s="68"/>
      <c r="DX182" s="68"/>
      <c r="DY182" s="68"/>
      <c r="DZ182" s="68"/>
      <c r="EA182" s="68"/>
      <c r="EB182" s="68"/>
      <c r="EC182" s="68"/>
      <c r="ED182" s="68"/>
      <c r="EE182" s="68"/>
      <c r="EF182" s="68"/>
      <c r="EG182" s="68"/>
      <c r="EH182" s="68"/>
      <c r="EI182" s="68"/>
      <c r="EJ182" s="68"/>
      <c r="EK182" s="68"/>
      <c r="EL182" s="68"/>
      <c r="EM182" s="68"/>
      <c r="EN182" s="68"/>
      <c r="EO182" s="68"/>
      <c r="EP182" s="68"/>
      <c r="EQ182" s="68"/>
      <c r="ER182" s="68"/>
      <c r="ES182" s="68"/>
      <c r="ET182" s="68"/>
      <c r="EU182" s="68"/>
      <c r="EV182" s="68"/>
      <c r="EW182" s="68"/>
      <c r="EX182" s="68"/>
      <c r="EY182" s="68"/>
      <c r="EZ182" s="68"/>
      <c r="FA182" s="68"/>
      <c r="FB182" s="68"/>
      <c r="FC182" s="68"/>
      <c r="FD182" s="68"/>
      <c r="FE182" s="68"/>
      <c r="FF182" s="68"/>
      <c r="FG182" s="68"/>
      <c r="FH182" s="68"/>
      <c r="FI182" s="68"/>
      <c r="FJ182" s="68"/>
      <c r="FK182" s="146"/>
      <c r="FL182" s="140"/>
      <c r="FM182" s="140"/>
      <c r="FN182" s="140"/>
      <c r="FO182" s="139"/>
      <c r="FP182" s="139"/>
      <c r="FQ182" s="139"/>
      <c r="FR182" s="139"/>
      <c r="FS182" s="68"/>
      <c r="FT182" s="68"/>
      <c r="FU182" s="68"/>
      <c r="FV182" s="68"/>
      <c r="FW182" s="68"/>
      <c r="FX182" s="68"/>
      <c r="FY182" s="68"/>
      <c r="FZ182" s="68"/>
      <c r="GA182" s="68"/>
      <c r="GB182" s="68"/>
      <c r="GC182" s="68"/>
      <c r="GD182" s="68"/>
      <c r="GE182" s="68"/>
      <c r="GF182" s="135"/>
      <c r="GG182" s="135"/>
      <c r="GH182" s="135"/>
      <c r="GI182" s="135">
        <f t="shared" si="42"/>
        <v>0</v>
      </c>
      <c r="GJ182" s="135">
        <f t="shared" si="43"/>
        <v>0</v>
      </c>
      <c r="GK182" s="135">
        <f t="shared" si="43"/>
        <v>0</v>
      </c>
      <c r="GL182" s="135"/>
      <c r="GM182" s="135">
        <f t="shared" si="44"/>
        <v>0</v>
      </c>
      <c r="GN182" s="135">
        <f t="shared" si="45"/>
        <v>0</v>
      </c>
      <c r="GO182" s="135">
        <f t="shared" si="46"/>
        <v>0</v>
      </c>
      <c r="GP182" s="135"/>
      <c r="GQ182" s="137">
        <f t="shared" si="47"/>
        <v>0</v>
      </c>
      <c r="GR182" s="139"/>
      <c r="GS182" s="174">
        <f t="shared" si="48"/>
        <v>0</v>
      </c>
      <c r="GT182" s="147">
        <f t="shared" si="49"/>
        <v>0</v>
      </c>
      <c r="GV182" s="153"/>
      <c r="GW182" s="153"/>
      <c r="GX182" s="153"/>
    </row>
    <row r="183" spans="1:206" ht="18" hidden="1" customHeight="1" x14ac:dyDescent="0.2">
      <c r="B183" s="96" t="s">
        <v>96</v>
      </c>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68"/>
      <c r="BY183" s="68"/>
      <c r="BZ183" s="68"/>
      <c r="CA183" s="68"/>
      <c r="CB183" s="68"/>
      <c r="CC183" s="68"/>
      <c r="CD183" s="68"/>
      <c r="CE183" s="68"/>
      <c r="CF183" s="68"/>
      <c r="CG183" s="68"/>
      <c r="CH183" s="68"/>
      <c r="CI183" s="68"/>
      <c r="CJ183" s="68"/>
      <c r="CK183" s="68"/>
      <c r="CL183" s="68"/>
      <c r="CM183" s="68"/>
      <c r="CN183" s="68"/>
      <c r="CO183" s="68"/>
      <c r="CP183" s="68"/>
      <c r="CQ183" s="68"/>
      <c r="CR183" s="68"/>
      <c r="CS183" s="68"/>
      <c r="CT183" s="68"/>
      <c r="CU183" s="68"/>
      <c r="CV183" s="68"/>
      <c r="CW183" s="68"/>
      <c r="CX183" s="68"/>
      <c r="CY183" s="68"/>
      <c r="CZ183" s="68"/>
      <c r="DA183" s="68"/>
      <c r="DB183" s="68"/>
      <c r="DC183" s="68"/>
      <c r="DD183" s="68"/>
      <c r="DE183" s="68"/>
      <c r="DF183" s="68"/>
      <c r="DG183" s="68"/>
      <c r="DH183" s="68"/>
      <c r="DI183" s="68"/>
      <c r="DJ183" s="68"/>
      <c r="DK183" s="68"/>
      <c r="DL183" s="68"/>
      <c r="DM183" s="68"/>
      <c r="DN183" s="68"/>
      <c r="DO183" s="68"/>
      <c r="DP183" s="68"/>
      <c r="DQ183" s="68"/>
      <c r="DR183" s="68"/>
      <c r="DS183" s="68"/>
      <c r="DT183" s="68"/>
      <c r="DU183" s="68"/>
      <c r="DV183" s="68"/>
      <c r="DW183" s="68"/>
      <c r="DX183" s="68"/>
      <c r="DY183" s="68"/>
      <c r="DZ183" s="68"/>
      <c r="EA183" s="68"/>
      <c r="EB183" s="68"/>
      <c r="EC183" s="68"/>
      <c r="ED183" s="68"/>
      <c r="EE183" s="68"/>
      <c r="EF183" s="68"/>
      <c r="EG183" s="68"/>
      <c r="EH183" s="68"/>
      <c r="EI183" s="68"/>
      <c r="EJ183" s="68"/>
      <c r="EK183" s="68"/>
      <c r="EL183" s="68"/>
      <c r="EM183" s="68"/>
      <c r="EN183" s="68"/>
      <c r="EO183" s="68"/>
      <c r="EP183" s="68"/>
      <c r="EQ183" s="68"/>
      <c r="ER183" s="68"/>
      <c r="ES183" s="68"/>
      <c r="ET183" s="68"/>
      <c r="EU183" s="68"/>
      <c r="EV183" s="68"/>
      <c r="EW183" s="68"/>
      <c r="EX183" s="68"/>
      <c r="EY183" s="68"/>
      <c r="EZ183" s="68"/>
      <c r="FA183" s="68"/>
      <c r="FB183" s="68"/>
      <c r="FC183" s="68"/>
      <c r="FD183" s="68"/>
      <c r="FE183" s="68"/>
      <c r="FF183" s="68"/>
      <c r="FG183" s="68"/>
      <c r="FH183" s="68"/>
      <c r="FI183" s="68"/>
      <c r="FJ183" s="68"/>
      <c r="FK183" s="146"/>
      <c r="FL183" s="140"/>
      <c r="FM183" s="140"/>
      <c r="FN183" s="140"/>
      <c r="FO183" s="139"/>
      <c r="FP183" s="139"/>
      <c r="FQ183" s="139"/>
      <c r="FR183" s="139"/>
      <c r="FS183" s="68"/>
      <c r="FT183" s="68"/>
      <c r="FU183" s="68"/>
      <c r="FV183" s="68"/>
      <c r="FW183" s="68"/>
      <c r="FX183" s="68"/>
      <c r="FY183" s="68"/>
      <c r="FZ183" s="68"/>
      <c r="GA183" s="68"/>
      <c r="GB183" s="68"/>
      <c r="GC183" s="68"/>
      <c r="GD183" s="68"/>
      <c r="GE183" s="68"/>
      <c r="GF183" s="135"/>
      <c r="GG183" s="135"/>
      <c r="GH183" s="135"/>
      <c r="GI183" s="135">
        <f t="shared" si="42"/>
        <v>0</v>
      </c>
      <c r="GJ183" s="135">
        <f t="shared" si="43"/>
        <v>0</v>
      </c>
      <c r="GK183" s="135">
        <f t="shared" si="43"/>
        <v>0</v>
      </c>
      <c r="GL183" s="135"/>
      <c r="GM183" s="135">
        <f t="shared" si="44"/>
        <v>0</v>
      </c>
      <c r="GN183" s="135">
        <f t="shared" si="45"/>
        <v>0</v>
      </c>
      <c r="GO183" s="135">
        <f t="shared" si="46"/>
        <v>0</v>
      </c>
      <c r="GP183" s="135"/>
      <c r="GQ183" s="137">
        <f t="shared" si="47"/>
        <v>0</v>
      </c>
      <c r="GR183" s="139">
        <v>15000</v>
      </c>
      <c r="GS183" s="174">
        <f t="shared" si="48"/>
        <v>0</v>
      </c>
      <c r="GT183" s="147">
        <f t="shared" si="49"/>
        <v>0</v>
      </c>
      <c r="GV183" s="153"/>
      <c r="GW183" s="153"/>
      <c r="GX183" s="153"/>
    </row>
    <row r="184" spans="1:206" ht="18" hidden="1" customHeight="1" x14ac:dyDescent="0.2">
      <c r="A184" s="1">
        <v>10</v>
      </c>
      <c r="B184" s="96" t="s">
        <v>360</v>
      </c>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8"/>
      <c r="BQ184" s="68"/>
      <c r="BR184" s="68"/>
      <c r="BS184" s="68"/>
      <c r="BT184" s="68"/>
      <c r="BU184" s="68"/>
      <c r="BV184" s="68"/>
      <c r="BW184" s="68"/>
      <c r="BX184" s="68"/>
      <c r="BY184" s="68"/>
      <c r="BZ184" s="68"/>
      <c r="CA184" s="68"/>
      <c r="CB184" s="68"/>
      <c r="CC184" s="68"/>
      <c r="CD184" s="68"/>
      <c r="CE184" s="68"/>
      <c r="CF184" s="68"/>
      <c r="CG184" s="68"/>
      <c r="CH184" s="68"/>
      <c r="CI184" s="68"/>
      <c r="CJ184" s="68"/>
      <c r="CK184" s="68"/>
      <c r="CL184" s="68"/>
      <c r="CM184" s="68"/>
      <c r="CN184" s="68"/>
      <c r="CO184" s="68"/>
      <c r="CP184" s="68"/>
      <c r="CQ184" s="68"/>
      <c r="CR184" s="68"/>
      <c r="CS184" s="68"/>
      <c r="CT184" s="68"/>
      <c r="CU184" s="68"/>
      <c r="CV184" s="68"/>
      <c r="CW184" s="68"/>
      <c r="CX184" s="68"/>
      <c r="CY184" s="68"/>
      <c r="CZ184" s="68"/>
      <c r="DA184" s="68"/>
      <c r="DB184" s="68"/>
      <c r="DC184" s="68"/>
      <c r="DD184" s="68"/>
      <c r="DE184" s="68"/>
      <c r="DF184" s="68"/>
      <c r="DG184" s="68"/>
      <c r="DH184" s="68"/>
      <c r="DI184" s="68"/>
      <c r="DJ184" s="68"/>
      <c r="DK184" s="68"/>
      <c r="DL184" s="68"/>
      <c r="DM184" s="68"/>
      <c r="DN184" s="68"/>
      <c r="DO184" s="68"/>
      <c r="DP184" s="68"/>
      <c r="DQ184" s="68"/>
      <c r="DR184" s="68"/>
      <c r="DS184" s="68"/>
      <c r="DT184" s="68"/>
      <c r="DU184" s="68"/>
      <c r="DV184" s="68"/>
      <c r="DW184" s="68"/>
      <c r="DX184" s="68"/>
      <c r="DY184" s="68"/>
      <c r="DZ184" s="68"/>
      <c r="EA184" s="68"/>
      <c r="EB184" s="68"/>
      <c r="EC184" s="68"/>
      <c r="ED184" s="68"/>
      <c r="EE184" s="68"/>
      <c r="EF184" s="68"/>
      <c r="EG184" s="68"/>
      <c r="EH184" s="68"/>
      <c r="EI184" s="68"/>
      <c r="EJ184" s="68"/>
      <c r="EK184" s="68"/>
      <c r="EL184" s="68"/>
      <c r="EM184" s="68"/>
      <c r="EN184" s="68"/>
      <c r="EO184" s="68"/>
      <c r="EP184" s="68"/>
      <c r="EQ184" s="68"/>
      <c r="ER184" s="68"/>
      <c r="ES184" s="68"/>
      <c r="ET184" s="68"/>
      <c r="EU184" s="68"/>
      <c r="EV184" s="68"/>
      <c r="EW184" s="68"/>
      <c r="EX184" s="68"/>
      <c r="EY184" s="68"/>
      <c r="EZ184" s="68"/>
      <c r="FA184" s="68"/>
      <c r="FB184" s="68"/>
      <c r="FC184" s="68"/>
      <c r="FD184" s="68"/>
      <c r="FE184" s="68"/>
      <c r="FF184" s="68"/>
      <c r="FG184" s="68"/>
      <c r="FH184" s="68"/>
      <c r="FI184" s="68"/>
      <c r="FJ184" s="68"/>
      <c r="FK184" s="146"/>
      <c r="FL184" s="140"/>
      <c r="FM184" s="140"/>
      <c r="FN184" s="140"/>
      <c r="FO184" s="139"/>
      <c r="FP184" s="139"/>
      <c r="FQ184" s="139"/>
      <c r="FR184" s="139"/>
      <c r="FS184" s="68"/>
      <c r="FT184" s="68"/>
      <c r="FU184" s="68"/>
      <c r="FV184" s="68"/>
      <c r="FW184" s="68"/>
      <c r="FX184" s="68"/>
      <c r="FY184" s="68"/>
      <c r="FZ184" s="68"/>
      <c r="GA184" s="68"/>
      <c r="GB184" s="68"/>
      <c r="GC184" s="68"/>
      <c r="GD184" s="68"/>
      <c r="GE184" s="68"/>
      <c r="GF184" s="135"/>
      <c r="GG184" s="135"/>
      <c r="GH184" s="135"/>
      <c r="GI184" s="135">
        <f t="shared" si="42"/>
        <v>0</v>
      </c>
      <c r="GJ184" s="135">
        <f t="shared" si="43"/>
        <v>0</v>
      </c>
      <c r="GK184" s="135">
        <f t="shared" si="43"/>
        <v>0</v>
      </c>
      <c r="GL184" s="135"/>
      <c r="GM184" s="135">
        <f t="shared" si="44"/>
        <v>0</v>
      </c>
      <c r="GN184" s="135">
        <f t="shared" si="45"/>
        <v>0</v>
      </c>
      <c r="GO184" s="135">
        <f t="shared" si="46"/>
        <v>0</v>
      </c>
      <c r="GP184" s="135"/>
      <c r="GQ184" s="137">
        <f t="shared" si="47"/>
        <v>0</v>
      </c>
      <c r="GR184" s="139"/>
      <c r="GS184" s="174">
        <f t="shared" si="48"/>
        <v>0</v>
      </c>
      <c r="GT184" s="147">
        <f t="shared" si="49"/>
        <v>0</v>
      </c>
      <c r="GV184" s="153"/>
      <c r="GW184" s="153"/>
      <c r="GX184" s="153"/>
    </row>
    <row r="185" spans="1:206" ht="18" hidden="1" customHeight="1" x14ac:dyDescent="0.2">
      <c r="B185" s="96" t="s">
        <v>97</v>
      </c>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c r="BN185" s="68"/>
      <c r="BO185" s="68"/>
      <c r="BP185" s="68"/>
      <c r="BQ185" s="68"/>
      <c r="BR185" s="68"/>
      <c r="BS185" s="68"/>
      <c r="BT185" s="68"/>
      <c r="BU185" s="68"/>
      <c r="BV185" s="68"/>
      <c r="BW185" s="68"/>
      <c r="BX185" s="68"/>
      <c r="BY185" s="68"/>
      <c r="BZ185" s="68"/>
      <c r="CA185" s="68"/>
      <c r="CB185" s="68"/>
      <c r="CC185" s="68"/>
      <c r="CD185" s="68"/>
      <c r="CE185" s="68"/>
      <c r="CF185" s="68"/>
      <c r="CG185" s="68"/>
      <c r="CH185" s="68"/>
      <c r="CI185" s="68"/>
      <c r="CJ185" s="68"/>
      <c r="CK185" s="68"/>
      <c r="CL185" s="68"/>
      <c r="CM185" s="68"/>
      <c r="CN185" s="68"/>
      <c r="CO185" s="68"/>
      <c r="CP185" s="68"/>
      <c r="CQ185" s="68"/>
      <c r="CR185" s="68"/>
      <c r="CS185" s="68"/>
      <c r="CT185" s="68"/>
      <c r="CU185" s="68"/>
      <c r="CV185" s="68"/>
      <c r="CW185" s="68"/>
      <c r="CX185" s="68"/>
      <c r="CY185" s="68"/>
      <c r="CZ185" s="68"/>
      <c r="DA185" s="68"/>
      <c r="DB185" s="68"/>
      <c r="DC185" s="68"/>
      <c r="DD185" s="68"/>
      <c r="DE185" s="68"/>
      <c r="DF185" s="68"/>
      <c r="DG185" s="68"/>
      <c r="DH185" s="68"/>
      <c r="DI185" s="68"/>
      <c r="DJ185" s="68"/>
      <c r="DK185" s="68"/>
      <c r="DL185" s="68"/>
      <c r="DM185" s="68"/>
      <c r="DN185" s="68"/>
      <c r="DO185" s="68"/>
      <c r="DP185" s="68"/>
      <c r="DQ185" s="68"/>
      <c r="DR185" s="68"/>
      <c r="DS185" s="68"/>
      <c r="DT185" s="68"/>
      <c r="DU185" s="68"/>
      <c r="DV185" s="68"/>
      <c r="DW185" s="68"/>
      <c r="DX185" s="68"/>
      <c r="DY185" s="68"/>
      <c r="DZ185" s="68"/>
      <c r="EA185" s="68"/>
      <c r="EB185" s="68"/>
      <c r="EC185" s="68"/>
      <c r="ED185" s="68"/>
      <c r="EE185" s="68"/>
      <c r="EF185" s="68"/>
      <c r="EG185" s="68"/>
      <c r="EH185" s="68"/>
      <c r="EI185" s="68"/>
      <c r="EJ185" s="68"/>
      <c r="EK185" s="68"/>
      <c r="EL185" s="68"/>
      <c r="EM185" s="68"/>
      <c r="EN185" s="68"/>
      <c r="EO185" s="68"/>
      <c r="EP185" s="68"/>
      <c r="EQ185" s="68"/>
      <c r="ER185" s="68"/>
      <c r="ES185" s="68"/>
      <c r="ET185" s="68"/>
      <c r="EU185" s="68"/>
      <c r="EV185" s="68"/>
      <c r="EW185" s="68"/>
      <c r="EX185" s="68"/>
      <c r="EY185" s="68"/>
      <c r="EZ185" s="68"/>
      <c r="FA185" s="68"/>
      <c r="FB185" s="68"/>
      <c r="FC185" s="68"/>
      <c r="FD185" s="68"/>
      <c r="FE185" s="68"/>
      <c r="FF185" s="68"/>
      <c r="FG185" s="68"/>
      <c r="FH185" s="68"/>
      <c r="FI185" s="68"/>
      <c r="FJ185" s="68"/>
      <c r="FK185" s="146"/>
      <c r="FL185" s="140"/>
      <c r="FM185" s="140"/>
      <c r="FN185" s="140"/>
      <c r="FO185" s="139"/>
      <c r="FP185" s="139"/>
      <c r="FQ185" s="139"/>
      <c r="FR185" s="139"/>
      <c r="FS185" s="68"/>
      <c r="FT185" s="68"/>
      <c r="FU185" s="68"/>
      <c r="FV185" s="68"/>
      <c r="FW185" s="68"/>
      <c r="FX185" s="68"/>
      <c r="FY185" s="68"/>
      <c r="FZ185" s="68"/>
      <c r="GA185" s="68"/>
      <c r="GB185" s="68"/>
      <c r="GC185" s="68"/>
      <c r="GD185" s="68"/>
      <c r="GE185" s="68"/>
      <c r="GF185" s="135"/>
      <c r="GG185" s="135"/>
      <c r="GH185" s="135"/>
      <c r="GI185" s="135">
        <f t="shared" si="42"/>
        <v>0</v>
      </c>
      <c r="GJ185" s="135">
        <f t="shared" si="43"/>
        <v>0</v>
      </c>
      <c r="GK185" s="135">
        <f t="shared" si="43"/>
        <v>0</v>
      </c>
      <c r="GL185" s="135"/>
      <c r="GM185" s="135">
        <f t="shared" si="44"/>
        <v>0</v>
      </c>
      <c r="GN185" s="135">
        <f t="shared" si="45"/>
        <v>0</v>
      </c>
      <c r="GO185" s="135">
        <f t="shared" si="46"/>
        <v>0</v>
      </c>
      <c r="GP185" s="135"/>
      <c r="GQ185" s="137">
        <f t="shared" si="47"/>
        <v>0</v>
      </c>
      <c r="GR185" s="139"/>
      <c r="GS185" s="174">
        <f t="shared" si="48"/>
        <v>0</v>
      </c>
      <c r="GT185" s="147">
        <f t="shared" si="49"/>
        <v>0</v>
      </c>
      <c r="GV185" s="153"/>
      <c r="GW185" s="153"/>
      <c r="GX185" s="153"/>
    </row>
    <row r="186" spans="1:206" ht="18" hidden="1" customHeight="1" x14ac:dyDescent="0.2">
      <c r="B186" s="96" t="s">
        <v>352</v>
      </c>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68"/>
      <c r="BS186" s="68"/>
      <c r="BT186" s="68"/>
      <c r="BU186" s="68"/>
      <c r="BV186" s="68"/>
      <c r="BW186" s="68"/>
      <c r="BX186" s="68"/>
      <c r="BY186" s="68"/>
      <c r="BZ186" s="68"/>
      <c r="CA186" s="68"/>
      <c r="CB186" s="68"/>
      <c r="CC186" s="68"/>
      <c r="CD186" s="68"/>
      <c r="CE186" s="68"/>
      <c r="CF186" s="68"/>
      <c r="CG186" s="68"/>
      <c r="CH186" s="68"/>
      <c r="CI186" s="68"/>
      <c r="CJ186" s="68"/>
      <c r="CK186" s="68"/>
      <c r="CL186" s="68"/>
      <c r="CM186" s="68"/>
      <c r="CN186" s="68"/>
      <c r="CO186" s="68"/>
      <c r="CP186" s="68"/>
      <c r="CQ186" s="68"/>
      <c r="CR186" s="68"/>
      <c r="CS186" s="68"/>
      <c r="CT186" s="68"/>
      <c r="CU186" s="68"/>
      <c r="CV186" s="68"/>
      <c r="CW186" s="68"/>
      <c r="CX186" s="68"/>
      <c r="CY186" s="68"/>
      <c r="CZ186" s="68"/>
      <c r="DA186" s="68"/>
      <c r="DB186" s="68"/>
      <c r="DC186" s="68"/>
      <c r="DD186" s="68"/>
      <c r="DE186" s="68"/>
      <c r="DF186" s="68"/>
      <c r="DG186" s="68"/>
      <c r="DH186" s="68"/>
      <c r="DI186" s="68"/>
      <c r="DJ186" s="68"/>
      <c r="DK186" s="68"/>
      <c r="DL186" s="68"/>
      <c r="DM186" s="68"/>
      <c r="DN186" s="68"/>
      <c r="DO186" s="68"/>
      <c r="DP186" s="68"/>
      <c r="DQ186" s="68"/>
      <c r="DR186" s="68"/>
      <c r="DS186" s="68"/>
      <c r="DT186" s="68"/>
      <c r="DU186" s="68"/>
      <c r="DV186" s="68"/>
      <c r="DW186" s="68"/>
      <c r="DX186" s="68"/>
      <c r="DY186" s="68"/>
      <c r="DZ186" s="68"/>
      <c r="EA186" s="68"/>
      <c r="EB186" s="68"/>
      <c r="EC186" s="68"/>
      <c r="ED186" s="68"/>
      <c r="EE186" s="68"/>
      <c r="EF186" s="68"/>
      <c r="EG186" s="68"/>
      <c r="EH186" s="68"/>
      <c r="EI186" s="68"/>
      <c r="EJ186" s="68"/>
      <c r="EK186" s="68"/>
      <c r="EL186" s="68"/>
      <c r="EM186" s="68"/>
      <c r="EN186" s="68"/>
      <c r="EO186" s="68"/>
      <c r="EP186" s="68"/>
      <c r="EQ186" s="68"/>
      <c r="ER186" s="68"/>
      <c r="ES186" s="68"/>
      <c r="ET186" s="68"/>
      <c r="EU186" s="68"/>
      <c r="EV186" s="68"/>
      <c r="EW186" s="68"/>
      <c r="EX186" s="68"/>
      <c r="EY186" s="68"/>
      <c r="EZ186" s="68"/>
      <c r="FA186" s="68"/>
      <c r="FB186" s="68"/>
      <c r="FC186" s="68"/>
      <c r="FD186" s="68"/>
      <c r="FE186" s="68"/>
      <c r="FF186" s="68"/>
      <c r="FG186" s="68"/>
      <c r="FH186" s="68"/>
      <c r="FI186" s="68"/>
      <c r="FJ186" s="68"/>
      <c r="FK186" s="146"/>
      <c r="FL186" s="140"/>
      <c r="FM186" s="140"/>
      <c r="FN186" s="140"/>
      <c r="FO186" s="139"/>
      <c r="FP186" s="139"/>
      <c r="FQ186" s="139"/>
      <c r="FR186" s="139"/>
      <c r="FS186" s="68"/>
      <c r="FT186" s="68"/>
      <c r="FU186" s="68"/>
      <c r="FV186" s="68"/>
      <c r="FW186" s="68"/>
      <c r="FX186" s="68"/>
      <c r="FY186" s="68"/>
      <c r="FZ186" s="68"/>
      <c r="GA186" s="68"/>
      <c r="GB186" s="68"/>
      <c r="GC186" s="68"/>
      <c r="GD186" s="68"/>
      <c r="GE186" s="68"/>
      <c r="GF186" s="135"/>
      <c r="GG186" s="135"/>
      <c r="GH186" s="135"/>
      <c r="GI186" s="135">
        <f t="shared" si="42"/>
        <v>0</v>
      </c>
      <c r="GJ186" s="135">
        <f t="shared" si="43"/>
        <v>0</v>
      </c>
      <c r="GK186" s="135">
        <f t="shared" si="43"/>
        <v>0</v>
      </c>
      <c r="GL186" s="135"/>
      <c r="GM186" s="135">
        <f t="shared" si="44"/>
        <v>0</v>
      </c>
      <c r="GN186" s="135">
        <f t="shared" si="45"/>
        <v>0</v>
      </c>
      <c r="GO186" s="135">
        <f t="shared" si="46"/>
        <v>0</v>
      </c>
      <c r="GP186" s="135"/>
      <c r="GQ186" s="137">
        <f t="shared" si="47"/>
        <v>0</v>
      </c>
      <c r="GR186" s="139"/>
      <c r="GS186" s="174">
        <f t="shared" si="48"/>
        <v>0</v>
      </c>
      <c r="GT186" s="147">
        <f t="shared" si="49"/>
        <v>0</v>
      </c>
      <c r="GV186" s="153"/>
      <c r="GW186" s="153"/>
      <c r="GX186" s="153"/>
    </row>
    <row r="187" spans="1:206" ht="18" hidden="1" customHeight="1" x14ac:dyDescent="0.2">
      <c r="B187" s="96" t="s">
        <v>98</v>
      </c>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8"/>
      <c r="BU187" s="68"/>
      <c r="BV187" s="68"/>
      <c r="BW187" s="68"/>
      <c r="BX187" s="68"/>
      <c r="BY187" s="68"/>
      <c r="BZ187" s="68"/>
      <c r="CA187" s="68"/>
      <c r="CB187" s="68"/>
      <c r="CC187" s="68"/>
      <c r="CD187" s="68"/>
      <c r="CE187" s="68"/>
      <c r="CF187" s="68"/>
      <c r="CG187" s="68"/>
      <c r="CH187" s="68"/>
      <c r="CI187" s="68"/>
      <c r="CJ187" s="68"/>
      <c r="CK187" s="68"/>
      <c r="CL187" s="68"/>
      <c r="CM187" s="68"/>
      <c r="CN187" s="68"/>
      <c r="CO187" s="68"/>
      <c r="CP187" s="68"/>
      <c r="CQ187" s="68"/>
      <c r="CR187" s="68"/>
      <c r="CS187" s="68"/>
      <c r="CT187" s="68"/>
      <c r="CU187" s="68"/>
      <c r="CV187" s="68"/>
      <c r="CW187" s="68"/>
      <c r="CX187" s="68"/>
      <c r="CY187" s="68"/>
      <c r="CZ187" s="68"/>
      <c r="DA187" s="68"/>
      <c r="DB187" s="68"/>
      <c r="DC187" s="68"/>
      <c r="DD187" s="68"/>
      <c r="DE187" s="68"/>
      <c r="DF187" s="68"/>
      <c r="DG187" s="68"/>
      <c r="DH187" s="68"/>
      <c r="DI187" s="68"/>
      <c r="DJ187" s="68"/>
      <c r="DK187" s="68"/>
      <c r="DL187" s="68"/>
      <c r="DM187" s="68"/>
      <c r="DN187" s="68"/>
      <c r="DO187" s="68"/>
      <c r="DP187" s="68"/>
      <c r="DQ187" s="68"/>
      <c r="DR187" s="68"/>
      <c r="DS187" s="68"/>
      <c r="DT187" s="68"/>
      <c r="DU187" s="68"/>
      <c r="DV187" s="68"/>
      <c r="DW187" s="68"/>
      <c r="DX187" s="68"/>
      <c r="DY187" s="68"/>
      <c r="DZ187" s="68"/>
      <c r="EA187" s="68"/>
      <c r="EB187" s="68"/>
      <c r="EC187" s="68"/>
      <c r="ED187" s="68"/>
      <c r="EE187" s="68"/>
      <c r="EF187" s="68"/>
      <c r="EG187" s="68"/>
      <c r="EH187" s="68"/>
      <c r="EI187" s="68"/>
      <c r="EJ187" s="68"/>
      <c r="EK187" s="68"/>
      <c r="EL187" s="68"/>
      <c r="EM187" s="68"/>
      <c r="EN187" s="68"/>
      <c r="EO187" s="68"/>
      <c r="EP187" s="68"/>
      <c r="EQ187" s="68"/>
      <c r="ER187" s="68"/>
      <c r="ES187" s="68"/>
      <c r="ET187" s="68"/>
      <c r="EU187" s="68"/>
      <c r="EV187" s="68"/>
      <c r="EW187" s="68"/>
      <c r="EX187" s="68"/>
      <c r="EY187" s="68"/>
      <c r="EZ187" s="68"/>
      <c r="FA187" s="68"/>
      <c r="FB187" s="68"/>
      <c r="FC187" s="68"/>
      <c r="FD187" s="68"/>
      <c r="FE187" s="68"/>
      <c r="FF187" s="68"/>
      <c r="FG187" s="68"/>
      <c r="FH187" s="68"/>
      <c r="FI187" s="68"/>
      <c r="FJ187" s="68"/>
      <c r="FK187" s="146"/>
      <c r="FL187" s="140"/>
      <c r="FM187" s="140"/>
      <c r="FN187" s="140"/>
      <c r="FO187" s="139"/>
      <c r="FP187" s="139"/>
      <c r="FQ187" s="139"/>
      <c r="FR187" s="139"/>
      <c r="FS187" s="68"/>
      <c r="FT187" s="68"/>
      <c r="FU187" s="68"/>
      <c r="FV187" s="68"/>
      <c r="FW187" s="68"/>
      <c r="FX187" s="68"/>
      <c r="FY187" s="68"/>
      <c r="FZ187" s="68"/>
      <c r="GA187" s="68"/>
      <c r="GB187" s="68"/>
      <c r="GC187" s="68"/>
      <c r="GD187" s="68"/>
      <c r="GE187" s="68"/>
      <c r="GF187" s="135"/>
      <c r="GG187" s="135"/>
      <c r="GH187" s="135"/>
      <c r="GI187" s="135">
        <f t="shared" si="42"/>
        <v>0</v>
      </c>
      <c r="GJ187" s="135">
        <f t="shared" si="43"/>
        <v>0</v>
      </c>
      <c r="GK187" s="135">
        <f t="shared" si="43"/>
        <v>0</v>
      </c>
      <c r="GL187" s="135"/>
      <c r="GM187" s="135">
        <f t="shared" si="44"/>
        <v>0</v>
      </c>
      <c r="GN187" s="135">
        <f t="shared" si="45"/>
        <v>0</v>
      </c>
      <c r="GO187" s="135">
        <f t="shared" si="46"/>
        <v>0</v>
      </c>
      <c r="GP187" s="135"/>
      <c r="GQ187" s="137">
        <f t="shared" si="47"/>
        <v>0</v>
      </c>
      <c r="GR187" s="139"/>
      <c r="GS187" s="174">
        <f t="shared" si="48"/>
        <v>0</v>
      </c>
      <c r="GT187" s="147">
        <f t="shared" si="49"/>
        <v>0</v>
      </c>
      <c r="GV187" s="153"/>
      <c r="GW187" s="153"/>
      <c r="GX187" s="153"/>
    </row>
    <row r="188" spans="1:206" ht="18" hidden="1" customHeight="1" x14ac:dyDescent="0.2">
      <c r="B188" s="96" t="s">
        <v>279</v>
      </c>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8"/>
      <c r="BU188" s="68"/>
      <c r="BV188" s="68"/>
      <c r="BW188" s="68"/>
      <c r="BX188" s="68"/>
      <c r="BY188" s="68"/>
      <c r="BZ188" s="68"/>
      <c r="CA188" s="68"/>
      <c r="CB188" s="68"/>
      <c r="CC188" s="68"/>
      <c r="CD188" s="68"/>
      <c r="CE188" s="68"/>
      <c r="CF188" s="68"/>
      <c r="CG188" s="68"/>
      <c r="CH188" s="68"/>
      <c r="CI188" s="68"/>
      <c r="CJ188" s="68"/>
      <c r="CK188" s="68"/>
      <c r="CL188" s="68"/>
      <c r="CM188" s="68"/>
      <c r="CN188" s="68"/>
      <c r="CO188" s="68"/>
      <c r="CP188" s="68"/>
      <c r="CQ188" s="68"/>
      <c r="CR188" s="68"/>
      <c r="CS188" s="68"/>
      <c r="CT188" s="68"/>
      <c r="CU188" s="68"/>
      <c r="CV188" s="68"/>
      <c r="CW188" s="68"/>
      <c r="CX188" s="68"/>
      <c r="CY188" s="68"/>
      <c r="CZ188" s="68"/>
      <c r="DA188" s="68"/>
      <c r="DB188" s="68"/>
      <c r="DC188" s="68"/>
      <c r="DD188" s="68"/>
      <c r="DE188" s="68"/>
      <c r="DF188" s="68"/>
      <c r="DG188" s="68"/>
      <c r="DH188" s="68"/>
      <c r="DI188" s="68"/>
      <c r="DJ188" s="68"/>
      <c r="DK188" s="68"/>
      <c r="DL188" s="68"/>
      <c r="DM188" s="68"/>
      <c r="DN188" s="68"/>
      <c r="DO188" s="68"/>
      <c r="DP188" s="68"/>
      <c r="DQ188" s="68"/>
      <c r="DR188" s="68"/>
      <c r="DS188" s="68"/>
      <c r="DT188" s="68"/>
      <c r="DU188" s="68"/>
      <c r="DV188" s="68"/>
      <c r="DW188" s="68"/>
      <c r="DX188" s="68"/>
      <c r="DY188" s="68"/>
      <c r="DZ188" s="68"/>
      <c r="EA188" s="68"/>
      <c r="EB188" s="68"/>
      <c r="EC188" s="68"/>
      <c r="ED188" s="68"/>
      <c r="EE188" s="68"/>
      <c r="EF188" s="68"/>
      <c r="EG188" s="68"/>
      <c r="EH188" s="68"/>
      <c r="EI188" s="68"/>
      <c r="EJ188" s="68"/>
      <c r="EK188" s="68"/>
      <c r="EL188" s="68"/>
      <c r="EM188" s="68"/>
      <c r="EN188" s="68"/>
      <c r="EO188" s="68"/>
      <c r="EP188" s="68"/>
      <c r="EQ188" s="68"/>
      <c r="ER188" s="68"/>
      <c r="ES188" s="68"/>
      <c r="ET188" s="68"/>
      <c r="EU188" s="68"/>
      <c r="EV188" s="68"/>
      <c r="EW188" s="68"/>
      <c r="EX188" s="68"/>
      <c r="EY188" s="68"/>
      <c r="EZ188" s="68"/>
      <c r="FA188" s="68"/>
      <c r="FB188" s="68"/>
      <c r="FC188" s="68"/>
      <c r="FD188" s="68"/>
      <c r="FE188" s="68"/>
      <c r="FF188" s="68"/>
      <c r="FG188" s="68"/>
      <c r="FH188" s="68"/>
      <c r="FI188" s="68"/>
      <c r="FJ188" s="68"/>
      <c r="FK188" s="146"/>
      <c r="FL188" s="140"/>
      <c r="FM188" s="140"/>
      <c r="FN188" s="140"/>
      <c r="FO188" s="139"/>
      <c r="FP188" s="139"/>
      <c r="FQ188" s="139"/>
      <c r="FR188" s="139"/>
      <c r="FS188" s="68"/>
      <c r="FT188" s="68"/>
      <c r="FU188" s="68"/>
      <c r="FV188" s="68"/>
      <c r="FW188" s="68"/>
      <c r="FX188" s="68"/>
      <c r="FY188" s="68"/>
      <c r="FZ188" s="68"/>
      <c r="GA188" s="68"/>
      <c r="GB188" s="68"/>
      <c r="GC188" s="68"/>
      <c r="GD188" s="68"/>
      <c r="GE188" s="68"/>
      <c r="GF188" s="135"/>
      <c r="GG188" s="135"/>
      <c r="GH188" s="135"/>
      <c r="GI188" s="135">
        <f t="shared" si="42"/>
        <v>0</v>
      </c>
      <c r="GJ188" s="135">
        <f t="shared" si="43"/>
        <v>0</v>
      </c>
      <c r="GK188" s="135">
        <f t="shared" si="43"/>
        <v>0</v>
      </c>
      <c r="GL188" s="135"/>
      <c r="GM188" s="135">
        <f t="shared" si="44"/>
        <v>0</v>
      </c>
      <c r="GN188" s="135">
        <f t="shared" si="45"/>
        <v>0</v>
      </c>
      <c r="GO188" s="135">
        <f t="shared" si="46"/>
        <v>0</v>
      </c>
      <c r="GP188" s="135"/>
      <c r="GQ188" s="137">
        <f t="shared" si="47"/>
        <v>0</v>
      </c>
      <c r="GR188" s="139"/>
      <c r="GS188" s="174">
        <f t="shared" si="48"/>
        <v>0</v>
      </c>
      <c r="GT188" s="147">
        <f t="shared" si="49"/>
        <v>0</v>
      </c>
      <c r="GV188" s="153"/>
      <c r="GW188" s="153"/>
      <c r="GX188" s="153"/>
    </row>
    <row r="189" spans="1:206" ht="18" hidden="1" customHeight="1" x14ac:dyDescent="0.2">
      <c r="B189" s="96" t="s">
        <v>99</v>
      </c>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68"/>
      <c r="BY189" s="68"/>
      <c r="BZ189" s="68"/>
      <c r="CA189" s="68"/>
      <c r="CB189" s="68"/>
      <c r="CC189" s="68"/>
      <c r="CD189" s="68"/>
      <c r="CE189" s="68"/>
      <c r="CF189" s="68"/>
      <c r="CG189" s="68"/>
      <c r="CH189" s="68"/>
      <c r="CI189" s="68"/>
      <c r="CJ189" s="68"/>
      <c r="CK189" s="68"/>
      <c r="CL189" s="68"/>
      <c r="CM189" s="68"/>
      <c r="CN189" s="68"/>
      <c r="CO189" s="68"/>
      <c r="CP189" s="68"/>
      <c r="CQ189" s="68"/>
      <c r="CR189" s="68"/>
      <c r="CS189" s="68"/>
      <c r="CT189" s="68"/>
      <c r="CU189" s="68"/>
      <c r="CV189" s="68"/>
      <c r="CW189" s="68"/>
      <c r="CX189" s="68"/>
      <c r="CY189" s="68"/>
      <c r="CZ189" s="68"/>
      <c r="DA189" s="68"/>
      <c r="DB189" s="68"/>
      <c r="DC189" s="68"/>
      <c r="DD189" s="68"/>
      <c r="DE189" s="68"/>
      <c r="DF189" s="68"/>
      <c r="DG189" s="68"/>
      <c r="DH189" s="68"/>
      <c r="DI189" s="68"/>
      <c r="DJ189" s="68"/>
      <c r="DK189" s="68"/>
      <c r="DL189" s="68"/>
      <c r="DM189" s="68"/>
      <c r="DN189" s="68"/>
      <c r="DO189" s="68"/>
      <c r="DP189" s="68"/>
      <c r="DQ189" s="68"/>
      <c r="DR189" s="68"/>
      <c r="DS189" s="68"/>
      <c r="DT189" s="68"/>
      <c r="DU189" s="68"/>
      <c r="DV189" s="68"/>
      <c r="DW189" s="68"/>
      <c r="DX189" s="68"/>
      <c r="DY189" s="68"/>
      <c r="DZ189" s="68"/>
      <c r="EA189" s="68"/>
      <c r="EB189" s="68"/>
      <c r="EC189" s="68"/>
      <c r="ED189" s="68"/>
      <c r="EE189" s="68"/>
      <c r="EF189" s="68"/>
      <c r="EG189" s="68"/>
      <c r="EH189" s="68"/>
      <c r="EI189" s="68"/>
      <c r="EJ189" s="68"/>
      <c r="EK189" s="68"/>
      <c r="EL189" s="68"/>
      <c r="EM189" s="68"/>
      <c r="EN189" s="68"/>
      <c r="EO189" s="68"/>
      <c r="EP189" s="68"/>
      <c r="EQ189" s="68"/>
      <c r="ER189" s="68"/>
      <c r="ES189" s="68"/>
      <c r="ET189" s="68"/>
      <c r="EU189" s="68"/>
      <c r="EV189" s="68"/>
      <c r="EW189" s="68"/>
      <c r="EX189" s="68"/>
      <c r="EY189" s="68"/>
      <c r="EZ189" s="68"/>
      <c r="FA189" s="68"/>
      <c r="FB189" s="68"/>
      <c r="FC189" s="68"/>
      <c r="FD189" s="68"/>
      <c r="FE189" s="68"/>
      <c r="FF189" s="68"/>
      <c r="FG189" s="68"/>
      <c r="FH189" s="68"/>
      <c r="FI189" s="68"/>
      <c r="FJ189" s="68"/>
      <c r="FK189" s="146"/>
      <c r="FL189" s="140"/>
      <c r="FM189" s="140"/>
      <c r="FN189" s="140"/>
      <c r="FO189" s="139"/>
      <c r="FP189" s="139"/>
      <c r="FQ189" s="139"/>
      <c r="FR189" s="139"/>
      <c r="FS189" s="68"/>
      <c r="FT189" s="68"/>
      <c r="FU189" s="68"/>
      <c r="FV189" s="68"/>
      <c r="FW189" s="68"/>
      <c r="FX189" s="68"/>
      <c r="FY189" s="68"/>
      <c r="FZ189" s="68"/>
      <c r="GA189" s="68"/>
      <c r="GB189" s="68"/>
      <c r="GC189" s="68"/>
      <c r="GD189" s="68"/>
      <c r="GE189" s="68"/>
      <c r="GF189" s="135"/>
      <c r="GG189" s="135"/>
      <c r="GH189" s="135"/>
      <c r="GI189" s="135">
        <f t="shared" si="42"/>
        <v>0</v>
      </c>
      <c r="GJ189" s="135">
        <f t="shared" si="43"/>
        <v>0</v>
      </c>
      <c r="GK189" s="135">
        <f t="shared" si="43"/>
        <v>0</v>
      </c>
      <c r="GL189" s="135"/>
      <c r="GM189" s="135">
        <f t="shared" si="44"/>
        <v>0</v>
      </c>
      <c r="GN189" s="135">
        <f t="shared" si="45"/>
        <v>0</v>
      </c>
      <c r="GO189" s="135">
        <f t="shared" si="46"/>
        <v>0</v>
      </c>
      <c r="GP189" s="135"/>
      <c r="GQ189" s="137">
        <f t="shared" si="47"/>
        <v>0</v>
      </c>
      <c r="GR189" s="139"/>
      <c r="GS189" s="174">
        <f t="shared" si="48"/>
        <v>0</v>
      </c>
      <c r="GT189" s="147">
        <f t="shared" si="49"/>
        <v>0</v>
      </c>
      <c r="GV189" s="153"/>
      <c r="GW189" s="153"/>
      <c r="GX189" s="153"/>
    </row>
    <row r="190" spans="1:206" ht="18" hidden="1" customHeight="1" x14ac:dyDescent="0.2">
      <c r="B190" s="96" t="s">
        <v>100</v>
      </c>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68"/>
      <c r="BY190" s="68"/>
      <c r="BZ190" s="68"/>
      <c r="CA190" s="68"/>
      <c r="CB190" s="68"/>
      <c r="CC190" s="68"/>
      <c r="CD190" s="68"/>
      <c r="CE190" s="68"/>
      <c r="CF190" s="68"/>
      <c r="CG190" s="68"/>
      <c r="CH190" s="68"/>
      <c r="CI190" s="68"/>
      <c r="CJ190" s="68"/>
      <c r="CK190" s="68"/>
      <c r="CL190" s="68"/>
      <c r="CM190" s="68"/>
      <c r="CN190" s="68"/>
      <c r="CO190" s="68"/>
      <c r="CP190" s="68"/>
      <c r="CQ190" s="68"/>
      <c r="CR190" s="68"/>
      <c r="CS190" s="68"/>
      <c r="CT190" s="68"/>
      <c r="CU190" s="68"/>
      <c r="CV190" s="68"/>
      <c r="CW190" s="68"/>
      <c r="CX190" s="68"/>
      <c r="CY190" s="68"/>
      <c r="CZ190" s="68"/>
      <c r="DA190" s="68"/>
      <c r="DB190" s="68"/>
      <c r="DC190" s="68"/>
      <c r="DD190" s="68"/>
      <c r="DE190" s="68"/>
      <c r="DF190" s="68"/>
      <c r="DG190" s="68"/>
      <c r="DH190" s="68"/>
      <c r="DI190" s="68"/>
      <c r="DJ190" s="68"/>
      <c r="DK190" s="68"/>
      <c r="DL190" s="68"/>
      <c r="DM190" s="68"/>
      <c r="DN190" s="68"/>
      <c r="DO190" s="68"/>
      <c r="DP190" s="68"/>
      <c r="DQ190" s="68"/>
      <c r="DR190" s="68"/>
      <c r="DS190" s="68"/>
      <c r="DT190" s="68"/>
      <c r="DU190" s="68"/>
      <c r="DV190" s="68"/>
      <c r="DW190" s="68"/>
      <c r="DX190" s="68"/>
      <c r="DY190" s="68"/>
      <c r="DZ190" s="68"/>
      <c r="EA190" s="68"/>
      <c r="EB190" s="68"/>
      <c r="EC190" s="68"/>
      <c r="ED190" s="68"/>
      <c r="EE190" s="68"/>
      <c r="EF190" s="68"/>
      <c r="EG190" s="68"/>
      <c r="EH190" s="68"/>
      <c r="EI190" s="68"/>
      <c r="EJ190" s="68"/>
      <c r="EK190" s="68"/>
      <c r="EL190" s="68"/>
      <c r="EM190" s="68"/>
      <c r="EN190" s="68"/>
      <c r="EO190" s="68"/>
      <c r="EP190" s="68"/>
      <c r="EQ190" s="68"/>
      <c r="ER190" s="68"/>
      <c r="ES190" s="68"/>
      <c r="ET190" s="68"/>
      <c r="EU190" s="68"/>
      <c r="EV190" s="68"/>
      <c r="EW190" s="68"/>
      <c r="EX190" s="68"/>
      <c r="EY190" s="68"/>
      <c r="EZ190" s="68"/>
      <c r="FA190" s="68"/>
      <c r="FB190" s="68"/>
      <c r="FC190" s="68"/>
      <c r="FD190" s="68"/>
      <c r="FE190" s="68"/>
      <c r="FF190" s="68"/>
      <c r="FG190" s="68"/>
      <c r="FH190" s="68"/>
      <c r="FI190" s="68"/>
      <c r="FJ190" s="68"/>
      <c r="FK190" s="146"/>
      <c r="FL190" s="140"/>
      <c r="FM190" s="140"/>
      <c r="FN190" s="140"/>
      <c r="FO190" s="139"/>
      <c r="FP190" s="139"/>
      <c r="FQ190" s="139"/>
      <c r="FR190" s="139"/>
      <c r="FS190" s="68"/>
      <c r="FT190" s="68"/>
      <c r="FU190" s="68"/>
      <c r="FV190" s="68"/>
      <c r="FW190" s="68"/>
      <c r="FX190" s="68"/>
      <c r="FY190" s="68"/>
      <c r="FZ190" s="68"/>
      <c r="GA190" s="68"/>
      <c r="GB190" s="68"/>
      <c r="GC190" s="68"/>
      <c r="GD190" s="68"/>
      <c r="GE190" s="68"/>
      <c r="GF190" s="135"/>
      <c r="GG190" s="135"/>
      <c r="GH190" s="135"/>
      <c r="GI190" s="135">
        <f t="shared" si="42"/>
        <v>0</v>
      </c>
      <c r="GJ190" s="135">
        <f t="shared" si="43"/>
        <v>0</v>
      </c>
      <c r="GK190" s="135">
        <f t="shared" si="43"/>
        <v>0</v>
      </c>
      <c r="GL190" s="135"/>
      <c r="GM190" s="135">
        <f t="shared" si="44"/>
        <v>0</v>
      </c>
      <c r="GN190" s="135">
        <f t="shared" si="45"/>
        <v>0</v>
      </c>
      <c r="GO190" s="135">
        <f t="shared" si="46"/>
        <v>0</v>
      </c>
      <c r="GP190" s="135"/>
      <c r="GQ190" s="137">
        <f t="shared" si="47"/>
        <v>0</v>
      </c>
      <c r="GR190" s="139"/>
      <c r="GS190" s="174">
        <f t="shared" si="48"/>
        <v>0</v>
      </c>
      <c r="GT190" s="147">
        <f t="shared" si="49"/>
        <v>0</v>
      </c>
      <c r="GV190" s="153"/>
      <c r="GW190" s="153"/>
      <c r="GX190" s="153"/>
    </row>
    <row r="191" spans="1:206" ht="18" hidden="1" customHeight="1" x14ac:dyDescent="0.2">
      <c r="B191" s="96" t="s">
        <v>218</v>
      </c>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8"/>
      <c r="BU191" s="68"/>
      <c r="BV191" s="68"/>
      <c r="BW191" s="68"/>
      <c r="BX191" s="68"/>
      <c r="BY191" s="68"/>
      <c r="BZ191" s="68"/>
      <c r="CA191" s="68"/>
      <c r="CB191" s="68"/>
      <c r="CC191" s="68"/>
      <c r="CD191" s="68"/>
      <c r="CE191" s="68"/>
      <c r="CF191" s="68"/>
      <c r="CG191" s="68"/>
      <c r="CH191" s="68"/>
      <c r="CI191" s="68"/>
      <c r="CJ191" s="68"/>
      <c r="CK191" s="68"/>
      <c r="CL191" s="68"/>
      <c r="CM191" s="68"/>
      <c r="CN191" s="68"/>
      <c r="CO191" s="68"/>
      <c r="CP191" s="68"/>
      <c r="CQ191" s="68"/>
      <c r="CR191" s="68"/>
      <c r="CS191" s="68"/>
      <c r="CT191" s="68"/>
      <c r="CU191" s="68"/>
      <c r="CV191" s="68"/>
      <c r="CW191" s="68"/>
      <c r="CX191" s="68"/>
      <c r="CY191" s="68"/>
      <c r="CZ191" s="68"/>
      <c r="DA191" s="68"/>
      <c r="DB191" s="68"/>
      <c r="DC191" s="68"/>
      <c r="DD191" s="68"/>
      <c r="DE191" s="68"/>
      <c r="DF191" s="68"/>
      <c r="DG191" s="68"/>
      <c r="DH191" s="68"/>
      <c r="DI191" s="68"/>
      <c r="DJ191" s="68"/>
      <c r="DK191" s="68"/>
      <c r="DL191" s="68"/>
      <c r="DM191" s="68"/>
      <c r="DN191" s="68"/>
      <c r="DO191" s="68"/>
      <c r="DP191" s="68"/>
      <c r="DQ191" s="68"/>
      <c r="DR191" s="68"/>
      <c r="DS191" s="68"/>
      <c r="DT191" s="68"/>
      <c r="DU191" s="68"/>
      <c r="DV191" s="68"/>
      <c r="DW191" s="68"/>
      <c r="DX191" s="68"/>
      <c r="DY191" s="68"/>
      <c r="DZ191" s="68"/>
      <c r="EA191" s="68"/>
      <c r="EB191" s="68"/>
      <c r="EC191" s="68"/>
      <c r="ED191" s="68"/>
      <c r="EE191" s="68"/>
      <c r="EF191" s="68"/>
      <c r="EG191" s="68"/>
      <c r="EH191" s="68"/>
      <c r="EI191" s="68"/>
      <c r="EJ191" s="68"/>
      <c r="EK191" s="68"/>
      <c r="EL191" s="68"/>
      <c r="EM191" s="68"/>
      <c r="EN191" s="68"/>
      <c r="EO191" s="68"/>
      <c r="EP191" s="68"/>
      <c r="EQ191" s="68"/>
      <c r="ER191" s="68"/>
      <c r="ES191" s="68"/>
      <c r="ET191" s="68"/>
      <c r="EU191" s="68"/>
      <c r="EV191" s="68"/>
      <c r="EW191" s="68"/>
      <c r="EX191" s="68"/>
      <c r="EY191" s="68"/>
      <c r="EZ191" s="68"/>
      <c r="FA191" s="68"/>
      <c r="FB191" s="68"/>
      <c r="FC191" s="68"/>
      <c r="FD191" s="68"/>
      <c r="FE191" s="68"/>
      <c r="FF191" s="68"/>
      <c r="FG191" s="68"/>
      <c r="FH191" s="68"/>
      <c r="FI191" s="68"/>
      <c r="FJ191" s="68"/>
      <c r="FK191" s="146"/>
      <c r="FL191" s="140"/>
      <c r="FM191" s="140"/>
      <c r="FN191" s="140"/>
      <c r="FO191" s="139"/>
      <c r="FP191" s="139"/>
      <c r="FQ191" s="139"/>
      <c r="FR191" s="139"/>
      <c r="FS191" s="68"/>
      <c r="FT191" s="68"/>
      <c r="FU191" s="68"/>
      <c r="FV191" s="68"/>
      <c r="FW191" s="68"/>
      <c r="FX191" s="68"/>
      <c r="FY191" s="68"/>
      <c r="FZ191" s="68"/>
      <c r="GA191" s="68"/>
      <c r="GB191" s="68"/>
      <c r="GC191" s="68"/>
      <c r="GD191" s="68"/>
      <c r="GE191" s="68"/>
      <c r="GF191" s="135"/>
      <c r="GG191" s="135"/>
      <c r="GH191" s="135"/>
      <c r="GI191" s="135">
        <f t="shared" si="42"/>
        <v>0</v>
      </c>
      <c r="GJ191" s="135">
        <f t="shared" si="43"/>
        <v>0</v>
      </c>
      <c r="GK191" s="135">
        <f t="shared" si="43"/>
        <v>0</v>
      </c>
      <c r="GL191" s="135"/>
      <c r="GM191" s="135">
        <f t="shared" si="44"/>
        <v>0</v>
      </c>
      <c r="GN191" s="135">
        <f t="shared" si="45"/>
        <v>0</v>
      </c>
      <c r="GO191" s="135">
        <f t="shared" si="46"/>
        <v>0</v>
      </c>
      <c r="GP191" s="135"/>
      <c r="GQ191" s="137">
        <f t="shared" si="47"/>
        <v>0</v>
      </c>
      <c r="GR191" s="139"/>
      <c r="GS191" s="174">
        <f t="shared" si="48"/>
        <v>0</v>
      </c>
      <c r="GT191" s="147">
        <f t="shared" si="49"/>
        <v>0</v>
      </c>
      <c r="GV191" s="153"/>
      <c r="GW191" s="153"/>
      <c r="GX191" s="153"/>
    </row>
    <row r="192" spans="1:206" ht="18" hidden="1" customHeight="1" x14ac:dyDescent="0.2">
      <c r="B192" s="96" t="s">
        <v>395</v>
      </c>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c r="CE192" s="68"/>
      <c r="CF192" s="68"/>
      <c r="CG192" s="68"/>
      <c r="CH192" s="68"/>
      <c r="CI192" s="68"/>
      <c r="CJ192" s="68"/>
      <c r="CK192" s="68"/>
      <c r="CL192" s="68"/>
      <c r="CM192" s="68"/>
      <c r="CN192" s="68"/>
      <c r="CO192" s="68"/>
      <c r="CP192" s="68"/>
      <c r="CQ192" s="68"/>
      <c r="CR192" s="68"/>
      <c r="CS192" s="68"/>
      <c r="CT192" s="68"/>
      <c r="CU192" s="68"/>
      <c r="CV192" s="68"/>
      <c r="CW192" s="68"/>
      <c r="CX192" s="68"/>
      <c r="CY192" s="68"/>
      <c r="CZ192" s="68"/>
      <c r="DA192" s="68"/>
      <c r="DB192" s="68"/>
      <c r="DC192" s="68"/>
      <c r="DD192" s="68"/>
      <c r="DE192" s="68"/>
      <c r="DF192" s="68"/>
      <c r="DG192" s="68"/>
      <c r="DH192" s="68"/>
      <c r="DI192" s="68"/>
      <c r="DJ192" s="68"/>
      <c r="DK192" s="68"/>
      <c r="DL192" s="68"/>
      <c r="DM192" s="68"/>
      <c r="DN192" s="68"/>
      <c r="DO192" s="68"/>
      <c r="DP192" s="68"/>
      <c r="DQ192" s="68"/>
      <c r="DR192" s="68"/>
      <c r="DS192" s="68"/>
      <c r="DT192" s="68"/>
      <c r="DU192" s="68"/>
      <c r="DV192" s="68"/>
      <c r="DW192" s="68"/>
      <c r="DX192" s="68"/>
      <c r="DY192" s="68"/>
      <c r="DZ192" s="68"/>
      <c r="EA192" s="68"/>
      <c r="EB192" s="68"/>
      <c r="EC192" s="68"/>
      <c r="ED192" s="68"/>
      <c r="EE192" s="68"/>
      <c r="EF192" s="68"/>
      <c r="EG192" s="68"/>
      <c r="EH192" s="68"/>
      <c r="EI192" s="68"/>
      <c r="EJ192" s="68"/>
      <c r="EK192" s="68"/>
      <c r="EL192" s="68"/>
      <c r="EM192" s="68"/>
      <c r="EN192" s="68"/>
      <c r="EO192" s="68"/>
      <c r="EP192" s="68"/>
      <c r="EQ192" s="68"/>
      <c r="ER192" s="68"/>
      <c r="ES192" s="68"/>
      <c r="ET192" s="68"/>
      <c r="EU192" s="68"/>
      <c r="EV192" s="68"/>
      <c r="EW192" s="68"/>
      <c r="EX192" s="68"/>
      <c r="EY192" s="68"/>
      <c r="EZ192" s="68"/>
      <c r="FA192" s="68"/>
      <c r="FB192" s="68"/>
      <c r="FC192" s="68"/>
      <c r="FD192" s="68"/>
      <c r="FE192" s="68"/>
      <c r="FF192" s="68"/>
      <c r="FG192" s="68"/>
      <c r="FH192" s="68"/>
      <c r="FI192" s="68"/>
      <c r="FJ192" s="68"/>
      <c r="FK192" s="146"/>
      <c r="FL192" s="140"/>
      <c r="FM192" s="140"/>
      <c r="FN192" s="140"/>
      <c r="FO192" s="139"/>
      <c r="FP192" s="139"/>
      <c r="FQ192" s="139"/>
      <c r="FR192" s="139"/>
      <c r="FS192" s="68"/>
      <c r="FT192" s="68"/>
      <c r="FU192" s="68"/>
      <c r="FV192" s="68"/>
      <c r="FW192" s="68"/>
      <c r="FX192" s="68"/>
      <c r="FY192" s="68"/>
      <c r="FZ192" s="68"/>
      <c r="GA192" s="68"/>
      <c r="GB192" s="68"/>
      <c r="GC192" s="68"/>
      <c r="GD192" s="68"/>
      <c r="GE192" s="68"/>
      <c r="GF192" s="135"/>
      <c r="GG192" s="135"/>
      <c r="GH192" s="135"/>
      <c r="GI192" s="135">
        <f t="shared" si="42"/>
        <v>0</v>
      </c>
      <c r="GJ192" s="135">
        <f t="shared" si="43"/>
        <v>0</v>
      </c>
      <c r="GK192" s="135">
        <f t="shared" si="43"/>
        <v>0</v>
      </c>
      <c r="GL192" s="135"/>
      <c r="GM192" s="135">
        <f t="shared" si="44"/>
        <v>0</v>
      </c>
      <c r="GN192" s="135">
        <f t="shared" si="45"/>
        <v>0</v>
      </c>
      <c r="GO192" s="135">
        <f t="shared" si="46"/>
        <v>0</v>
      </c>
      <c r="GP192" s="135"/>
      <c r="GQ192" s="137">
        <f t="shared" si="47"/>
        <v>0</v>
      </c>
      <c r="GR192" s="139"/>
      <c r="GS192" s="174">
        <f t="shared" si="48"/>
        <v>0</v>
      </c>
      <c r="GT192" s="147">
        <f t="shared" si="49"/>
        <v>0</v>
      </c>
      <c r="GV192" s="153"/>
      <c r="GW192" s="153"/>
      <c r="GX192" s="153"/>
    </row>
    <row r="193" spans="2:206" ht="18" hidden="1" customHeight="1" x14ac:dyDescent="0.2">
      <c r="B193" s="96" t="s">
        <v>102</v>
      </c>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68"/>
      <c r="BY193" s="68"/>
      <c r="BZ193" s="68"/>
      <c r="CA193" s="68"/>
      <c r="CB193" s="68"/>
      <c r="CC193" s="68"/>
      <c r="CD193" s="68"/>
      <c r="CE193" s="68"/>
      <c r="CF193" s="68"/>
      <c r="CG193" s="68"/>
      <c r="CH193" s="68"/>
      <c r="CI193" s="68"/>
      <c r="CJ193" s="68"/>
      <c r="CK193" s="68"/>
      <c r="CL193" s="68"/>
      <c r="CM193" s="68"/>
      <c r="CN193" s="68"/>
      <c r="CO193" s="68"/>
      <c r="CP193" s="68"/>
      <c r="CQ193" s="68"/>
      <c r="CR193" s="68"/>
      <c r="CS193" s="68"/>
      <c r="CT193" s="68"/>
      <c r="CU193" s="68"/>
      <c r="CV193" s="68"/>
      <c r="CW193" s="68"/>
      <c r="CX193" s="68"/>
      <c r="CY193" s="68"/>
      <c r="CZ193" s="68"/>
      <c r="DA193" s="68"/>
      <c r="DB193" s="68"/>
      <c r="DC193" s="68"/>
      <c r="DD193" s="68"/>
      <c r="DE193" s="68"/>
      <c r="DF193" s="68"/>
      <c r="DG193" s="68"/>
      <c r="DH193" s="68"/>
      <c r="DI193" s="68"/>
      <c r="DJ193" s="68"/>
      <c r="DK193" s="68"/>
      <c r="DL193" s="68"/>
      <c r="DM193" s="68"/>
      <c r="DN193" s="68"/>
      <c r="DO193" s="68"/>
      <c r="DP193" s="68"/>
      <c r="DQ193" s="68"/>
      <c r="DR193" s="68"/>
      <c r="DS193" s="68"/>
      <c r="DT193" s="68"/>
      <c r="DU193" s="68"/>
      <c r="DV193" s="68"/>
      <c r="DW193" s="68"/>
      <c r="DX193" s="68"/>
      <c r="DY193" s="68"/>
      <c r="DZ193" s="68"/>
      <c r="EA193" s="68"/>
      <c r="EB193" s="68"/>
      <c r="EC193" s="68"/>
      <c r="ED193" s="68"/>
      <c r="EE193" s="68"/>
      <c r="EF193" s="68"/>
      <c r="EG193" s="68"/>
      <c r="EH193" s="68"/>
      <c r="EI193" s="68"/>
      <c r="EJ193" s="68"/>
      <c r="EK193" s="68"/>
      <c r="EL193" s="68"/>
      <c r="EM193" s="68"/>
      <c r="EN193" s="68"/>
      <c r="EO193" s="68"/>
      <c r="EP193" s="68"/>
      <c r="EQ193" s="68"/>
      <c r="ER193" s="68"/>
      <c r="ES193" s="68"/>
      <c r="ET193" s="68"/>
      <c r="EU193" s="68"/>
      <c r="EV193" s="68"/>
      <c r="EW193" s="68"/>
      <c r="EX193" s="68"/>
      <c r="EY193" s="68"/>
      <c r="EZ193" s="68"/>
      <c r="FA193" s="68"/>
      <c r="FB193" s="68"/>
      <c r="FC193" s="68"/>
      <c r="FD193" s="68"/>
      <c r="FE193" s="68"/>
      <c r="FF193" s="68"/>
      <c r="FG193" s="68"/>
      <c r="FH193" s="68"/>
      <c r="FI193" s="68"/>
      <c r="FJ193" s="68"/>
      <c r="FK193" s="146"/>
      <c r="FL193" s="140"/>
      <c r="FM193" s="140"/>
      <c r="FN193" s="140"/>
      <c r="FO193" s="139"/>
      <c r="FP193" s="139"/>
      <c r="FQ193" s="139"/>
      <c r="FR193" s="139"/>
      <c r="FS193" s="68"/>
      <c r="FT193" s="68"/>
      <c r="FU193" s="68"/>
      <c r="FV193" s="68"/>
      <c r="FW193" s="68"/>
      <c r="FX193" s="68"/>
      <c r="FY193" s="68"/>
      <c r="FZ193" s="68"/>
      <c r="GA193" s="68"/>
      <c r="GB193" s="68"/>
      <c r="GC193" s="68"/>
      <c r="GD193" s="68"/>
      <c r="GE193" s="68"/>
      <c r="GF193" s="135"/>
      <c r="GG193" s="135"/>
      <c r="GH193" s="135"/>
      <c r="GI193" s="135">
        <f t="shared" si="42"/>
        <v>0</v>
      </c>
      <c r="GJ193" s="135">
        <f t="shared" si="43"/>
        <v>0</v>
      </c>
      <c r="GK193" s="135">
        <f t="shared" si="43"/>
        <v>0</v>
      </c>
      <c r="GL193" s="135"/>
      <c r="GM193" s="135">
        <f t="shared" si="44"/>
        <v>0</v>
      </c>
      <c r="GN193" s="135">
        <f t="shared" si="45"/>
        <v>0</v>
      </c>
      <c r="GO193" s="135">
        <f t="shared" si="46"/>
        <v>0</v>
      </c>
      <c r="GP193" s="135"/>
      <c r="GQ193" s="137">
        <f t="shared" si="47"/>
        <v>0</v>
      </c>
      <c r="GR193" s="139"/>
      <c r="GS193" s="174">
        <f t="shared" si="48"/>
        <v>0</v>
      </c>
      <c r="GT193" s="147">
        <f t="shared" si="49"/>
        <v>0</v>
      </c>
      <c r="GV193" s="153"/>
      <c r="GW193" s="153"/>
      <c r="GX193" s="153"/>
    </row>
    <row r="194" spans="2:206" ht="18" hidden="1" customHeight="1" x14ac:dyDescent="0.2">
      <c r="B194" s="96" t="s">
        <v>457</v>
      </c>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c r="EI194" s="68"/>
      <c r="EJ194" s="68"/>
      <c r="EK194" s="68"/>
      <c r="EL194" s="68"/>
      <c r="EM194" s="68"/>
      <c r="EN194" s="68"/>
      <c r="EO194" s="68"/>
      <c r="EP194" s="68"/>
      <c r="EQ194" s="68"/>
      <c r="ER194" s="68"/>
      <c r="ES194" s="68"/>
      <c r="ET194" s="68"/>
      <c r="EU194" s="68"/>
      <c r="EV194" s="68"/>
      <c r="EW194" s="68"/>
      <c r="EX194" s="68"/>
      <c r="EY194" s="68"/>
      <c r="EZ194" s="68"/>
      <c r="FA194" s="68"/>
      <c r="FB194" s="68"/>
      <c r="FC194" s="68"/>
      <c r="FD194" s="68"/>
      <c r="FE194" s="68"/>
      <c r="FF194" s="68"/>
      <c r="FG194" s="68"/>
      <c r="FH194" s="68"/>
      <c r="FI194" s="68"/>
      <c r="FJ194" s="68"/>
      <c r="FK194" s="146"/>
      <c r="FL194" s="140"/>
      <c r="FM194" s="140"/>
      <c r="FN194" s="140"/>
      <c r="FO194" s="139"/>
      <c r="FP194" s="139"/>
      <c r="FQ194" s="139"/>
      <c r="FR194" s="139"/>
      <c r="FS194" s="68"/>
      <c r="FT194" s="68"/>
      <c r="FU194" s="68"/>
      <c r="FV194" s="68"/>
      <c r="FW194" s="68"/>
      <c r="FX194" s="68"/>
      <c r="FY194" s="68"/>
      <c r="FZ194" s="68"/>
      <c r="GA194" s="68"/>
      <c r="GB194" s="68"/>
      <c r="GC194" s="68"/>
      <c r="GD194" s="68"/>
      <c r="GE194" s="68"/>
      <c r="GF194" s="135"/>
      <c r="GG194" s="135"/>
      <c r="GH194" s="135"/>
      <c r="GI194" s="135">
        <f t="shared" si="42"/>
        <v>0</v>
      </c>
      <c r="GJ194" s="135">
        <f t="shared" si="43"/>
        <v>0</v>
      </c>
      <c r="GK194" s="135">
        <f t="shared" si="43"/>
        <v>0</v>
      </c>
      <c r="GL194" s="135"/>
      <c r="GM194" s="135">
        <f t="shared" si="44"/>
        <v>0</v>
      </c>
      <c r="GN194" s="135">
        <f t="shared" si="45"/>
        <v>0</v>
      </c>
      <c r="GO194" s="135">
        <f t="shared" si="46"/>
        <v>0</v>
      </c>
      <c r="GP194" s="135"/>
      <c r="GQ194" s="137">
        <f t="shared" si="47"/>
        <v>0</v>
      </c>
      <c r="GR194" s="139"/>
      <c r="GS194" s="174">
        <f t="shared" si="48"/>
        <v>0</v>
      </c>
      <c r="GT194" s="147">
        <f t="shared" si="49"/>
        <v>0</v>
      </c>
      <c r="GV194" s="153"/>
      <c r="GW194" s="153"/>
      <c r="GX194" s="153"/>
    </row>
    <row r="195" spans="2:206" ht="18" hidden="1" customHeight="1" x14ac:dyDescent="0.2">
      <c r="B195" s="96" t="s">
        <v>529</v>
      </c>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8"/>
      <c r="BQ195" s="68"/>
      <c r="BR195" s="68"/>
      <c r="BS195" s="68"/>
      <c r="BT195" s="68"/>
      <c r="BU195" s="68"/>
      <c r="BV195" s="68"/>
      <c r="BW195" s="68"/>
      <c r="BX195" s="68"/>
      <c r="BY195" s="68"/>
      <c r="BZ195" s="68"/>
      <c r="CA195" s="68"/>
      <c r="CB195" s="68"/>
      <c r="CC195" s="68"/>
      <c r="CD195" s="68"/>
      <c r="CE195" s="68"/>
      <c r="CF195" s="68"/>
      <c r="CG195" s="68"/>
      <c r="CH195" s="68"/>
      <c r="CI195" s="68"/>
      <c r="CJ195" s="68"/>
      <c r="CK195" s="68"/>
      <c r="CL195" s="68"/>
      <c r="CM195" s="68"/>
      <c r="CN195" s="68"/>
      <c r="CO195" s="68"/>
      <c r="CP195" s="68"/>
      <c r="CQ195" s="68"/>
      <c r="CR195" s="68"/>
      <c r="CS195" s="68"/>
      <c r="CT195" s="68"/>
      <c r="CU195" s="68"/>
      <c r="CV195" s="68"/>
      <c r="CW195" s="68"/>
      <c r="CX195" s="68"/>
      <c r="CY195" s="68"/>
      <c r="CZ195" s="68"/>
      <c r="DA195" s="68"/>
      <c r="DB195" s="68"/>
      <c r="DC195" s="68"/>
      <c r="DD195" s="68"/>
      <c r="DE195" s="68"/>
      <c r="DF195" s="68"/>
      <c r="DG195" s="68"/>
      <c r="DH195" s="68"/>
      <c r="DI195" s="68"/>
      <c r="DJ195" s="68"/>
      <c r="DK195" s="68"/>
      <c r="DL195" s="68"/>
      <c r="DM195" s="68"/>
      <c r="DN195" s="68"/>
      <c r="DO195" s="68"/>
      <c r="DP195" s="68"/>
      <c r="DQ195" s="68"/>
      <c r="DR195" s="68"/>
      <c r="DS195" s="68"/>
      <c r="DT195" s="68"/>
      <c r="DU195" s="68"/>
      <c r="DV195" s="68"/>
      <c r="DW195" s="68"/>
      <c r="DX195" s="68"/>
      <c r="DY195" s="68"/>
      <c r="DZ195" s="68"/>
      <c r="EA195" s="68"/>
      <c r="EB195" s="68"/>
      <c r="EC195" s="68"/>
      <c r="ED195" s="68"/>
      <c r="EE195" s="68"/>
      <c r="EF195" s="68"/>
      <c r="EG195" s="68"/>
      <c r="EH195" s="68"/>
      <c r="EI195" s="68"/>
      <c r="EJ195" s="68"/>
      <c r="EK195" s="68"/>
      <c r="EL195" s="68"/>
      <c r="EM195" s="68"/>
      <c r="EN195" s="68"/>
      <c r="EO195" s="68"/>
      <c r="EP195" s="68"/>
      <c r="EQ195" s="68"/>
      <c r="ER195" s="68"/>
      <c r="ES195" s="68"/>
      <c r="ET195" s="68"/>
      <c r="EU195" s="68"/>
      <c r="EV195" s="68"/>
      <c r="EW195" s="68"/>
      <c r="EX195" s="68"/>
      <c r="EY195" s="68"/>
      <c r="EZ195" s="68"/>
      <c r="FA195" s="68"/>
      <c r="FB195" s="68"/>
      <c r="FC195" s="68"/>
      <c r="FD195" s="68"/>
      <c r="FE195" s="68"/>
      <c r="FF195" s="68"/>
      <c r="FG195" s="68"/>
      <c r="FH195" s="68"/>
      <c r="FI195" s="68"/>
      <c r="FJ195" s="68"/>
      <c r="FK195" s="146"/>
      <c r="FL195" s="140"/>
      <c r="FM195" s="140"/>
      <c r="FN195" s="140"/>
      <c r="FO195" s="139"/>
      <c r="FP195" s="139"/>
      <c r="FQ195" s="139"/>
      <c r="FR195" s="139"/>
      <c r="FS195" s="68"/>
      <c r="FT195" s="68"/>
      <c r="FU195" s="68"/>
      <c r="FV195" s="68"/>
      <c r="FW195" s="68"/>
      <c r="FX195" s="68"/>
      <c r="FY195" s="68"/>
      <c r="FZ195" s="68"/>
      <c r="GA195" s="68"/>
      <c r="GB195" s="68"/>
      <c r="GC195" s="68"/>
      <c r="GD195" s="68"/>
      <c r="GE195" s="68"/>
      <c r="GF195" s="135"/>
      <c r="GG195" s="135"/>
      <c r="GH195" s="135"/>
      <c r="GI195" s="135">
        <f t="shared" si="42"/>
        <v>0</v>
      </c>
      <c r="GJ195" s="135">
        <f t="shared" si="43"/>
        <v>0</v>
      </c>
      <c r="GK195" s="135">
        <f t="shared" si="43"/>
        <v>0</v>
      </c>
      <c r="GL195" s="135"/>
      <c r="GM195" s="135">
        <f t="shared" si="44"/>
        <v>0</v>
      </c>
      <c r="GN195" s="135">
        <f t="shared" si="45"/>
        <v>0</v>
      </c>
      <c r="GO195" s="135">
        <f t="shared" si="46"/>
        <v>0</v>
      </c>
      <c r="GP195" s="135"/>
      <c r="GQ195" s="137">
        <f t="shared" si="47"/>
        <v>0</v>
      </c>
      <c r="GR195" s="139"/>
      <c r="GS195" s="174">
        <f t="shared" si="48"/>
        <v>0</v>
      </c>
      <c r="GT195" s="147">
        <f t="shared" si="49"/>
        <v>0</v>
      </c>
      <c r="GV195" s="153"/>
      <c r="GW195" s="153"/>
      <c r="GX195" s="153"/>
    </row>
    <row r="196" spans="2:206" ht="18" hidden="1" customHeight="1" x14ac:dyDescent="0.2">
      <c r="B196" s="96" t="s">
        <v>530</v>
      </c>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8"/>
      <c r="BJ196" s="68"/>
      <c r="BK196" s="68"/>
      <c r="BL196" s="68"/>
      <c r="BM196" s="68"/>
      <c r="BN196" s="68"/>
      <c r="BO196" s="68"/>
      <c r="BP196" s="68"/>
      <c r="BQ196" s="68"/>
      <c r="BR196" s="68"/>
      <c r="BS196" s="68"/>
      <c r="BT196" s="68"/>
      <c r="BU196" s="68"/>
      <c r="BV196" s="68"/>
      <c r="BW196" s="68"/>
      <c r="BX196" s="68"/>
      <c r="BY196" s="68"/>
      <c r="BZ196" s="68"/>
      <c r="CA196" s="68"/>
      <c r="CB196" s="68"/>
      <c r="CC196" s="68"/>
      <c r="CD196" s="68"/>
      <c r="CE196" s="68"/>
      <c r="CF196" s="68"/>
      <c r="CG196" s="68"/>
      <c r="CH196" s="68"/>
      <c r="CI196" s="68"/>
      <c r="CJ196" s="68"/>
      <c r="CK196" s="68"/>
      <c r="CL196" s="68"/>
      <c r="CM196" s="68"/>
      <c r="CN196" s="68"/>
      <c r="CO196" s="68"/>
      <c r="CP196" s="68"/>
      <c r="CQ196" s="68"/>
      <c r="CR196" s="68"/>
      <c r="CS196" s="68"/>
      <c r="CT196" s="68"/>
      <c r="CU196" s="68"/>
      <c r="CV196" s="68"/>
      <c r="CW196" s="68"/>
      <c r="CX196" s="68"/>
      <c r="CY196" s="68"/>
      <c r="CZ196" s="68"/>
      <c r="DA196" s="68"/>
      <c r="DB196" s="68"/>
      <c r="DC196" s="68"/>
      <c r="DD196" s="68"/>
      <c r="DE196" s="68"/>
      <c r="DF196" s="68"/>
      <c r="DG196" s="68"/>
      <c r="DH196" s="68"/>
      <c r="DI196" s="68"/>
      <c r="DJ196" s="68"/>
      <c r="DK196" s="68"/>
      <c r="DL196" s="68"/>
      <c r="DM196" s="68"/>
      <c r="DN196" s="68"/>
      <c r="DO196" s="68"/>
      <c r="DP196" s="68"/>
      <c r="DQ196" s="68"/>
      <c r="DR196" s="68"/>
      <c r="DS196" s="68"/>
      <c r="DT196" s="68"/>
      <c r="DU196" s="68"/>
      <c r="DV196" s="68"/>
      <c r="DW196" s="68"/>
      <c r="DX196" s="68"/>
      <c r="DY196" s="68"/>
      <c r="DZ196" s="68"/>
      <c r="EA196" s="68"/>
      <c r="EB196" s="68"/>
      <c r="EC196" s="68"/>
      <c r="ED196" s="68"/>
      <c r="EE196" s="68"/>
      <c r="EF196" s="68"/>
      <c r="EG196" s="68"/>
      <c r="EH196" s="68"/>
      <c r="EI196" s="68"/>
      <c r="EJ196" s="68"/>
      <c r="EK196" s="68"/>
      <c r="EL196" s="68"/>
      <c r="EM196" s="68"/>
      <c r="EN196" s="68"/>
      <c r="EO196" s="68"/>
      <c r="EP196" s="68"/>
      <c r="EQ196" s="68"/>
      <c r="ER196" s="68"/>
      <c r="ES196" s="68"/>
      <c r="ET196" s="68"/>
      <c r="EU196" s="68"/>
      <c r="EV196" s="68"/>
      <c r="EW196" s="68"/>
      <c r="EX196" s="68"/>
      <c r="EY196" s="68"/>
      <c r="EZ196" s="68"/>
      <c r="FA196" s="68"/>
      <c r="FB196" s="68"/>
      <c r="FC196" s="68"/>
      <c r="FD196" s="68"/>
      <c r="FE196" s="68"/>
      <c r="FF196" s="68"/>
      <c r="FG196" s="68"/>
      <c r="FH196" s="68"/>
      <c r="FI196" s="68"/>
      <c r="FJ196" s="68"/>
      <c r="FK196" s="146"/>
      <c r="FL196" s="140"/>
      <c r="FM196" s="140"/>
      <c r="FN196" s="140"/>
      <c r="FO196" s="139"/>
      <c r="FP196" s="139"/>
      <c r="FQ196" s="139"/>
      <c r="FR196" s="139"/>
      <c r="FS196" s="68"/>
      <c r="FT196" s="68"/>
      <c r="FU196" s="68"/>
      <c r="FV196" s="68"/>
      <c r="FW196" s="68"/>
      <c r="FX196" s="68"/>
      <c r="FY196" s="68"/>
      <c r="FZ196" s="68"/>
      <c r="GA196" s="68"/>
      <c r="GB196" s="68"/>
      <c r="GC196" s="68"/>
      <c r="GD196" s="68"/>
      <c r="GE196" s="68"/>
      <c r="GF196" s="135"/>
      <c r="GG196" s="135"/>
      <c r="GH196" s="135"/>
      <c r="GI196" s="135">
        <f t="shared" si="42"/>
        <v>0</v>
      </c>
      <c r="GJ196" s="135">
        <f t="shared" si="43"/>
        <v>0</v>
      </c>
      <c r="GK196" s="135">
        <f t="shared" si="43"/>
        <v>0</v>
      </c>
      <c r="GL196" s="135"/>
      <c r="GM196" s="135">
        <f t="shared" si="44"/>
        <v>0</v>
      </c>
      <c r="GN196" s="135">
        <f t="shared" si="45"/>
        <v>0</v>
      </c>
      <c r="GO196" s="135">
        <f t="shared" si="46"/>
        <v>0</v>
      </c>
      <c r="GP196" s="135"/>
      <c r="GQ196" s="137">
        <f t="shared" si="47"/>
        <v>0</v>
      </c>
      <c r="GR196" s="139"/>
      <c r="GS196" s="174">
        <f t="shared" si="48"/>
        <v>0</v>
      </c>
      <c r="GT196" s="147">
        <f t="shared" si="49"/>
        <v>0</v>
      </c>
      <c r="GV196" s="153"/>
      <c r="GW196" s="153"/>
      <c r="GX196" s="153"/>
    </row>
    <row r="197" spans="2:206" ht="18" hidden="1" customHeight="1" x14ac:dyDescent="0.2">
      <c r="B197" s="96" t="s">
        <v>531</v>
      </c>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8"/>
      <c r="BQ197" s="68"/>
      <c r="BR197" s="68"/>
      <c r="BS197" s="68"/>
      <c r="BT197" s="68"/>
      <c r="BU197" s="68"/>
      <c r="BV197" s="68"/>
      <c r="BW197" s="68"/>
      <c r="BX197" s="68"/>
      <c r="BY197" s="68"/>
      <c r="BZ197" s="68"/>
      <c r="CA197" s="68"/>
      <c r="CB197" s="68"/>
      <c r="CC197" s="68"/>
      <c r="CD197" s="68"/>
      <c r="CE197" s="68"/>
      <c r="CF197" s="68"/>
      <c r="CG197" s="68"/>
      <c r="CH197" s="68"/>
      <c r="CI197" s="68"/>
      <c r="CJ197" s="68"/>
      <c r="CK197" s="68"/>
      <c r="CL197" s="68"/>
      <c r="CM197" s="68"/>
      <c r="CN197" s="68"/>
      <c r="CO197" s="68"/>
      <c r="CP197" s="68"/>
      <c r="CQ197" s="68"/>
      <c r="CR197" s="68"/>
      <c r="CS197" s="68"/>
      <c r="CT197" s="68"/>
      <c r="CU197" s="68"/>
      <c r="CV197" s="68"/>
      <c r="CW197" s="68"/>
      <c r="CX197" s="68"/>
      <c r="CY197" s="68"/>
      <c r="CZ197" s="68"/>
      <c r="DA197" s="68"/>
      <c r="DB197" s="68"/>
      <c r="DC197" s="68"/>
      <c r="DD197" s="68"/>
      <c r="DE197" s="68"/>
      <c r="DF197" s="68"/>
      <c r="DG197" s="68"/>
      <c r="DH197" s="68"/>
      <c r="DI197" s="68"/>
      <c r="DJ197" s="68"/>
      <c r="DK197" s="68"/>
      <c r="DL197" s="68"/>
      <c r="DM197" s="68"/>
      <c r="DN197" s="68"/>
      <c r="DO197" s="68"/>
      <c r="DP197" s="68"/>
      <c r="DQ197" s="68"/>
      <c r="DR197" s="68"/>
      <c r="DS197" s="68"/>
      <c r="DT197" s="68"/>
      <c r="DU197" s="68"/>
      <c r="DV197" s="68"/>
      <c r="DW197" s="68"/>
      <c r="DX197" s="68"/>
      <c r="DY197" s="68"/>
      <c r="DZ197" s="68"/>
      <c r="EA197" s="68"/>
      <c r="EB197" s="68"/>
      <c r="EC197" s="68"/>
      <c r="ED197" s="68"/>
      <c r="EE197" s="68"/>
      <c r="EF197" s="68"/>
      <c r="EG197" s="68"/>
      <c r="EH197" s="68"/>
      <c r="EI197" s="68"/>
      <c r="EJ197" s="68"/>
      <c r="EK197" s="68"/>
      <c r="EL197" s="68"/>
      <c r="EM197" s="68"/>
      <c r="EN197" s="68"/>
      <c r="EO197" s="68"/>
      <c r="EP197" s="68"/>
      <c r="EQ197" s="68"/>
      <c r="ER197" s="68"/>
      <c r="ES197" s="68"/>
      <c r="ET197" s="68"/>
      <c r="EU197" s="68"/>
      <c r="EV197" s="68"/>
      <c r="EW197" s="68"/>
      <c r="EX197" s="68"/>
      <c r="EY197" s="68"/>
      <c r="EZ197" s="68"/>
      <c r="FA197" s="68"/>
      <c r="FB197" s="68"/>
      <c r="FC197" s="68"/>
      <c r="FD197" s="68"/>
      <c r="FE197" s="68"/>
      <c r="FF197" s="68"/>
      <c r="FG197" s="68"/>
      <c r="FH197" s="68"/>
      <c r="FI197" s="68"/>
      <c r="FJ197" s="68"/>
      <c r="FK197" s="146"/>
      <c r="FL197" s="140"/>
      <c r="FM197" s="140"/>
      <c r="FN197" s="140"/>
      <c r="FO197" s="139"/>
      <c r="FP197" s="139"/>
      <c r="FQ197" s="139"/>
      <c r="FR197" s="139"/>
      <c r="FS197" s="68"/>
      <c r="FT197" s="68"/>
      <c r="FU197" s="68"/>
      <c r="FV197" s="68"/>
      <c r="FW197" s="68"/>
      <c r="FX197" s="68"/>
      <c r="FY197" s="68"/>
      <c r="FZ197" s="68"/>
      <c r="GA197" s="68"/>
      <c r="GB197" s="68"/>
      <c r="GC197" s="68"/>
      <c r="GD197" s="68"/>
      <c r="GE197" s="68"/>
      <c r="GF197" s="135"/>
      <c r="GG197" s="135"/>
      <c r="GH197" s="135"/>
      <c r="GI197" s="135">
        <f t="shared" si="42"/>
        <v>0</v>
      </c>
      <c r="GJ197" s="135">
        <f t="shared" si="43"/>
        <v>0</v>
      </c>
      <c r="GK197" s="135">
        <f t="shared" si="43"/>
        <v>0</v>
      </c>
      <c r="GL197" s="135"/>
      <c r="GM197" s="135">
        <f t="shared" si="44"/>
        <v>0</v>
      </c>
      <c r="GN197" s="135">
        <f t="shared" si="45"/>
        <v>0</v>
      </c>
      <c r="GO197" s="135">
        <f t="shared" si="46"/>
        <v>0</v>
      </c>
      <c r="GP197" s="135"/>
      <c r="GQ197" s="137">
        <f t="shared" si="47"/>
        <v>0</v>
      </c>
      <c r="GR197" s="139"/>
      <c r="GS197" s="174">
        <f t="shared" si="48"/>
        <v>0</v>
      </c>
      <c r="GT197" s="147">
        <f t="shared" si="49"/>
        <v>0</v>
      </c>
      <c r="GV197" s="153"/>
      <c r="GW197" s="153"/>
      <c r="GX197" s="153"/>
    </row>
    <row r="198" spans="2:206" ht="18" hidden="1" customHeight="1" x14ac:dyDescent="0.2">
      <c r="B198" s="96" t="s">
        <v>532</v>
      </c>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c r="BL198" s="68"/>
      <c r="BM198" s="68"/>
      <c r="BN198" s="68"/>
      <c r="BO198" s="68"/>
      <c r="BP198" s="68"/>
      <c r="BQ198" s="68"/>
      <c r="BR198" s="68"/>
      <c r="BS198" s="68"/>
      <c r="BT198" s="68"/>
      <c r="BU198" s="68"/>
      <c r="BV198" s="68"/>
      <c r="BW198" s="68"/>
      <c r="BX198" s="68"/>
      <c r="BY198" s="68"/>
      <c r="BZ198" s="68"/>
      <c r="CA198" s="68"/>
      <c r="CB198" s="68"/>
      <c r="CC198" s="68"/>
      <c r="CD198" s="68"/>
      <c r="CE198" s="68"/>
      <c r="CF198" s="68"/>
      <c r="CG198" s="68"/>
      <c r="CH198" s="68"/>
      <c r="CI198" s="68"/>
      <c r="CJ198" s="68"/>
      <c r="CK198" s="68"/>
      <c r="CL198" s="68"/>
      <c r="CM198" s="68"/>
      <c r="CN198" s="68"/>
      <c r="CO198" s="68"/>
      <c r="CP198" s="68"/>
      <c r="CQ198" s="68"/>
      <c r="CR198" s="68"/>
      <c r="CS198" s="68"/>
      <c r="CT198" s="68"/>
      <c r="CU198" s="68"/>
      <c r="CV198" s="68"/>
      <c r="CW198" s="68"/>
      <c r="CX198" s="68"/>
      <c r="CY198" s="68"/>
      <c r="CZ198" s="68"/>
      <c r="DA198" s="68"/>
      <c r="DB198" s="68"/>
      <c r="DC198" s="68"/>
      <c r="DD198" s="68"/>
      <c r="DE198" s="68"/>
      <c r="DF198" s="68"/>
      <c r="DG198" s="68"/>
      <c r="DH198" s="68"/>
      <c r="DI198" s="68"/>
      <c r="DJ198" s="68"/>
      <c r="DK198" s="68"/>
      <c r="DL198" s="68"/>
      <c r="DM198" s="68"/>
      <c r="DN198" s="68"/>
      <c r="DO198" s="68"/>
      <c r="DP198" s="68"/>
      <c r="DQ198" s="68"/>
      <c r="DR198" s="68"/>
      <c r="DS198" s="68"/>
      <c r="DT198" s="68"/>
      <c r="DU198" s="68"/>
      <c r="DV198" s="68"/>
      <c r="DW198" s="68"/>
      <c r="DX198" s="68"/>
      <c r="DY198" s="68"/>
      <c r="DZ198" s="68"/>
      <c r="EA198" s="68"/>
      <c r="EB198" s="68"/>
      <c r="EC198" s="68"/>
      <c r="ED198" s="68"/>
      <c r="EE198" s="68"/>
      <c r="EF198" s="68"/>
      <c r="EG198" s="68"/>
      <c r="EH198" s="68"/>
      <c r="EI198" s="68"/>
      <c r="EJ198" s="68"/>
      <c r="EK198" s="68"/>
      <c r="EL198" s="68"/>
      <c r="EM198" s="68"/>
      <c r="EN198" s="68"/>
      <c r="EO198" s="68"/>
      <c r="EP198" s="68"/>
      <c r="EQ198" s="68"/>
      <c r="ER198" s="68"/>
      <c r="ES198" s="68"/>
      <c r="ET198" s="68"/>
      <c r="EU198" s="68"/>
      <c r="EV198" s="68"/>
      <c r="EW198" s="68"/>
      <c r="EX198" s="68"/>
      <c r="EY198" s="68"/>
      <c r="EZ198" s="68"/>
      <c r="FA198" s="68"/>
      <c r="FB198" s="68"/>
      <c r="FC198" s="68"/>
      <c r="FD198" s="68"/>
      <c r="FE198" s="68"/>
      <c r="FF198" s="68"/>
      <c r="FG198" s="68"/>
      <c r="FH198" s="68"/>
      <c r="FI198" s="68"/>
      <c r="FJ198" s="68"/>
      <c r="FK198" s="146"/>
      <c r="FL198" s="140"/>
      <c r="FM198" s="140"/>
      <c r="FN198" s="140"/>
      <c r="FO198" s="139"/>
      <c r="FP198" s="139"/>
      <c r="FQ198" s="139"/>
      <c r="FR198" s="139"/>
      <c r="FS198" s="68"/>
      <c r="FT198" s="68"/>
      <c r="FU198" s="68"/>
      <c r="FV198" s="68"/>
      <c r="FW198" s="68"/>
      <c r="FX198" s="68"/>
      <c r="FY198" s="68"/>
      <c r="FZ198" s="68"/>
      <c r="GA198" s="68"/>
      <c r="GB198" s="68"/>
      <c r="GC198" s="68"/>
      <c r="GD198" s="68"/>
      <c r="GE198" s="68"/>
      <c r="GF198" s="135"/>
      <c r="GG198" s="135"/>
      <c r="GH198" s="135"/>
      <c r="GI198" s="135">
        <f t="shared" si="42"/>
        <v>0</v>
      </c>
      <c r="GJ198" s="135">
        <f t="shared" si="43"/>
        <v>0</v>
      </c>
      <c r="GK198" s="135">
        <f t="shared" si="43"/>
        <v>0</v>
      </c>
      <c r="GL198" s="135"/>
      <c r="GM198" s="135">
        <f t="shared" si="44"/>
        <v>0</v>
      </c>
      <c r="GN198" s="135">
        <f t="shared" si="45"/>
        <v>0</v>
      </c>
      <c r="GO198" s="135">
        <f t="shared" si="46"/>
        <v>0</v>
      </c>
      <c r="GP198" s="135"/>
      <c r="GQ198" s="137">
        <f t="shared" si="47"/>
        <v>0</v>
      </c>
      <c r="GR198" s="139"/>
      <c r="GS198" s="174">
        <f t="shared" si="48"/>
        <v>0</v>
      </c>
      <c r="GT198" s="147">
        <f t="shared" si="49"/>
        <v>0</v>
      </c>
      <c r="GV198" s="153"/>
      <c r="GW198" s="153"/>
      <c r="GX198" s="153"/>
    </row>
    <row r="199" spans="2:206" ht="18" hidden="1" customHeight="1" x14ac:dyDescent="0.2">
      <c r="B199" s="96" t="s">
        <v>533</v>
      </c>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c r="BG199" s="68"/>
      <c r="BH199" s="68"/>
      <c r="BI199" s="68"/>
      <c r="BJ199" s="68"/>
      <c r="BK199" s="68"/>
      <c r="BL199" s="68"/>
      <c r="BM199" s="68"/>
      <c r="BN199" s="68"/>
      <c r="BO199" s="68"/>
      <c r="BP199" s="68"/>
      <c r="BQ199" s="68"/>
      <c r="BR199" s="68"/>
      <c r="BS199" s="68"/>
      <c r="BT199" s="68"/>
      <c r="BU199" s="68"/>
      <c r="BV199" s="68"/>
      <c r="BW199" s="68"/>
      <c r="BX199" s="68"/>
      <c r="BY199" s="68"/>
      <c r="BZ199" s="68"/>
      <c r="CA199" s="68"/>
      <c r="CB199" s="68"/>
      <c r="CC199" s="68"/>
      <c r="CD199" s="68"/>
      <c r="CE199" s="68"/>
      <c r="CF199" s="68"/>
      <c r="CG199" s="68"/>
      <c r="CH199" s="68"/>
      <c r="CI199" s="68"/>
      <c r="CJ199" s="68"/>
      <c r="CK199" s="68"/>
      <c r="CL199" s="68"/>
      <c r="CM199" s="68"/>
      <c r="CN199" s="68"/>
      <c r="CO199" s="68"/>
      <c r="CP199" s="68"/>
      <c r="CQ199" s="68"/>
      <c r="CR199" s="68"/>
      <c r="CS199" s="68"/>
      <c r="CT199" s="68"/>
      <c r="CU199" s="68"/>
      <c r="CV199" s="68"/>
      <c r="CW199" s="68"/>
      <c r="CX199" s="68"/>
      <c r="CY199" s="68"/>
      <c r="CZ199" s="68"/>
      <c r="DA199" s="68"/>
      <c r="DB199" s="68"/>
      <c r="DC199" s="68"/>
      <c r="DD199" s="68"/>
      <c r="DE199" s="68"/>
      <c r="DF199" s="68"/>
      <c r="DG199" s="68"/>
      <c r="DH199" s="68"/>
      <c r="DI199" s="68"/>
      <c r="DJ199" s="68"/>
      <c r="DK199" s="68"/>
      <c r="DL199" s="68"/>
      <c r="DM199" s="68"/>
      <c r="DN199" s="68"/>
      <c r="DO199" s="68"/>
      <c r="DP199" s="68"/>
      <c r="DQ199" s="68"/>
      <c r="DR199" s="68"/>
      <c r="DS199" s="68"/>
      <c r="DT199" s="68"/>
      <c r="DU199" s="68"/>
      <c r="DV199" s="68"/>
      <c r="DW199" s="68"/>
      <c r="DX199" s="68"/>
      <c r="DY199" s="68"/>
      <c r="DZ199" s="68"/>
      <c r="EA199" s="68"/>
      <c r="EB199" s="68"/>
      <c r="EC199" s="68"/>
      <c r="ED199" s="68"/>
      <c r="EE199" s="68"/>
      <c r="EF199" s="68"/>
      <c r="EG199" s="68"/>
      <c r="EH199" s="68"/>
      <c r="EI199" s="68"/>
      <c r="EJ199" s="68"/>
      <c r="EK199" s="68"/>
      <c r="EL199" s="68"/>
      <c r="EM199" s="68"/>
      <c r="EN199" s="68"/>
      <c r="EO199" s="68"/>
      <c r="EP199" s="68"/>
      <c r="EQ199" s="68"/>
      <c r="ER199" s="68"/>
      <c r="ES199" s="68"/>
      <c r="ET199" s="68"/>
      <c r="EU199" s="68"/>
      <c r="EV199" s="68"/>
      <c r="EW199" s="68"/>
      <c r="EX199" s="68"/>
      <c r="EY199" s="68"/>
      <c r="EZ199" s="68"/>
      <c r="FA199" s="68"/>
      <c r="FB199" s="68"/>
      <c r="FC199" s="68"/>
      <c r="FD199" s="68"/>
      <c r="FE199" s="68"/>
      <c r="FF199" s="68"/>
      <c r="FG199" s="68"/>
      <c r="FH199" s="68"/>
      <c r="FI199" s="68"/>
      <c r="FJ199" s="68"/>
      <c r="FK199" s="146"/>
      <c r="FL199" s="140"/>
      <c r="FM199" s="140"/>
      <c r="FN199" s="140"/>
      <c r="FO199" s="139"/>
      <c r="FP199" s="139"/>
      <c r="FQ199" s="139"/>
      <c r="FR199" s="139"/>
      <c r="FS199" s="68"/>
      <c r="FT199" s="68"/>
      <c r="FU199" s="68"/>
      <c r="FV199" s="68"/>
      <c r="FW199" s="68"/>
      <c r="FX199" s="68"/>
      <c r="FY199" s="68"/>
      <c r="FZ199" s="68"/>
      <c r="GA199" s="68"/>
      <c r="GB199" s="68"/>
      <c r="GC199" s="68"/>
      <c r="GD199" s="68"/>
      <c r="GE199" s="68"/>
      <c r="GF199" s="135"/>
      <c r="GG199" s="135"/>
      <c r="GH199" s="135"/>
      <c r="GI199" s="135">
        <f t="shared" si="42"/>
        <v>0</v>
      </c>
      <c r="GJ199" s="135">
        <f t="shared" si="43"/>
        <v>0</v>
      </c>
      <c r="GK199" s="135">
        <f t="shared" si="43"/>
        <v>0</v>
      </c>
      <c r="GL199" s="135"/>
      <c r="GM199" s="135">
        <f t="shared" si="44"/>
        <v>0</v>
      </c>
      <c r="GN199" s="135">
        <f t="shared" si="45"/>
        <v>0</v>
      </c>
      <c r="GO199" s="135">
        <f t="shared" si="46"/>
        <v>0</v>
      </c>
      <c r="GP199" s="135"/>
      <c r="GQ199" s="137">
        <f t="shared" si="47"/>
        <v>0</v>
      </c>
      <c r="GR199" s="139"/>
      <c r="GS199" s="174">
        <f t="shared" si="48"/>
        <v>0</v>
      </c>
      <c r="GT199" s="147">
        <f t="shared" si="49"/>
        <v>0</v>
      </c>
      <c r="GV199" s="153"/>
      <c r="GW199" s="153"/>
      <c r="GX199" s="153"/>
    </row>
    <row r="200" spans="2:206" ht="18" hidden="1" customHeight="1" x14ac:dyDescent="0.2">
      <c r="B200" s="96" t="s">
        <v>534</v>
      </c>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8"/>
      <c r="BJ200" s="68"/>
      <c r="BK200" s="68"/>
      <c r="BL200" s="68"/>
      <c r="BM200" s="68"/>
      <c r="BN200" s="68"/>
      <c r="BO200" s="68"/>
      <c r="BP200" s="68"/>
      <c r="BQ200" s="68"/>
      <c r="BR200" s="68"/>
      <c r="BS200" s="68"/>
      <c r="BT200" s="68"/>
      <c r="BU200" s="68"/>
      <c r="BV200" s="68"/>
      <c r="BW200" s="68"/>
      <c r="BX200" s="68"/>
      <c r="BY200" s="68"/>
      <c r="BZ200" s="68"/>
      <c r="CA200" s="68"/>
      <c r="CB200" s="68"/>
      <c r="CC200" s="68"/>
      <c r="CD200" s="68"/>
      <c r="CE200" s="68"/>
      <c r="CF200" s="68"/>
      <c r="CG200" s="68"/>
      <c r="CH200" s="68"/>
      <c r="CI200" s="68"/>
      <c r="CJ200" s="68"/>
      <c r="CK200" s="68"/>
      <c r="CL200" s="68"/>
      <c r="CM200" s="68"/>
      <c r="CN200" s="68"/>
      <c r="CO200" s="68"/>
      <c r="CP200" s="68"/>
      <c r="CQ200" s="68"/>
      <c r="CR200" s="68"/>
      <c r="CS200" s="68"/>
      <c r="CT200" s="68"/>
      <c r="CU200" s="68"/>
      <c r="CV200" s="68"/>
      <c r="CW200" s="68"/>
      <c r="CX200" s="68"/>
      <c r="CY200" s="68"/>
      <c r="CZ200" s="68"/>
      <c r="DA200" s="68"/>
      <c r="DB200" s="68"/>
      <c r="DC200" s="68"/>
      <c r="DD200" s="68"/>
      <c r="DE200" s="68"/>
      <c r="DF200" s="68"/>
      <c r="DG200" s="68"/>
      <c r="DH200" s="68"/>
      <c r="DI200" s="68"/>
      <c r="DJ200" s="68"/>
      <c r="DK200" s="68"/>
      <c r="DL200" s="68"/>
      <c r="DM200" s="68"/>
      <c r="DN200" s="68"/>
      <c r="DO200" s="68"/>
      <c r="DP200" s="68"/>
      <c r="DQ200" s="68"/>
      <c r="DR200" s="68"/>
      <c r="DS200" s="68"/>
      <c r="DT200" s="68"/>
      <c r="DU200" s="68"/>
      <c r="DV200" s="68"/>
      <c r="DW200" s="68"/>
      <c r="DX200" s="68"/>
      <c r="DY200" s="68"/>
      <c r="DZ200" s="68"/>
      <c r="EA200" s="68"/>
      <c r="EB200" s="68"/>
      <c r="EC200" s="68"/>
      <c r="ED200" s="68"/>
      <c r="EE200" s="68"/>
      <c r="EF200" s="68"/>
      <c r="EG200" s="68"/>
      <c r="EH200" s="68"/>
      <c r="EI200" s="68"/>
      <c r="EJ200" s="68"/>
      <c r="EK200" s="68"/>
      <c r="EL200" s="68"/>
      <c r="EM200" s="68"/>
      <c r="EN200" s="68"/>
      <c r="EO200" s="68"/>
      <c r="EP200" s="68"/>
      <c r="EQ200" s="68"/>
      <c r="ER200" s="68"/>
      <c r="ES200" s="68"/>
      <c r="ET200" s="68"/>
      <c r="EU200" s="68"/>
      <c r="EV200" s="68"/>
      <c r="EW200" s="68"/>
      <c r="EX200" s="68"/>
      <c r="EY200" s="68"/>
      <c r="EZ200" s="68"/>
      <c r="FA200" s="68"/>
      <c r="FB200" s="68"/>
      <c r="FC200" s="68"/>
      <c r="FD200" s="68"/>
      <c r="FE200" s="68"/>
      <c r="FF200" s="68"/>
      <c r="FG200" s="68"/>
      <c r="FH200" s="68"/>
      <c r="FI200" s="68"/>
      <c r="FJ200" s="68"/>
      <c r="FK200" s="146"/>
      <c r="FL200" s="140"/>
      <c r="FM200" s="140"/>
      <c r="FN200" s="140"/>
      <c r="FO200" s="139"/>
      <c r="FP200" s="139"/>
      <c r="FQ200" s="139"/>
      <c r="FR200" s="139"/>
      <c r="FS200" s="68"/>
      <c r="FT200" s="68"/>
      <c r="FU200" s="68"/>
      <c r="FV200" s="68"/>
      <c r="FW200" s="68"/>
      <c r="FX200" s="68"/>
      <c r="FY200" s="68"/>
      <c r="FZ200" s="68"/>
      <c r="GA200" s="68"/>
      <c r="GB200" s="68"/>
      <c r="GC200" s="68"/>
      <c r="GD200" s="68"/>
      <c r="GE200" s="68"/>
      <c r="GF200" s="135"/>
      <c r="GG200" s="135"/>
      <c r="GH200" s="135"/>
      <c r="GI200" s="135">
        <f t="shared" si="42"/>
        <v>0</v>
      </c>
      <c r="GJ200" s="135">
        <f t="shared" si="43"/>
        <v>0</v>
      </c>
      <c r="GK200" s="135">
        <f t="shared" si="43"/>
        <v>0</v>
      </c>
      <c r="GL200" s="135"/>
      <c r="GM200" s="135">
        <f t="shared" si="44"/>
        <v>0</v>
      </c>
      <c r="GN200" s="135">
        <f t="shared" si="45"/>
        <v>0</v>
      </c>
      <c r="GO200" s="135">
        <f t="shared" si="46"/>
        <v>0</v>
      </c>
      <c r="GP200" s="135"/>
      <c r="GQ200" s="137">
        <f t="shared" si="47"/>
        <v>0</v>
      </c>
      <c r="GR200" s="139"/>
      <c r="GS200" s="174">
        <f t="shared" si="48"/>
        <v>0</v>
      </c>
      <c r="GT200" s="147">
        <f t="shared" si="49"/>
        <v>0</v>
      </c>
      <c r="GV200" s="153"/>
      <c r="GW200" s="153"/>
      <c r="GX200" s="153"/>
    </row>
    <row r="201" spans="2:206" ht="18" hidden="1" customHeight="1" x14ac:dyDescent="0.2">
      <c r="B201" s="96" t="s">
        <v>535</v>
      </c>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c r="BG201" s="68"/>
      <c r="BH201" s="68"/>
      <c r="BI201" s="68"/>
      <c r="BJ201" s="68"/>
      <c r="BK201" s="68"/>
      <c r="BL201" s="68"/>
      <c r="BM201" s="68"/>
      <c r="BN201" s="68"/>
      <c r="BO201" s="68"/>
      <c r="BP201" s="68"/>
      <c r="BQ201" s="68"/>
      <c r="BR201" s="68"/>
      <c r="BS201" s="68"/>
      <c r="BT201" s="68"/>
      <c r="BU201" s="68"/>
      <c r="BV201" s="68"/>
      <c r="BW201" s="68"/>
      <c r="BX201" s="68"/>
      <c r="BY201" s="68"/>
      <c r="BZ201" s="68"/>
      <c r="CA201" s="68"/>
      <c r="CB201" s="68"/>
      <c r="CC201" s="68"/>
      <c r="CD201" s="68"/>
      <c r="CE201" s="68"/>
      <c r="CF201" s="68"/>
      <c r="CG201" s="68"/>
      <c r="CH201" s="68"/>
      <c r="CI201" s="68"/>
      <c r="CJ201" s="68"/>
      <c r="CK201" s="68"/>
      <c r="CL201" s="68"/>
      <c r="CM201" s="68"/>
      <c r="CN201" s="68"/>
      <c r="CO201" s="68"/>
      <c r="CP201" s="68"/>
      <c r="CQ201" s="68"/>
      <c r="CR201" s="68"/>
      <c r="CS201" s="68"/>
      <c r="CT201" s="68"/>
      <c r="CU201" s="68"/>
      <c r="CV201" s="68"/>
      <c r="CW201" s="68"/>
      <c r="CX201" s="68"/>
      <c r="CY201" s="68"/>
      <c r="CZ201" s="68"/>
      <c r="DA201" s="68"/>
      <c r="DB201" s="68"/>
      <c r="DC201" s="68"/>
      <c r="DD201" s="68"/>
      <c r="DE201" s="68"/>
      <c r="DF201" s="68"/>
      <c r="DG201" s="68"/>
      <c r="DH201" s="68"/>
      <c r="DI201" s="68"/>
      <c r="DJ201" s="68"/>
      <c r="DK201" s="68"/>
      <c r="DL201" s="68"/>
      <c r="DM201" s="68"/>
      <c r="DN201" s="68"/>
      <c r="DO201" s="68"/>
      <c r="DP201" s="68"/>
      <c r="DQ201" s="68"/>
      <c r="DR201" s="68"/>
      <c r="DS201" s="68"/>
      <c r="DT201" s="68"/>
      <c r="DU201" s="68"/>
      <c r="DV201" s="68"/>
      <c r="DW201" s="68"/>
      <c r="DX201" s="68"/>
      <c r="DY201" s="68"/>
      <c r="DZ201" s="68"/>
      <c r="EA201" s="68"/>
      <c r="EB201" s="68"/>
      <c r="EC201" s="68"/>
      <c r="ED201" s="68"/>
      <c r="EE201" s="68"/>
      <c r="EF201" s="68"/>
      <c r="EG201" s="68"/>
      <c r="EH201" s="68"/>
      <c r="EI201" s="68"/>
      <c r="EJ201" s="68"/>
      <c r="EK201" s="68"/>
      <c r="EL201" s="68"/>
      <c r="EM201" s="68"/>
      <c r="EN201" s="68"/>
      <c r="EO201" s="68"/>
      <c r="EP201" s="68"/>
      <c r="EQ201" s="68"/>
      <c r="ER201" s="68"/>
      <c r="ES201" s="68"/>
      <c r="ET201" s="68"/>
      <c r="EU201" s="68"/>
      <c r="EV201" s="68"/>
      <c r="EW201" s="68"/>
      <c r="EX201" s="68"/>
      <c r="EY201" s="68"/>
      <c r="EZ201" s="68"/>
      <c r="FA201" s="68"/>
      <c r="FB201" s="68"/>
      <c r="FC201" s="68"/>
      <c r="FD201" s="68"/>
      <c r="FE201" s="68"/>
      <c r="FF201" s="68"/>
      <c r="FG201" s="68"/>
      <c r="FH201" s="68"/>
      <c r="FI201" s="68"/>
      <c r="FJ201" s="68"/>
      <c r="FK201" s="146"/>
      <c r="FL201" s="140"/>
      <c r="FM201" s="140"/>
      <c r="FN201" s="140"/>
      <c r="FO201" s="139"/>
      <c r="FP201" s="139"/>
      <c r="FQ201" s="139"/>
      <c r="FR201" s="139"/>
      <c r="FS201" s="68"/>
      <c r="FT201" s="68"/>
      <c r="FU201" s="68"/>
      <c r="FV201" s="68"/>
      <c r="FW201" s="68"/>
      <c r="FX201" s="68"/>
      <c r="FY201" s="68"/>
      <c r="FZ201" s="68"/>
      <c r="GA201" s="68"/>
      <c r="GB201" s="68"/>
      <c r="GC201" s="68"/>
      <c r="GD201" s="68"/>
      <c r="GE201" s="68"/>
      <c r="GF201" s="135"/>
      <c r="GG201" s="135"/>
      <c r="GH201" s="135"/>
      <c r="GI201" s="135">
        <f t="shared" ref="GI201:GI232" si="50">C201+G201+K201+O201+S201+W201+AA201+AE201+AI201+AM201+AQ201+AU201+AY201+BC201+BG201+BK201+BO201+BS201+BW201+CA201+CE201+CI201+CM201+CQ201+CU201+CY201+DC201+DG201+DK201+DO201+DS201+DW201+EA201+EE201+EI201+EM201+EQ201</f>
        <v>0</v>
      </c>
      <c r="GJ201" s="135">
        <f t="shared" ref="GJ201:GK232" si="51">D201+H201+L201+P201+T201+X201+AB201+AF201+AJ201+AN201+AR201+AV201+AZ201+BD201+BH201+BL201+BP201+BT201+BX201+CB201+CF201+CJ201+CN201+CR201+CV201+CZ201+DD201+DH201+DL201+DP201+DT201+DX201+EB201+EF201+EJ201+EN201+ER201</f>
        <v>0</v>
      </c>
      <c r="GK201" s="135">
        <f t="shared" si="51"/>
        <v>0</v>
      </c>
      <c r="GL201" s="135"/>
      <c r="GM201" s="135">
        <f t="shared" ref="GM201:GM232" si="52">EU201+EY201+FC201+FG201+FK201+FO201+FS201+FW201+GA201+GE201</f>
        <v>0</v>
      </c>
      <c r="GN201" s="135">
        <f t="shared" ref="GN201:GN232" si="53">EV201+EZ201+FD201+FH201+FL201+FP201+FT201+FX201+GB201+GF201</f>
        <v>0</v>
      </c>
      <c r="GO201" s="135">
        <f t="shared" si="46"/>
        <v>0</v>
      </c>
      <c r="GP201" s="135"/>
      <c r="GQ201" s="137">
        <f t="shared" si="47"/>
        <v>0</v>
      </c>
      <c r="GR201" s="139"/>
      <c r="GS201" s="174">
        <f t="shared" si="48"/>
        <v>0</v>
      </c>
      <c r="GT201" s="147">
        <f t="shared" si="49"/>
        <v>0</v>
      </c>
      <c r="GV201" s="153"/>
      <c r="GW201" s="153"/>
      <c r="GX201" s="153"/>
    </row>
    <row r="202" spans="2:206" ht="18" hidden="1" customHeight="1" x14ac:dyDescent="0.2">
      <c r="B202" s="96" t="s">
        <v>536</v>
      </c>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c r="BL202" s="68"/>
      <c r="BM202" s="68"/>
      <c r="BN202" s="68"/>
      <c r="BO202" s="68"/>
      <c r="BP202" s="68"/>
      <c r="BQ202" s="68"/>
      <c r="BR202" s="68"/>
      <c r="BS202" s="68"/>
      <c r="BT202" s="68"/>
      <c r="BU202" s="68"/>
      <c r="BV202" s="68"/>
      <c r="BW202" s="68"/>
      <c r="BX202" s="68"/>
      <c r="BY202" s="68"/>
      <c r="BZ202" s="68"/>
      <c r="CA202" s="68"/>
      <c r="CB202" s="68"/>
      <c r="CC202" s="68"/>
      <c r="CD202" s="68"/>
      <c r="CE202" s="68"/>
      <c r="CF202" s="68"/>
      <c r="CG202" s="68"/>
      <c r="CH202" s="68"/>
      <c r="CI202" s="68"/>
      <c r="CJ202" s="68"/>
      <c r="CK202" s="68"/>
      <c r="CL202" s="68"/>
      <c r="CM202" s="68"/>
      <c r="CN202" s="68"/>
      <c r="CO202" s="68"/>
      <c r="CP202" s="68"/>
      <c r="CQ202" s="68"/>
      <c r="CR202" s="68"/>
      <c r="CS202" s="68"/>
      <c r="CT202" s="68"/>
      <c r="CU202" s="68"/>
      <c r="CV202" s="68"/>
      <c r="CW202" s="68"/>
      <c r="CX202" s="68"/>
      <c r="CY202" s="68"/>
      <c r="CZ202" s="68"/>
      <c r="DA202" s="68"/>
      <c r="DB202" s="68"/>
      <c r="DC202" s="68"/>
      <c r="DD202" s="68"/>
      <c r="DE202" s="68"/>
      <c r="DF202" s="68"/>
      <c r="DG202" s="68"/>
      <c r="DH202" s="68"/>
      <c r="DI202" s="68"/>
      <c r="DJ202" s="68"/>
      <c r="DK202" s="68"/>
      <c r="DL202" s="68"/>
      <c r="DM202" s="68"/>
      <c r="DN202" s="68"/>
      <c r="DO202" s="68"/>
      <c r="DP202" s="68"/>
      <c r="DQ202" s="68"/>
      <c r="DR202" s="68"/>
      <c r="DS202" s="68"/>
      <c r="DT202" s="68"/>
      <c r="DU202" s="68"/>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c r="ET202" s="68"/>
      <c r="EU202" s="68"/>
      <c r="EV202" s="68"/>
      <c r="EW202" s="68"/>
      <c r="EX202" s="68"/>
      <c r="EY202" s="68"/>
      <c r="EZ202" s="68"/>
      <c r="FA202" s="68"/>
      <c r="FB202" s="68"/>
      <c r="FC202" s="68"/>
      <c r="FD202" s="68"/>
      <c r="FE202" s="68"/>
      <c r="FF202" s="68"/>
      <c r="FG202" s="68"/>
      <c r="FH202" s="68"/>
      <c r="FI202" s="68"/>
      <c r="FJ202" s="68"/>
      <c r="FK202" s="146"/>
      <c r="FL202" s="140"/>
      <c r="FM202" s="140"/>
      <c r="FN202" s="140"/>
      <c r="FO202" s="139"/>
      <c r="FP202" s="139"/>
      <c r="FQ202" s="139"/>
      <c r="FR202" s="139"/>
      <c r="FS202" s="68"/>
      <c r="FT202" s="68"/>
      <c r="FU202" s="68"/>
      <c r="FV202" s="68"/>
      <c r="FW202" s="68"/>
      <c r="FX202" s="68"/>
      <c r="FY202" s="68"/>
      <c r="FZ202" s="68"/>
      <c r="GA202" s="68"/>
      <c r="GB202" s="68"/>
      <c r="GC202" s="68"/>
      <c r="GD202" s="68"/>
      <c r="GE202" s="68"/>
      <c r="GF202" s="135"/>
      <c r="GG202" s="135"/>
      <c r="GH202" s="135"/>
      <c r="GI202" s="135">
        <f t="shared" si="50"/>
        <v>0</v>
      </c>
      <c r="GJ202" s="135">
        <f t="shared" si="51"/>
        <v>0</v>
      </c>
      <c r="GK202" s="135">
        <f t="shared" si="51"/>
        <v>0</v>
      </c>
      <c r="GL202" s="135"/>
      <c r="GM202" s="135">
        <f t="shared" si="52"/>
        <v>0</v>
      </c>
      <c r="GN202" s="135">
        <f t="shared" si="53"/>
        <v>0</v>
      </c>
      <c r="GO202" s="135">
        <f t="shared" si="46"/>
        <v>0</v>
      </c>
      <c r="GP202" s="135"/>
      <c r="GQ202" s="137">
        <f t="shared" si="47"/>
        <v>0</v>
      </c>
      <c r="GR202" s="139"/>
      <c r="GS202" s="174">
        <f t="shared" si="48"/>
        <v>0</v>
      </c>
      <c r="GT202" s="147">
        <f t="shared" si="49"/>
        <v>0</v>
      </c>
      <c r="GV202" s="153"/>
      <c r="GW202" s="153"/>
      <c r="GX202" s="153"/>
    </row>
    <row r="203" spans="2:206" ht="18" hidden="1" customHeight="1" x14ac:dyDescent="0.2">
      <c r="B203" s="96" t="s">
        <v>537</v>
      </c>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68"/>
      <c r="BY203" s="68"/>
      <c r="BZ203" s="68"/>
      <c r="CA203" s="68"/>
      <c r="CB203" s="68"/>
      <c r="CC203" s="68"/>
      <c r="CD203" s="68"/>
      <c r="CE203" s="68"/>
      <c r="CF203" s="68"/>
      <c r="CG203" s="68"/>
      <c r="CH203" s="68"/>
      <c r="CI203" s="68"/>
      <c r="CJ203" s="68"/>
      <c r="CK203" s="68"/>
      <c r="CL203" s="68"/>
      <c r="CM203" s="68"/>
      <c r="CN203" s="68"/>
      <c r="CO203" s="68"/>
      <c r="CP203" s="68"/>
      <c r="CQ203" s="68"/>
      <c r="CR203" s="68"/>
      <c r="CS203" s="68"/>
      <c r="CT203" s="68"/>
      <c r="CU203" s="68"/>
      <c r="CV203" s="68"/>
      <c r="CW203" s="68"/>
      <c r="CX203" s="68"/>
      <c r="CY203" s="68"/>
      <c r="CZ203" s="68"/>
      <c r="DA203" s="68"/>
      <c r="DB203" s="68"/>
      <c r="DC203" s="68"/>
      <c r="DD203" s="68"/>
      <c r="DE203" s="68"/>
      <c r="DF203" s="68"/>
      <c r="DG203" s="68"/>
      <c r="DH203" s="68"/>
      <c r="DI203" s="68"/>
      <c r="DJ203" s="68"/>
      <c r="DK203" s="68"/>
      <c r="DL203" s="68"/>
      <c r="DM203" s="68"/>
      <c r="DN203" s="68"/>
      <c r="DO203" s="68"/>
      <c r="DP203" s="68"/>
      <c r="DQ203" s="68"/>
      <c r="DR203" s="68"/>
      <c r="DS203" s="68"/>
      <c r="DT203" s="68"/>
      <c r="DU203" s="68"/>
      <c r="DV203" s="68"/>
      <c r="DW203" s="68"/>
      <c r="DX203" s="68"/>
      <c r="DY203" s="68"/>
      <c r="DZ203" s="68"/>
      <c r="EA203" s="68"/>
      <c r="EB203" s="68"/>
      <c r="EC203" s="68"/>
      <c r="ED203" s="68"/>
      <c r="EE203" s="68"/>
      <c r="EF203" s="68"/>
      <c r="EG203" s="68"/>
      <c r="EH203" s="68"/>
      <c r="EI203" s="68"/>
      <c r="EJ203" s="68"/>
      <c r="EK203" s="68"/>
      <c r="EL203" s="68"/>
      <c r="EM203" s="68"/>
      <c r="EN203" s="68"/>
      <c r="EO203" s="68"/>
      <c r="EP203" s="68"/>
      <c r="EQ203" s="68"/>
      <c r="ER203" s="68"/>
      <c r="ES203" s="68"/>
      <c r="ET203" s="68"/>
      <c r="EU203" s="68"/>
      <c r="EV203" s="68"/>
      <c r="EW203" s="68"/>
      <c r="EX203" s="68"/>
      <c r="EY203" s="68"/>
      <c r="EZ203" s="68"/>
      <c r="FA203" s="68"/>
      <c r="FB203" s="68"/>
      <c r="FC203" s="68"/>
      <c r="FD203" s="68"/>
      <c r="FE203" s="68"/>
      <c r="FF203" s="68"/>
      <c r="FG203" s="68"/>
      <c r="FH203" s="68"/>
      <c r="FI203" s="68"/>
      <c r="FJ203" s="68"/>
      <c r="FK203" s="146"/>
      <c r="FL203" s="140"/>
      <c r="FM203" s="140"/>
      <c r="FN203" s="140"/>
      <c r="FO203" s="139"/>
      <c r="FP203" s="139"/>
      <c r="FQ203" s="139"/>
      <c r="FR203" s="139"/>
      <c r="FS203" s="68"/>
      <c r="FT203" s="68"/>
      <c r="FU203" s="68"/>
      <c r="FV203" s="68"/>
      <c r="FW203" s="68"/>
      <c r="FX203" s="68"/>
      <c r="FY203" s="68"/>
      <c r="FZ203" s="68"/>
      <c r="GA203" s="68"/>
      <c r="GB203" s="68"/>
      <c r="GC203" s="68"/>
      <c r="GD203" s="68"/>
      <c r="GE203" s="68"/>
      <c r="GF203" s="135"/>
      <c r="GG203" s="135"/>
      <c r="GH203" s="135"/>
      <c r="GI203" s="135">
        <f t="shared" si="50"/>
        <v>0</v>
      </c>
      <c r="GJ203" s="135">
        <f t="shared" si="51"/>
        <v>0</v>
      </c>
      <c r="GK203" s="135">
        <f t="shared" si="51"/>
        <v>0</v>
      </c>
      <c r="GL203" s="135"/>
      <c r="GM203" s="135">
        <f t="shared" si="52"/>
        <v>0</v>
      </c>
      <c r="GN203" s="135">
        <f t="shared" si="53"/>
        <v>0</v>
      </c>
      <c r="GO203" s="135">
        <f t="shared" si="46"/>
        <v>0</v>
      </c>
      <c r="GP203" s="135"/>
      <c r="GQ203" s="137">
        <f t="shared" si="47"/>
        <v>0</v>
      </c>
      <c r="GR203" s="139"/>
      <c r="GS203" s="174">
        <f t="shared" si="48"/>
        <v>0</v>
      </c>
      <c r="GT203" s="147">
        <f t="shared" si="49"/>
        <v>0</v>
      </c>
      <c r="GV203" s="153"/>
      <c r="GW203" s="153"/>
      <c r="GX203" s="153"/>
    </row>
    <row r="204" spans="2:206" ht="18" hidden="1" customHeight="1" x14ac:dyDescent="0.2">
      <c r="B204" s="96" t="s">
        <v>538</v>
      </c>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c r="BL204" s="68"/>
      <c r="BM204" s="68"/>
      <c r="BN204" s="68"/>
      <c r="BO204" s="68"/>
      <c r="BP204" s="68"/>
      <c r="BQ204" s="68"/>
      <c r="BR204" s="68"/>
      <c r="BS204" s="68"/>
      <c r="BT204" s="68"/>
      <c r="BU204" s="68"/>
      <c r="BV204" s="68"/>
      <c r="BW204" s="68"/>
      <c r="BX204" s="68"/>
      <c r="BY204" s="68"/>
      <c r="BZ204" s="68"/>
      <c r="CA204" s="68"/>
      <c r="CB204" s="68"/>
      <c r="CC204" s="68"/>
      <c r="CD204" s="68"/>
      <c r="CE204" s="68"/>
      <c r="CF204" s="68"/>
      <c r="CG204" s="68"/>
      <c r="CH204" s="68"/>
      <c r="CI204" s="68"/>
      <c r="CJ204" s="68"/>
      <c r="CK204" s="68"/>
      <c r="CL204" s="68"/>
      <c r="CM204" s="68"/>
      <c r="CN204" s="68"/>
      <c r="CO204" s="68"/>
      <c r="CP204" s="68"/>
      <c r="CQ204" s="68"/>
      <c r="CR204" s="68"/>
      <c r="CS204" s="68"/>
      <c r="CT204" s="68"/>
      <c r="CU204" s="68"/>
      <c r="CV204" s="68"/>
      <c r="CW204" s="68"/>
      <c r="CX204" s="68"/>
      <c r="CY204" s="68"/>
      <c r="CZ204" s="68"/>
      <c r="DA204" s="68"/>
      <c r="DB204" s="68"/>
      <c r="DC204" s="68"/>
      <c r="DD204" s="68"/>
      <c r="DE204" s="68"/>
      <c r="DF204" s="68"/>
      <c r="DG204" s="68"/>
      <c r="DH204" s="68"/>
      <c r="DI204" s="68"/>
      <c r="DJ204" s="68"/>
      <c r="DK204" s="68"/>
      <c r="DL204" s="68"/>
      <c r="DM204" s="68"/>
      <c r="DN204" s="68"/>
      <c r="DO204" s="68"/>
      <c r="DP204" s="68"/>
      <c r="DQ204" s="68"/>
      <c r="DR204" s="68"/>
      <c r="DS204" s="68"/>
      <c r="DT204" s="68"/>
      <c r="DU204" s="68"/>
      <c r="DV204" s="68"/>
      <c r="DW204" s="68"/>
      <c r="DX204" s="68"/>
      <c r="DY204" s="68"/>
      <c r="DZ204" s="68"/>
      <c r="EA204" s="68"/>
      <c r="EB204" s="68"/>
      <c r="EC204" s="68"/>
      <c r="ED204" s="68"/>
      <c r="EE204" s="68"/>
      <c r="EF204" s="68"/>
      <c r="EG204" s="68"/>
      <c r="EH204" s="68"/>
      <c r="EI204" s="68"/>
      <c r="EJ204" s="68"/>
      <c r="EK204" s="68"/>
      <c r="EL204" s="68"/>
      <c r="EM204" s="68"/>
      <c r="EN204" s="68"/>
      <c r="EO204" s="68"/>
      <c r="EP204" s="68"/>
      <c r="EQ204" s="68"/>
      <c r="ER204" s="68"/>
      <c r="ES204" s="68"/>
      <c r="ET204" s="68"/>
      <c r="EU204" s="68"/>
      <c r="EV204" s="68"/>
      <c r="EW204" s="68"/>
      <c r="EX204" s="68"/>
      <c r="EY204" s="68"/>
      <c r="EZ204" s="68"/>
      <c r="FA204" s="68"/>
      <c r="FB204" s="68"/>
      <c r="FC204" s="68"/>
      <c r="FD204" s="68"/>
      <c r="FE204" s="68"/>
      <c r="FF204" s="68"/>
      <c r="FG204" s="68"/>
      <c r="FH204" s="68"/>
      <c r="FI204" s="68"/>
      <c r="FJ204" s="68"/>
      <c r="FK204" s="146"/>
      <c r="FL204" s="140"/>
      <c r="FM204" s="140"/>
      <c r="FN204" s="140"/>
      <c r="FO204" s="139"/>
      <c r="FP204" s="139"/>
      <c r="FQ204" s="139"/>
      <c r="FR204" s="139"/>
      <c r="FS204" s="68"/>
      <c r="FT204" s="68"/>
      <c r="FU204" s="68"/>
      <c r="FV204" s="68"/>
      <c r="FW204" s="68"/>
      <c r="FX204" s="68"/>
      <c r="FY204" s="68"/>
      <c r="FZ204" s="68"/>
      <c r="GA204" s="68"/>
      <c r="GB204" s="68"/>
      <c r="GC204" s="68"/>
      <c r="GD204" s="68"/>
      <c r="GE204" s="68"/>
      <c r="GF204" s="135"/>
      <c r="GG204" s="135"/>
      <c r="GH204" s="135"/>
      <c r="GI204" s="135">
        <f t="shared" si="50"/>
        <v>0</v>
      </c>
      <c r="GJ204" s="135">
        <f t="shared" si="51"/>
        <v>0</v>
      </c>
      <c r="GK204" s="135">
        <f t="shared" si="51"/>
        <v>0</v>
      </c>
      <c r="GL204" s="135"/>
      <c r="GM204" s="135">
        <f t="shared" si="52"/>
        <v>0</v>
      </c>
      <c r="GN204" s="135">
        <f t="shared" si="53"/>
        <v>0</v>
      </c>
      <c r="GO204" s="135">
        <f t="shared" si="46"/>
        <v>0</v>
      </c>
      <c r="GP204" s="135"/>
      <c r="GQ204" s="137">
        <f t="shared" si="47"/>
        <v>0</v>
      </c>
      <c r="GR204" s="139"/>
      <c r="GS204" s="174">
        <f t="shared" si="48"/>
        <v>0</v>
      </c>
      <c r="GT204" s="147">
        <f t="shared" si="49"/>
        <v>0</v>
      </c>
      <c r="GV204" s="153"/>
      <c r="GW204" s="153"/>
      <c r="GX204" s="153"/>
    </row>
    <row r="205" spans="2:206" ht="18" hidden="1" customHeight="1" x14ac:dyDescent="0.2">
      <c r="B205" s="96" t="s">
        <v>539</v>
      </c>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8"/>
      <c r="BJ205" s="68"/>
      <c r="BK205" s="68"/>
      <c r="BL205" s="68"/>
      <c r="BM205" s="68"/>
      <c r="BN205" s="68"/>
      <c r="BO205" s="68"/>
      <c r="BP205" s="68"/>
      <c r="BQ205" s="68"/>
      <c r="BR205" s="68"/>
      <c r="BS205" s="68"/>
      <c r="BT205" s="68"/>
      <c r="BU205" s="68"/>
      <c r="BV205" s="68"/>
      <c r="BW205" s="68"/>
      <c r="BX205" s="68"/>
      <c r="BY205" s="68"/>
      <c r="BZ205" s="68"/>
      <c r="CA205" s="68"/>
      <c r="CB205" s="68"/>
      <c r="CC205" s="68"/>
      <c r="CD205" s="68"/>
      <c r="CE205" s="68"/>
      <c r="CF205" s="68"/>
      <c r="CG205" s="68"/>
      <c r="CH205" s="68"/>
      <c r="CI205" s="68"/>
      <c r="CJ205" s="68"/>
      <c r="CK205" s="68"/>
      <c r="CL205" s="68"/>
      <c r="CM205" s="68"/>
      <c r="CN205" s="68"/>
      <c r="CO205" s="68"/>
      <c r="CP205" s="68"/>
      <c r="CQ205" s="68"/>
      <c r="CR205" s="68"/>
      <c r="CS205" s="68"/>
      <c r="CT205" s="68"/>
      <c r="CU205" s="68"/>
      <c r="CV205" s="68"/>
      <c r="CW205" s="68"/>
      <c r="CX205" s="68"/>
      <c r="CY205" s="68"/>
      <c r="CZ205" s="68"/>
      <c r="DA205" s="68"/>
      <c r="DB205" s="68"/>
      <c r="DC205" s="68"/>
      <c r="DD205" s="68"/>
      <c r="DE205" s="68"/>
      <c r="DF205" s="68"/>
      <c r="DG205" s="68"/>
      <c r="DH205" s="68"/>
      <c r="DI205" s="68"/>
      <c r="DJ205" s="68"/>
      <c r="DK205" s="68"/>
      <c r="DL205" s="68"/>
      <c r="DM205" s="68"/>
      <c r="DN205" s="68"/>
      <c r="DO205" s="68"/>
      <c r="DP205" s="68"/>
      <c r="DQ205" s="68"/>
      <c r="DR205" s="68"/>
      <c r="DS205" s="68"/>
      <c r="DT205" s="68"/>
      <c r="DU205" s="68"/>
      <c r="DV205" s="68"/>
      <c r="DW205" s="68"/>
      <c r="DX205" s="68"/>
      <c r="DY205" s="68"/>
      <c r="DZ205" s="68"/>
      <c r="EA205" s="68"/>
      <c r="EB205" s="68"/>
      <c r="EC205" s="68"/>
      <c r="ED205" s="68"/>
      <c r="EE205" s="68"/>
      <c r="EF205" s="68"/>
      <c r="EG205" s="68"/>
      <c r="EH205" s="68"/>
      <c r="EI205" s="68"/>
      <c r="EJ205" s="68"/>
      <c r="EK205" s="68"/>
      <c r="EL205" s="68"/>
      <c r="EM205" s="68"/>
      <c r="EN205" s="68"/>
      <c r="EO205" s="68"/>
      <c r="EP205" s="68"/>
      <c r="EQ205" s="68"/>
      <c r="ER205" s="68"/>
      <c r="ES205" s="68"/>
      <c r="ET205" s="68"/>
      <c r="EU205" s="68"/>
      <c r="EV205" s="68"/>
      <c r="EW205" s="68"/>
      <c r="EX205" s="68"/>
      <c r="EY205" s="68"/>
      <c r="EZ205" s="68"/>
      <c r="FA205" s="68"/>
      <c r="FB205" s="68"/>
      <c r="FC205" s="68"/>
      <c r="FD205" s="68"/>
      <c r="FE205" s="68"/>
      <c r="FF205" s="68"/>
      <c r="FG205" s="68"/>
      <c r="FH205" s="68"/>
      <c r="FI205" s="68"/>
      <c r="FJ205" s="68"/>
      <c r="FK205" s="146"/>
      <c r="FL205" s="140"/>
      <c r="FM205" s="140"/>
      <c r="FN205" s="140"/>
      <c r="FO205" s="139"/>
      <c r="FP205" s="139"/>
      <c r="FQ205" s="139"/>
      <c r="FR205" s="139"/>
      <c r="FS205" s="68"/>
      <c r="FT205" s="68"/>
      <c r="FU205" s="68"/>
      <c r="FV205" s="68"/>
      <c r="FW205" s="68"/>
      <c r="FX205" s="68"/>
      <c r="FY205" s="68"/>
      <c r="FZ205" s="68"/>
      <c r="GA205" s="68"/>
      <c r="GB205" s="68"/>
      <c r="GC205" s="68"/>
      <c r="GD205" s="68"/>
      <c r="GE205" s="68"/>
      <c r="GF205" s="135"/>
      <c r="GG205" s="135"/>
      <c r="GH205" s="135"/>
      <c r="GI205" s="135">
        <f t="shared" si="50"/>
        <v>0</v>
      </c>
      <c r="GJ205" s="135">
        <f t="shared" si="51"/>
        <v>0</v>
      </c>
      <c r="GK205" s="135">
        <f t="shared" si="51"/>
        <v>0</v>
      </c>
      <c r="GL205" s="135"/>
      <c r="GM205" s="135">
        <f t="shared" si="52"/>
        <v>0</v>
      </c>
      <c r="GN205" s="135">
        <f t="shared" si="53"/>
        <v>0</v>
      </c>
      <c r="GO205" s="135">
        <f t="shared" si="46"/>
        <v>0</v>
      </c>
      <c r="GP205" s="135"/>
      <c r="GQ205" s="137">
        <f t="shared" si="47"/>
        <v>0</v>
      </c>
      <c r="GR205" s="139"/>
      <c r="GS205" s="174">
        <f t="shared" si="48"/>
        <v>0</v>
      </c>
      <c r="GT205" s="147">
        <f t="shared" si="49"/>
        <v>0</v>
      </c>
      <c r="GV205" s="153"/>
      <c r="GW205" s="153"/>
      <c r="GX205" s="153"/>
    </row>
    <row r="206" spans="2:206" ht="18" hidden="1" customHeight="1" x14ac:dyDescent="0.2">
      <c r="B206" s="96" t="s">
        <v>540</v>
      </c>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8"/>
      <c r="BU206" s="68"/>
      <c r="BV206" s="68"/>
      <c r="BW206" s="68"/>
      <c r="BX206" s="68"/>
      <c r="BY206" s="68"/>
      <c r="BZ206" s="68"/>
      <c r="CA206" s="68"/>
      <c r="CB206" s="68"/>
      <c r="CC206" s="68"/>
      <c r="CD206" s="68"/>
      <c r="CE206" s="68"/>
      <c r="CF206" s="68"/>
      <c r="CG206" s="68"/>
      <c r="CH206" s="68"/>
      <c r="CI206" s="68"/>
      <c r="CJ206" s="68"/>
      <c r="CK206" s="68"/>
      <c r="CL206" s="68"/>
      <c r="CM206" s="68"/>
      <c r="CN206" s="68"/>
      <c r="CO206" s="68"/>
      <c r="CP206" s="68"/>
      <c r="CQ206" s="68"/>
      <c r="CR206" s="68"/>
      <c r="CS206" s="68"/>
      <c r="CT206" s="68"/>
      <c r="CU206" s="68"/>
      <c r="CV206" s="68"/>
      <c r="CW206" s="68"/>
      <c r="CX206" s="68"/>
      <c r="CY206" s="68"/>
      <c r="CZ206" s="68"/>
      <c r="DA206" s="68"/>
      <c r="DB206" s="68"/>
      <c r="DC206" s="68"/>
      <c r="DD206" s="68"/>
      <c r="DE206" s="68"/>
      <c r="DF206" s="68"/>
      <c r="DG206" s="68"/>
      <c r="DH206" s="68"/>
      <c r="DI206" s="68"/>
      <c r="DJ206" s="68"/>
      <c r="DK206" s="68"/>
      <c r="DL206" s="68"/>
      <c r="DM206" s="68"/>
      <c r="DN206" s="68"/>
      <c r="DO206" s="68"/>
      <c r="DP206" s="68"/>
      <c r="DQ206" s="68"/>
      <c r="DR206" s="68"/>
      <c r="DS206" s="68"/>
      <c r="DT206" s="68"/>
      <c r="DU206" s="68"/>
      <c r="DV206" s="68"/>
      <c r="DW206" s="68"/>
      <c r="DX206" s="68"/>
      <c r="DY206" s="68"/>
      <c r="DZ206" s="68"/>
      <c r="EA206" s="68"/>
      <c r="EB206" s="68"/>
      <c r="EC206" s="68"/>
      <c r="ED206" s="68"/>
      <c r="EE206" s="68"/>
      <c r="EF206" s="68"/>
      <c r="EG206" s="68"/>
      <c r="EH206" s="68"/>
      <c r="EI206" s="68"/>
      <c r="EJ206" s="68"/>
      <c r="EK206" s="68"/>
      <c r="EL206" s="68"/>
      <c r="EM206" s="68"/>
      <c r="EN206" s="68"/>
      <c r="EO206" s="68"/>
      <c r="EP206" s="68"/>
      <c r="EQ206" s="68"/>
      <c r="ER206" s="68"/>
      <c r="ES206" s="68"/>
      <c r="ET206" s="68"/>
      <c r="EU206" s="68"/>
      <c r="EV206" s="68"/>
      <c r="EW206" s="68"/>
      <c r="EX206" s="68"/>
      <c r="EY206" s="68"/>
      <c r="EZ206" s="68"/>
      <c r="FA206" s="68"/>
      <c r="FB206" s="68"/>
      <c r="FC206" s="68"/>
      <c r="FD206" s="68"/>
      <c r="FE206" s="68"/>
      <c r="FF206" s="68"/>
      <c r="FG206" s="68"/>
      <c r="FH206" s="68"/>
      <c r="FI206" s="68"/>
      <c r="FJ206" s="68"/>
      <c r="FK206" s="146"/>
      <c r="FL206" s="140"/>
      <c r="FM206" s="140"/>
      <c r="FN206" s="140"/>
      <c r="FO206" s="139"/>
      <c r="FP206" s="139"/>
      <c r="FQ206" s="139"/>
      <c r="FR206" s="139"/>
      <c r="FS206" s="68"/>
      <c r="FT206" s="68"/>
      <c r="FU206" s="68"/>
      <c r="FV206" s="68"/>
      <c r="FW206" s="68"/>
      <c r="FX206" s="68"/>
      <c r="FY206" s="68"/>
      <c r="FZ206" s="68"/>
      <c r="GA206" s="68"/>
      <c r="GB206" s="68"/>
      <c r="GC206" s="68"/>
      <c r="GD206" s="68"/>
      <c r="GE206" s="68"/>
      <c r="GF206" s="135"/>
      <c r="GG206" s="135"/>
      <c r="GH206" s="135"/>
      <c r="GI206" s="135">
        <f t="shared" si="50"/>
        <v>0</v>
      </c>
      <c r="GJ206" s="135">
        <f t="shared" si="51"/>
        <v>0</v>
      </c>
      <c r="GK206" s="135">
        <f t="shared" si="51"/>
        <v>0</v>
      </c>
      <c r="GL206" s="135"/>
      <c r="GM206" s="135">
        <f t="shared" si="52"/>
        <v>0</v>
      </c>
      <c r="GN206" s="135">
        <f t="shared" si="53"/>
        <v>0</v>
      </c>
      <c r="GO206" s="135">
        <f t="shared" si="46"/>
        <v>0</v>
      </c>
      <c r="GP206" s="135"/>
      <c r="GQ206" s="137">
        <f t="shared" si="47"/>
        <v>0</v>
      </c>
      <c r="GR206" s="139"/>
      <c r="GS206" s="174">
        <f t="shared" si="48"/>
        <v>0</v>
      </c>
      <c r="GT206" s="147">
        <f t="shared" si="49"/>
        <v>0</v>
      </c>
      <c r="GV206" s="153"/>
      <c r="GW206" s="153"/>
      <c r="GX206" s="153"/>
    </row>
    <row r="207" spans="2:206" ht="18" hidden="1" customHeight="1" x14ac:dyDescent="0.2">
      <c r="B207" s="96" t="s">
        <v>479</v>
      </c>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8"/>
      <c r="BU207" s="68"/>
      <c r="BV207" s="68"/>
      <c r="BW207" s="68"/>
      <c r="BX207" s="68"/>
      <c r="BY207" s="68"/>
      <c r="BZ207" s="68"/>
      <c r="CA207" s="68"/>
      <c r="CB207" s="68"/>
      <c r="CC207" s="68"/>
      <c r="CD207" s="68"/>
      <c r="CE207" s="68"/>
      <c r="CF207" s="68"/>
      <c r="CG207" s="68"/>
      <c r="CH207" s="68"/>
      <c r="CI207" s="68"/>
      <c r="CJ207" s="68"/>
      <c r="CK207" s="68"/>
      <c r="CL207" s="68"/>
      <c r="CM207" s="68"/>
      <c r="CN207" s="68"/>
      <c r="CO207" s="68"/>
      <c r="CP207" s="68"/>
      <c r="CQ207" s="68"/>
      <c r="CR207" s="68"/>
      <c r="CS207" s="68"/>
      <c r="CT207" s="68"/>
      <c r="CU207" s="68"/>
      <c r="CV207" s="68"/>
      <c r="CW207" s="68"/>
      <c r="CX207" s="68"/>
      <c r="CY207" s="68"/>
      <c r="CZ207" s="68"/>
      <c r="DA207" s="68"/>
      <c r="DB207" s="68"/>
      <c r="DC207" s="68"/>
      <c r="DD207" s="68"/>
      <c r="DE207" s="68"/>
      <c r="DF207" s="68"/>
      <c r="DG207" s="68"/>
      <c r="DH207" s="68"/>
      <c r="DI207" s="68"/>
      <c r="DJ207" s="68"/>
      <c r="DK207" s="68"/>
      <c r="DL207" s="68"/>
      <c r="DM207" s="68"/>
      <c r="DN207" s="68"/>
      <c r="DO207" s="68"/>
      <c r="DP207" s="68"/>
      <c r="DQ207" s="68"/>
      <c r="DR207" s="68"/>
      <c r="DS207" s="68"/>
      <c r="DT207" s="68"/>
      <c r="DU207" s="68"/>
      <c r="DV207" s="68"/>
      <c r="DW207" s="68"/>
      <c r="DX207" s="68"/>
      <c r="DY207" s="68"/>
      <c r="DZ207" s="68"/>
      <c r="EA207" s="68"/>
      <c r="EB207" s="68"/>
      <c r="EC207" s="68"/>
      <c r="ED207" s="68"/>
      <c r="EE207" s="68"/>
      <c r="EF207" s="68"/>
      <c r="EG207" s="68"/>
      <c r="EH207" s="68"/>
      <c r="EI207" s="68"/>
      <c r="EJ207" s="68"/>
      <c r="EK207" s="68"/>
      <c r="EL207" s="68"/>
      <c r="EM207" s="68"/>
      <c r="EN207" s="68"/>
      <c r="EO207" s="68"/>
      <c r="EP207" s="68"/>
      <c r="EQ207" s="68"/>
      <c r="ER207" s="68"/>
      <c r="ES207" s="68"/>
      <c r="ET207" s="68"/>
      <c r="EU207" s="68"/>
      <c r="EV207" s="68"/>
      <c r="EW207" s="68"/>
      <c r="EX207" s="68"/>
      <c r="EY207" s="68"/>
      <c r="EZ207" s="68"/>
      <c r="FA207" s="68"/>
      <c r="FB207" s="68"/>
      <c r="FC207" s="68"/>
      <c r="FD207" s="68"/>
      <c r="FE207" s="68"/>
      <c r="FF207" s="68"/>
      <c r="FG207" s="68"/>
      <c r="FH207" s="68"/>
      <c r="FI207" s="68"/>
      <c r="FJ207" s="68"/>
      <c r="FK207" s="146"/>
      <c r="FL207" s="140"/>
      <c r="FM207" s="140"/>
      <c r="FN207" s="140"/>
      <c r="FO207" s="139"/>
      <c r="FP207" s="139"/>
      <c r="FQ207" s="139"/>
      <c r="FR207" s="139"/>
      <c r="FS207" s="68"/>
      <c r="FT207" s="68"/>
      <c r="FU207" s="68"/>
      <c r="FV207" s="68"/>
      <c r="FW207" s="68"/>
      <c r="FX207" s="68"/>
      <c r="FY207" s="68"/>
      <c r="FZ207" s="68"/>
      <c r="GA207" s="68"/>
      <c r="GB207" s="68"/>
      <c r="GC207" s="68"/>
      <c r="GD207" s="68"/>
      <c r="GE207" s="68"/>
      <c r="GF207" s="135"/>
      <c r="GG207" s="135"/>
      <c r="GH207" s="135"/>
      <c r="GI207" s="135">
        <f t="shared" si="50"/>
        <v>0</v>
      </c>
      <c r="GJ207" s="135">
        <f t="shared" si="51"/>
        <v>0</v>
      </c>
      <c r="GK207" s="135">
        <f t="shared" si="51"/>
        <v>0</v>
      </c>
      <c r="GL207" s="135"/>
      <c r="GM207" s="135">
        <f t="shared" si="52"/>
        <v>0</v>
      </c>
      <c r="GN207" s="135">
        <f t="shared" si="53"/>
        <v>0</v>
      </c>
      <c r="GO207" s="135">
        <f t="shared" si="46"/>
        <v>0</v>
      </c>
      <c r="GP207" s="135"/>
      <c r="GQ207" s="137">
        <f t="shared" si="47"/>
        <v>0</v>
      </c>
      <c r="GR207" s="139"/>
      <c r="GS207" s="174">
        <f t="shared" si="48"/>
        <v>0</v>
      </c>
      <c r="GT207" s="147">
        <f t="shared" si="49"/>
        <v>0</v>
      </c>
      <c r="GV207" s="153"/>
      <c r="GW207" s="153"/>
      <c r="GX207" s="153"/>
    </row>
    <row r="208" spans="2:206" ht="18" hidden="1" customHeight="1" x14ac:dyDescent="0.2">
      <c r="B208" s="96" t="s">
        <v>541</v>
      </c>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8"/>
      <c r="BJ208" s="68"/>
      <c r="BK208" s="68"/>
      <c r="BL208" s="68"/>
      <c r="BM208" s="68"/>
      <c r="BN208" s="68"/>
      <c r="BO208" s="68"/>
      <c r="BP208" s="68"/>
      <c r="BQ208" s="68"/>
      <c r="BR208" s="68"/>
      <c r="BS208" s="68"/>
      <c r="BT208" s="68"/>
      <c r="BU208" s="68"/>
      <c r="BV208" s="68"/>
      <c r="BW208" s="68"/>
      <c r="BX208" s="68"/>
      <c r="BY208" s="68"/>
      <c r="BZ208" s="68"/>
      <c r="CA208" s="68"/>
      <c r="CB208" s="68"/>
      <c r="CC208" s="68"/>
      <c r="CD208" s="68"/>
      <c r="CE208" s="68"/>
      <c r="CF208" s="68"/>
      <c r="CG208" s="68"/>
      <c r="CH208" s="68"/>
      <c r="CI208" s="68"/>
      <c r="CJ208" s="68"/>
      <c r="CK208" s="68"/>
      <c r="CL208" s="68"/>
      <c r="CM208" s="68"/>
      <c r="CN208" s="68"/>
      <c r="CO208" s="68"/>
      <c r="CP208" s="68"/>
      <c r="CQ208" s="68"/>
      <c r="CR208" s="68"/>
      <c r="CS208" s="68"/>
      <c r="CT208" s="68"/>
      <c r="CU208" s="68"/>
      <c r="CV208" s="68"/>
      <c r="CW208" s="68"/>
      <c r="CX208" s="68"/>
      <c r="CY208" s="68"/>
      <c r="CZ208" s="68"/>
      <c r="DA208" s="68"/>
      <c r="DB208" s="68"/>
      <c r="DC208" s="68"/>
      <c r="DD208" s="68"/>
      <c r="DE208" s="68"/>
      <c r="DF208" s="68"/>
      <c r="DG208" s="68"/>
      <c r="DH208" s="68"/>
      <c r="DI208" s="68"/>
      <c r="DJ208" s="68"/>
      <c r="DK208" s="68"/>
      <c r="DL208" s="68"/>
      <c r="DM208" s="68"/>
      <c r="DN208" s="68"/>
      <c r="DO208" s="68"/>
      <c r="DP208" s="68"/>
      <c r="DQ208" s="68"/>
      <c r="DR208" s="68"/>
      <c r="DS208" s="68"/>
      <c r="DT208" s="68"/>
      <c r="DU208" s="68"/>
      <c r="DV208" s="68"/>
      <c r="DW208" s="68"/>
      <c r="DX208" s="68"/>
      <c r="DY208" s="68"/>
      <c r="DZ208" s="68"/>
      <c r="EA208" s="68"/>
      <c r="EB208" s="68"/>
      <c r="EC208" s="68"/>
      <c r="ED208" s="68"/>
      <c r="EE208" s="68"/>
      <c r="EF208" s="68"/>
      <c r="EG208" s="68"/>
      <c r="EH208" s="68"/>
      <c r="EI208" s="68"/>
      <c r="EJ208" s="68"/>
      <c r="EK208" s="68"/>
      <c r="EL208" s="68"/>
      <c r="EM208" s="68"/>
      <c r="EN208" s="68"/>
      <c r="EO208" s="68"/>
      <c r="EP208" s="68"/>
      <c r="EQ208" s="68"/>
      <c r="ER208" s="68"/>
      <c r="ES208" s="68"/>
      <c r="ET208" s="68"/>
      <c r="EU208" s="68"/>
      <c r="EV208" s="68"/>
      <c r="EW208" s="68"/>
      <c r="EX208" s="68"/>
      <c r="EY208" s="68"/>
      <c r="EZ208" s="68"/>
      <c r="FA208" s="68"/>
      <c r="FB208" s="68"/>
      <c r="FC208" s="68"/>
      <c r="FD208" s="68"/>
      <c r="FE208" s="68"/>
      <c r="FF208" s="68"/>
      <c r="FG208" s="68"/>
      <c r="FH208" s="68"/>
      <c r="FI208" s="68"/>
      <c r="FJ208" s="68"/>
      <c r="FK208" s="146"/>
      <c r="FL208" s="140"/>
      <c r="FM208" s="140"/>
      <c r="FN208" s="140"/>
      <c r="FO208" s="139"/>
      <c r="FP208" s="139"/>
      <c r="FQ208" s="139"/>
      <c r="FR208" s="139"/>
      <c r="FS208" s="68"/>
      <c r="FT208" s="68"/>
      <c r="FU208" s="68"/>
      <c r="FV208" s="68"/>
      <c r="FW208" s="68"/>
      <c r="FX208" s="68"/>
      <c r="FY208" s="68"/>
      <c r="FZ208" s="68"/>
      <c r="GA208" s="68"/>
      <c r="GB208" s="68"/>
      <c r="GC208" s="68"/>
      <c r="GD208" s="68"/>
      <c r="GE208" s="68"/>
      <c r="GF208" s="135"/>
      <c r="GG208" s="135"/>
      <c r="GH208" s="135"/>
      <c r="GI208" s="135">
        <f t="shared" si="50"/>
        <v>0</v>
      </c>
      <c r="GJ208" s="135">
        <f t="shared" si="51"/>
        <v>0</v>
      </c>
      <c r="GK208" s="135">
        <f t="shared" si="51"/>
        <v>0</v>
      </c>
      <c r="GL208" s="135"/>
      <c r="GM208" s="135">
        <f t="shared" si="52"/>
        <v>0</v>
      </c>
      <c r="GN208" s="135">
        <f t="shared" si="53"/>
        <v>0</v>
      </c>
      <c r="GO208" s="135">
        <f t="shared" si="46"/>
        <v>0</v>
      </c>
      <c r="GP208" s="135"/>
      <c r="GQ208" s="137">
        <f t="shared" si="47"/>
        <v>0</v>
      </c>
      <c r="GR208" s="139"/>
      <c r="GS208" s="174">
        <f t="shared" si="48"/>
        <v>0</v>
      </c>
      <c r="GT208" s="147">
        <f t="shared" si="49"/>
        <v>0</v>
      </c>
      <c r="GV208" s="153"/>
      <c r="GW208" s="153"/>
      <c r="GX208" s="153"/>
    </row>
    <row r="209" spans="2:206" ht="14.25" customHeight="1" x14ac:dyDescent="0.2">
      <c r="B209" s="96" t="s">
        <v>103</v>
      </c>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v>1</v>
      </c>
      <c r="AN209" s="67">
        <f>AM209*GR209</f>
        <v>6000</v>
      </c>
      <c r="AO209" s="67">
        <f>5000000/87161500*AN$299/AN$299*AN209</f>
        <v>344.18866127820195</v>
      </c>
      <c r="AP209" s="67"/>
      <c r="AQ209" s="68"/>
      <c r="AR209" s="68"/>
      <c r="AS209" s="68"/>
      <c r="AT209" s="68"/>
      <c r="AU209" s="68"/>
      <c r="AV209" s="68"/>
      <c r="AW209" s="68"/>
      <c r="AX209" s="68"/>
      <c r="AY209" s="68"/>
      <c r="AZ209" s="68"/>
      <c r="BA209" s="68"/>
      <c r="BB209" s="68"/>
      <c r="BC209" s="68"/>
      <c r="BD209" s="68"/>
      <c r="BE209" s="68"/>
      <c r="BF209" s="68"/>
      <c r="BG209" s="68"/>
      <c r="BH209" s="68"/>
      <c r="BI209" s="68"/>
      <c r="BJ209" s="68"/>
      <c r="BK209" s="68"/>
      <c r="BL209" s="68"/>
      <c r="BM209" s="68"/>
      <c r="BN209" s="68"/>
      <c r="BO209" s="68"/>
      <c r="BP209" s="68"/>
      <c r="BQ209" s="68"/>
      <c r="BR209" s="68"/>
      <c r="BS209" s="68"/>
      <c r="BT209" s="68"/>
      <c r="BU209" s="68"/>
      <c r="BV209" s="68"/>
      <c r="BW209" s="68"/>
      <c r="BX209" s="68"/>
      <c r="BY209" s="68"/>
      <c r="BZ209" s="68"/>
      <c r="CA209" s="68"/>
      <c r="CB209" s="68"/>
      <c r="CC209" s="68"/>
      <c r="CD209" s="68"/>
      <c r="CE209" s="68"/>
      <c r="CF209" s="68"/>
      <c r="CG209" s="68"/>
      <c r="CH209" s="68"/>
      <c r="CI209" s="68"/>
      <c r="CJ209" s="68"/>
      <c r="CK209" s="68"/>
      <c r="CL209" s="68"/>
      <c r="CM209" s="68"/>
      <c r="CN209" s="68"/>
      <c r="CO209" s="68"/>
      <c r="CP209" s="68"/>
      <c r="CQ209" s="68"/>
      <c r="CR209" s="68"/>
      <c r="CS209" s="68"/>
      <c r="CT209" s="68"/>
      <c r="CU209" s="68"/>
      <c r="CV209" s="68"/>
      <c r="CW209" s="68"/>
      <c r="CX209" s="68"/>
      <c r="CY209" s="68"/>
      <c r="CZ209" s="68"/>
      <c r="DA209" s="68"/>
      <c r="DB209" s="68"/>
      <c r="DC209" s="68"/>
      <c r="DD209" s="68"/>
      <c r="DE209" s="68"/>
      <c r="DF209" s="68"/>
      <c r="DG209" s="68"/>
      <c r="DH209" s="68"/>
      <c r="DI209" s="68"/>
      <c r="DJ209" s="68"/>
      <c r="DK209" s="68"/>
      <c r="DL209" s="68"/>
      <c r="DM209" s="68"/>
      <c r="DN209" s="68"/>
      <c r="DO209" s="68"/>
      <c r="DP209" s="68"/>
      <c r="DQ209" s="68"/>
      <c r="DR209" s="68"/>
      <c r="DS209" s="68"/>
      <c r="DT209" s="68"/>
      <c r="DU209" s="68"/>
      <c r="DV209" s="68"/>
      <c r="DW209" s="68"/>
      <c r="DX209" s="68"/>
      <c r="DY209" s="68"/>
      <c r="DZ209" s="68"/>
      <c r="EA209" s="68"/>
      <c r="EB209" s="68"/>
      <c r="EC209" s="68"/>
      <c r="ED209" s="68"/>
      <c r="EE209" s="68"/>
      <c r="EF209" s="68"/>
      <c r="EG209" s="68"/>
      <c r="EH209" s="68"/>
      <c r="EI209" s="68"/>
      <c r="EJ209" s="68"/>
      <c r="EK209" s="68"/>
      <c r="EL209" s="68"/>
      <c r="EM209" s="68"/>
      <c r="EN209" s="68"/>
      <c r="EO209" s="68"/>
      <c r="EP209" s="68"/>
      <c r="EQ209" s="68"/>
      <c r="ER209" s="68"/>
      <c r="ES209" s="68"/>
      <c r="ET209" s="68"/>
      <c r="EU209" s="68"/>
      <c r="EV209" s="68"/>
      <c r="EW209" s="68"/>
      <c r="EX209" s="68"/>
      <c r="EY209" s="68"/>
      <c r="EZ209" s="68"/>
      <c r="FA209" s="68"/>
      <c r="FB209" s="68"/>
      <c r="FC209" s="68">
        <v>3</v>
      </c>
      <c r="FD209" s="67">
        <f>FC209*GR209</f>
        <v>18000</v>
      </c>
      <c r="FE209" s="167">
        <f>5000000/87161500*FD$299/FD$299*FD209</f>
        <v>1032.5659838346057</v>
      </c>
      <c r="FF209" s="67"/>
      <c r="FG209" s="68"/>
      <c r="FH209" s="68"/>
      <c r="FI209" s="68"/>
      <c r="FJ209" s="68"/>
      <c r="FK209" s="146"/>
      <c r="FL209" s="140"/>
      <c r="FM209" s="140"/>
      <c r="FN209" s="140"/>
      <c r="FO209" s="139"/>
      <c r="FP209" s="139"/>
      <c r="FQ209" s="139"/>
      <c r="FR209" s="139"/>
      <c r="FS209" s="68"/>
      <c r="FT209" s="68"/>
      <c r="FU209" s="68"/>
      <c r="FV209" s="68"/>
      <c r="FW209" s="68"/>
      <c r="FX209" s="68"/>
      <c r="FY209" s="68"/>
      <c r="FZ209" s="68"/>
      <c r="GA209" s="68"/>
      <c r="GB209" s="68"/>
      <c r="GC209" s="68"/>
      <c r="GD209" s="68"/>
      <c r="GE209" s="68">
        <v>3</v>
      </c>
      <c r="GF209" s="135">
        <f>GE209*GR209</f>
        <v>18000</v>
      </c>
      <c r="GG209" s="67">
        <f>5000000/87161500*GF$299/GF$299*GF209</f>
        <v>1032.565983834606</v>
      </c>
      <c r="GH209" s="135"/>
      <c r="GI209" s="135">
        <f t="shared" si="50"/>
        <v>1</v>
      </c>
      <c r="GJ209" s="135">
        <f t="shared" si="51"/>
        <v>6000</v>
      </c>
      <c r="GK209" s="135">
        <f t="shared" si="51"/>
        <v>344.18866127820195</v>
      </c>
      <c r="GL209" s="135"/>
      <c r="GM209" s="135">
        <f t="shared" si="52"/>
        <v>6</v>
      </c>
      <c r="GN209" s="135">
        <f t="shared" si="53"/>
        <v>36000</v>
      </c>
      <c r="GO209" s="135">
        <f t="shared" si="46"/>
        <v>2065.1319676692119</v>
      </c>
      <c r="GP209" s="135"/>
      <c r="GQ209" s="137">
        <f t="shared" si="47"/>
        <v>7</v>
      </c>
      <c r="GR209" s="139">
        <v>6000</v>
      </c>
      <c r="GS209" s="174">
        <f t="shared" si="48"/>
        <v>42000</v>
      </c>
      <c r="GT209" s="147">
        <f t="shared" si="49"/>
        <v>2409.3206289474138</v>
      </c>
      <c r="GV209" s="153"/>
      <c r="GW209" s="153"/>
      <c r="GX209" s="153"/>
    </row>
    <row r="210" spans="2:206" ht="14.25" customHeight="1" x14ac:dyDescent="0.2">
      <c r="B210" s="96" t="s">
        <v>243</v>
      </c>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c r="BG210" s="68"/>
      <c r="BH210" s="68"/>
      <c r="BI210" s="68"/>
      <c r="BJ210" s="68"/>
      <c r="BK210" s="68"/>
      <c r="BL210" s="68"/>
      <c r="BM210" s="68"/>
      <c r="BN210" s="68"/>
      <c r="BO210" s="68"/>
      <c r="BP210" s="68"/>
      <c r="BQ210" s="68"/>
      <c r="BR210" s="68"/>
      <c r="BS210" s="68"/>
      <c r="BT210" s="68"/>
      <c r="BU210" s="68"/>
      <c r="BV210" s="68"/>
      <c r="BW210" s="68"/>
      <c r="BX210" s="68"/>
      <c r="BY210" s="68"/>
      <c r="BZ210" s="68"/>
      <c r="CA210" s="68"/>
      <c r="CB210" s="68"/>
      <c r="CC210" s="68"/>
      <c r="CD210" s="68"/>
      <c r="CE210" s="68"/>
      <c r="CF210" s="68"/>
      <c r="CG210" s="68"/>
      <c r="CH210" s="68"/>
      <c r="CI210" s="68"/>
      <c r="CJ210" s="68"/>
      <c r="CK210" s="68"/>
      <c r="CL210" s="68"/>
      <c r="CM210" s="68"/>
      <c r="CN210" s="68"/>
      <c r="CO210" s="68"/>
      <c r="CP210" s="68"/>
      <c r="CQ210" s="68"/>
      <c r="CR210" s="68"/>
      <c r="CS210" s="68"/>
      <c r="CT210" s="68"/>
      <c r="CU210" s="68"/>
      <c r="CV210" s="68"/>
      <c r="CW210" s="68"/>
      <c r="CX210" s="68"/>
      <c r="CY210" s="68"/>
      <c r="CZ210" s="68"/>
      <c r="DA210" s="68"/>
      <c r="DB210" s="68"/>
      <c r="DC210" s="68"/>
      <c r="DD210" s="68"/>
      <c r="DE210" s="68"/>
      <c r="DF210" s="68"/>
      <c r="DG210" s="68"/>
      <c r="DH210" s="68"/>
      <c r="DI210" s="68"/>
      <c r="DJ210" s="68"/>
      <c r="DK210" s="68"/>
      <c r="DL210" s="68"/>
      <c r="DM210" s="68"/>
      <c r="DN210" s="68"/>
      <c r="DO210" s="68"/>
      <c r="DP210" s="68"/>
      <c r="DQ210" s="68"/>
      <c r="DR210" s="68"/>
      <c r="DS210" s="68"/>
      <c r="DT210" s="68"/>
      <c r="DU210" s="68"/>
      <c r="DV210" s="68"/>
      <c r="DW210" s="68"/>
      <c r="DX210" s="68"/>
      <c r="DY210" s="68"/>
      <c r="DZ210" s="68"/>
      <c r="EA210" s="68"/>
      <c r="EB210" s="68"/>
      <c r="EC210" s="68"/>
      <c r="ED210" s="68"/>
      <c r="EE210" s="68"/>
      <c r="EF210" s="68"/>
      <c r="EG210" s="68"/>
      <c r="EH210" s="68"/>
      <c r="EI210" s="68"/>
      <c r="EJ210" s="68"/>
      <c r="EK210" s="68"/>
      <c r="EL210" s="68"/>
      <c r="EM210" s="68"/>
      <c r="EN210" s="68"/>
      <c r="EO210" s="68"/>
      <c r="EP210" s="68"/>
      <c r="EQ210" s="68"/>
      <c r="ER210" s="68"/>
      <c r="ES210" s="68"/>
      <c r="ET210" s="68"/>
      <c r="EU210" s="68"/>
      <c r="EV210" s="68"/>
      <c r="EW210" s="68"/>
      <c r="EX210" s="68"/>
      <c r="EY210" s="68"/>
      <c r="EZ210" s="68"/>
      <c r="FA210" s="68"/>
      <c r="FB210" s="68"/>
      <c r="FC210" s="68"/>
      <c r="FD210" s="68"/>
      <c r="FE210" s="68"/>
      <c r="FF210" s="68"/>
      <c r="FG210" s="68"/>
      <c r="FH210" s="68"/>
      <c r="FI210" s="68"/>
      <c r="FJ210" s="68"/>
      <c r="FK210" s="146"/>
      <c r="FL210" s="140"/>
      <c r="FM210" s="140"/>
      <c r="FN210" s="140"/>
      <c r="FO210" s="139"/>
      <c r="FP210" s="139"/>
      <c r="FQ210" s="139"/>
      <c r="FR210" s="139"/>
      <c r="FS210" s="68"/>
      <c r="FT210" s="68"/>
      <c r="FU210" s="68"/>
      <c r="FV210" s="68"/>
      <c r="FW210" s="68"/>
      <c r="FX210" s="68"/>
      <c r="FY210" s="68"/>
      <c r="FZ210" s="68"/>
      <c r="GA210" s="68"/>
      <c r="GB210" s="68"/>
      <c r="GC210" s="68"/>
      <c r="GD210" s="68"/>
      <c r="GE210" s="68"/>
      <c r="GF210" s="135"/>
      <c r="GG210" s="135"/>
      <c r="GH210" s="135"/>
      <c r="GI210" s="135">
        <f t="shared" si="50"/>
        <v>0</v>
      </c>
      <c r="GJ210" s="135">
        <f t="shared" si="51"/>
        <v>0</v>
      </c>
      <c r="GK210" s="135">
        <f t="shared" si="51"/>
        <v>0</v>
      </c>
      <c r="GL210" s="135"/>
      <c r="GM210" s="135">
        <f t="shared" si="52"/>
        <v>0</v>
      </c>
      <c r="GN210" s="135">
        <f t="shared" si="53"/>
        <v>0</v>
      </c>
      <c r="GO210" s="135">
        <f t="shared" si="46"/>
        <v>0</v>
      </c>
      <c r="GP210" s="135"/>
      <c r="GQ210" s="137">
        <f t="shared" si="47"/>
        <v>0</v>
      </c>
      <c r="GR210" s="139">
        <v>500</v>
      </c>
      <c r="GS210" s="174">
        <f t="shared" si="48"/>
        <v>0</v>
      </c>
      <c r="GT210" s="147">
        <f t="shared" si="49"/>
        <v>0</v>
      </c>
      <c r="GV210" s="153"/>
      <c r="GW210" s="153"/>
      <c r="GX210" s="153"/>
    </row>
    <row r="211" spans="2:206" ht="14.25" customHeight="1" x14ac:dyDescent="0.2">
      <c r="B211" s="96" t="s">
        <v>241</v>
      </c>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c r="BL211" s="68"/>
      <c r="BM211" s="68"/>
      <c r="BN211" s="68"/>
      <c r="BO211" s="68"/>
      <c r="BP211" s="68"/>
      <c r="BQ211" s="68"/>
      <c r="BR211" s="68"/>
      <c r="BS211" s="68"/>
      <c r="BT211" s="68"/>
      <c r="BU211" s="68"/>
      <c r="BV211" s="68"/>
      <c r="BW211" s="68"/>
      <c r="BX211" s="68"/>
      <c r="BY211" s="68"/>
      <c r="BZ211" s="68"/>
      <c r="CA211" s="68"/>
      <c r="CB211" s="68"/>
      <c r="CC211" s="68"/>
      <c r="CD211" s="68"/>
      <c r="CE211" s="68"/>
      <c r="CF211" s="68"/>
      <c r="CG211" s="68"/>
      <c r="CH211" s="68"/>
      <c r="CI211" s="68"/>
      <c r="CJ211" s="68"/>
      <c r="CK211" s="68"/>
      <c r="CL211" s="68"/>
      <c r="CM211" s="68"/>
      <c r="CN211" s="68"/>
      <c r="CO211" s="68"/>
      <c r="CP211" s="68"/>
      <c r="CQ211" s="68"/>
      <c r="CR211" s="68"/>
      <c r="CS211" s="68"/>
      <c r="CT211" s="68"/>
      <c r="CU211" s="68"/>
      <c r="CV211" s="68"/>
      <c r="CW211" s="68"/>
      <c r="CX211" s="68"/>
      <c r="CY211" s="68"/>
      <c r="CZ211" s="68"/>
      <c r="DA211" s="68"/>
      <c r="DB211" s="68"/>
      <c r="DC211" s="68"/>
      <c r="DD211" s="68"/>
      <c r="DE211" s="68"/>
      <c r="DF211" s="68"/>
      <c r="DG211" s="68"/>
      <c r="DH211" s="68"/>
      <c r="DI211" s="68"/>
      <c r="DJ211" s="68"/>
      <c r="DK211" s="68"/>
      <c r="DL211" s="68"/>
      <c r="DM211" s="68"/>
      <c r="DN211" s="68"/>
      <c r="DO211" s="68"/>
      <c r="DP211" s="68"/>
      <c r="DQ211" s="68"/>
      <c r="DR211" s="68"/>
      <c r="DS211" s="68"/>
      <c r="DT211" s="68"/>
      <c r="DU211" s="68"/>
      <c r="DV211" s="68"/>
      <c r="DW211" s="68"/>
      <c r="DX211" s="68"/>
      <c r="DY211" s="68"/>
      <c r="DZ211" s="68"/>
      <c r="EA211" s="68"/>
      <c r="EB211" s="68"/>
      <c r="EC211" s="68"/>
      <c r="ED211" s="68"/>
      <c r="EE211" s="68"/>
      <c r="EF211" s="68"/>
      <c r="EG211" s="68"/>
      <c r="EH211" s="68"/>
      <c r="EI211" s="68"/>
      <c r="EJ211" s="68"/>
      <c r="EK211" s="68"/>
      <c r="EL211" s="68"/>
      <c r="EM211" s="68"/>
      <c r="EN211" s="68"/>
      <c r="EO211" s="68"/>
      <c r="EP211" s="68"/>
      <c r="EQ211" s="68"/>
      <c r="ER211" s="68"/>
      <c r="ES211" s="68"/>
      <c r="ET211" s="68"/>
      <c r="EU211" s="68"/>
      <c r="EV211" s="68"/>
      <c r="EW211" s="68"/>
      <c r="EX211" s="68"/>
      <c r="EY211" s="68"/>
      <c r="EZ211" s="68"/>
      <c r="FA211" s="68"/>
      <c r="FB211" s="68"/>
      <c r="FC211" s="68"/>
      <c r="FD211" s="68"/>
      <c r="FE211" s="68"/>
      <c r="FF211" s="68"/>
      <c r="FG211" s="68"/>
      <c r="FH211" s="68"/>
      <c r="FI211" s="68"/>
      <c r="FJ211" s="68"/>
      <c r="FK211" s="146"/>
      <c r="FL211" s="140"/>
      <c r="FM211" s="140"/>
      <c r="FN211" s="140"/>
      <c r="FO211" s="139"/>
      <c r="FP211" s="139"/>
      <c r="FQ211" s="139"/>
      <c r="FR211" s="139"/>
      <c r="FS211" s="68"/>
      <c r="FT211" s="68"/>
      <c r="FU211" s="68"/>
      <c r="FV211" s="68"/>
      <c r="FW211" s="68"/>
      <c r="FX211" s="68"/>
      <c r="FY211" s="68"/>
      <c r="FZ211" s="68"/>
      <c r="GA211" s="68"/>
      <c r="GB211" s="68"/>
      <c r="GC211" s="68"/>
      <c r="GD211" s="68"/>
      <c r="GE211" s="68"/>
      <c r="GF211" s="135"/>
      <c r="GG211" s="135"/>
      <c r="GH211" s="135"/>
      <c r="GI211" s="135">
        <f t="shared" si="50"/>
        <v>0</v>
      </c>
      <c r="GJ211" s="135">
        <f t="shared" si="51"/>
        <v>0</v>
      </c>
      <c r="GK211" s="135">
        <f t="shared" si="51"/>
        <v>0</v>
      </c>
      <c r="GL211" s="135"/>
      <c r="GM211" s="135">
        <f t="shared" si="52"/>
        <v>0</v>
      </c>
      <c r="GN211" s="135">
        <f t="shared" si="53"/>
        <v>0</v>
      </c>
      <c r="GO211" s="135">
        <f t="shared" si="46"/>
        <v>0</v>
      </c>
      <c r="GP211" s="135"/>
      <c r="GQ211" s="137">
        <f t="shared" si="47"/>
        <v>0</v>
      </c>
      <c r="GR211" s="139">
        <v>1000</v>
      </c>
      <c r="GS211" s="174">
        <f t="shared" si="48"/>
        <v>0</v>
      </c>
      <c r="GT211" s="147">
        <f t="shared" si="49"/>
        <v>0</v>
      </c>
      <c r="GV211" s="153"/>
      <c r="GW211" s="153"/>
      <c r="GX211" s="153"/>
    </row>
    <row r="212" spans="2:206" ht="14.25" customHeight="1" x14ac:dyDescent="0.2">
      <c r="B212" s="96" t="s">
        <v>233</v>
      </c>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8"/>
      <c r="BJ212" s="68"/>
      <c r="BK212" s="68"/>
      <c r="BL212" s="68"/>
      <c r="BM212" s="68"/>
      <c r="BN212" s="68"/>
      <c r="BO212" s="68"/>
      <c r="BP212" s="68"/>
      <c r="BQ212" s="68"/>
      <c r="BR212" s="68"/>
      <c r="BS212" s="68"/>
      <c r="BT212" s="68"/>
      <c r="BU212" s="68"/>
      <c r="BV212" s="68"/>
      <c r="BW212" s="68"/>
      <c r="BX212" s="68"/>
      <c r="BY212" s="68"/>
      <c r="BZ212" s="68"/>
      <c r="CA212" s="68"/>
      <c r="CB212" s="68"/>
      <c r="CC212" s="68"/>
      <c r="CD212" s="68"/>
      <c r="CE212" s="68"/>
      <c r="CF212" s="68"/>
      <c r="CG212" s="68"/>
      <c r="CH212" s="68"/>
      <c r="CI212" s="68"/>
      <c r="CJ212" s="68"/>
      <c r="CK212" s="68"/>
      <c r="CL212" s="68"/>
      <c r="CM212" s="68"/>
      <c r="CN212" s="68"/>
      <c r="CO212" s="68"/>
      <c r="CP212" s="68"/>
      <c r="CQ212" s="68"/>
      <c r="CR212" s="68"/>
      <c r="CS212" s="68"/>
      <c r="CT212" s="68"/>
      <c r="CU212" s="68"/>
      <c r="CV212" s="68"/>
      <c r="CW212" s="68"/>
      <c r="CX212" s="68"/>
      <c r="CY212" s="68"/>
      <c r="CZ212" s="68"/>
      <c r="DA212" s="68"/>
      <c r="DB212" s="68"/>
      <c r="DC212" s="68"/>
      <c r="DD212" s="68"/>
      <c r="DE212" s="68"/>
      <c r="DF212" s="68"/>
      <c r="DG212" s="68"/>
      <c r="DH212" s="68"/>
      <c r="DI212" s="68"/>
      <c r="DJ212" s="68"/>
      <c r="DK212" s="68"/>
      <c r="DL212" s="68"/>
      <c r="DM212" s="68"/>
      <c r="DN212" s="68"/>
      <c r="DO212" s="68"/>
      <c r="DP212" s="68"/>
      <c r="DQ212" s="68"/>
      <c r="DR212" s="68"/>
      <c r="DS212" s="68"/>
      <c r="DT212" s="68"/>
      <c r="DU212" s="68"/>
      <c r="DV212" s="68"/>
      <c r="DW212" s="68"/>
      <c r="DX212" s="68"/>
      <c r="DY212" s="68"/>
      <c r="DZ212" s="68"/>
      <c r="EA212" s="68"/>
      <c r="EB212" s="68"/>
      <c r="EC212" s="68"/>
      <c r="ED212" s="68"/>
      <c r="EE212" s="68"/>
      <c r="EF212" s="68"/>
      <c r="EG212" s="68"/>
      <c r="EH212" s="68"/>
      <c r="EI212" s="68"/>
      <c r="EJ212" s="68"/>
      <c r="EK212" s="68"/>
      <c r="EL212" s="68"/>
      <c r="EM212" s="68"/>
      <c r="EN212" s="68"/>
      <c r="EO212" s="68"/>
      <c r="EP212" s="68"/>
      <c r="EQ212" s="68"/>
      <c r="ER212" s="68"/>
      <c r="ES212" s="68"/>
      <c r="ET212" s="68"/>
      <c r="EU212" s="68"/>
      <c r="EV212" s="68"/>
      <c r="EW212" s="68"/>
      <c r="EX212" s="68"/>
      <c r="EY212" s="68"/>
      <c r="EZ212" s="68"/>
      <c r="FA212" s="68"/>
      <c r="FB212" s="68"/>
      <c r="FC212" s="68"/>
      <c r="FD212" s="68"/>
      <c r="FE212" s="68"/>
      <c r="FF212" s="68"/>
      <c r="FG212" s="68"/>
      <c r="FH212" s="68"/>
      <c r="FI212" s="68"/>
      <c r="FJ212" s="68"/>
      <c r="FK212" s="146"/>
      <c r="FL212" s="140"/>
      <c r="FM212" s="140"/>
      <c r="FN212" s="140"/>
      <c r="FO212" s="139"/>
      <c r="FP212" s="139"/>
      <c r="FQ212" s="139"/>
      <c r="FR212" s="139"/>
      <c r="FS212" s="68"/>
      <c r="FT212" s="68"/>
      <c r="FU212" s="68"/>
      <c r="FV212" s="68"/>
      <c r="FW212" s="68"/>
      <c r="FX212" s="68"/>
      <c r="FY212" s="68"/>
      <c r="FZ212" s="68"/>
      <c r="GA212" s="68"/>
      <c r="GB212" s="68"/>
      <c r="GC212" s="68"/>
      <c r="GD212" s="68"/>
      <c r="GE212" s="68"/>
      <c r="GF212" s="135"/>
      <c r="GG212" s="135"/>
      <c r="GH212" s="135"/>
      <c r="GI212" s="135">
        <f t="shared" si="50"/>
        <v>0</v>
      </c>
      <c r="GJ212" s="135">
        <f t="shared" si="51"/>
        <v>0</v>
      </c>
      <c r="GK212" s="135">
        <f t="shared" si="51"/>
        <v>0</v>
      </c>
      <c r="GL212" s="135"/>
      <c r="GM212" s="135">
        <f t="shared" si="52"/>
        <v>0</v>
      </c>
      <c r="GN212" s="135">
        <f t="shared" si="53"/>
        <v>0</v>
      </c>
      <c r="GO212" s="135">
        <f t="shared" si="46"/>
        <v>0</v>
      </c>
      <c r="GP212" s="135"/>
      <c r="GQ212" s="137">
        <f t="shared" si="47"/>
        <v>0</v>
      </c>
      <c r="GR212" s="139"/>
      <c r="GS212" s="174">
        <f t="shared" si="48"/>
        <v>0</v>
      </c>
      <c r="GT212" s="147">
        <f t="shared" si="49"/>
        <v>0</v>
      </c>
      <c r="GV212" s="153"/>
      <c r="GW212" s="153"/>
      <c r="GX212" s="153"/>
    </row>
    <row r="213" spans="2:206" ht="14.25" customHeight="1" x14ac:dyDescent="0.2">
      <c r="B213" s="96" t="s">
        <v>104</v>
      </c>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v>1</v>
      </c>
      <c r="AZ213" s="68">
        <f>AY213*GR213</f>
        <v>2500</v>
      </c>
      <c r="BA213" s="167">
        <f>5000000/87161500*AZ$299/AZ$299*AZ213</f>
        <v>143.4119421992508</v>
      </c>
      <c r="BB213" s="68"/>
      <c r="BC213" s="68"/>
      <c r="BD213" s="68"/>
      <c r="BE213" s="68"/>
      <c r="BF213" s="68"/>
      <c r="BG213" s="68"/>
      <c r="BH213" s="68"/>
      <c r="BI213" s="68"/>
      <c r="BJ213" s="68"/>
      <c r="BK213" s="68"/>
      <c r="BL213" s="68"/>
      <c r="BM213" s="68"/>
      <c r="BN213" s="68"/>
      <c r="BO213" s="68"/>
      <c r="BP213" s="68"/>
      <c r="BQ213" s="68"/>
      <c r="BR213" s="68"/>
      <c r="BS213" s="68"/>
      <c r="BT213" s="68"/>
      <c r="BU213" s="68"/>
      <c r="BV213" s="68"/>
      <c r="BW213" s="68"/>
      <c r="BX213" s="68"/>
      <c r="BY213" s="68"/>
      <c r="BZ213" s="68"/>
      <c r="CA213" s="68"/>
      <c r="CB213" s="68"/>
      <c r="CC213" s="68"/>
      <c r="CD213" s="68"/>
      <c r="CE213" s="68">
        <v>1</v>
      </c>
      <c r="CF213" s="67">
        <f>CE213*GR213</f>
        <v>2500</v>
      </c>
      <c r="CG213" s="67">
        <f>5000000/87161500*CF$299/CF$299*CF213</f>
        <v>143.4119421992508</v>
      </c>
      <c r="CH213" s="67"/>
      <c r="CI213" s="68"/>
      <c r="CJ213" s="68"/>
      <c r="CK213" s="68"/>
      <c r="CL213" s="68"/>
      <c r="CM213" s="68"/>
      <c r="CN213" s="68"/>
      <c r="CO213" s="68"/>
      <c r="CP213" s="68"/>
      <c r="CQ213" s="68"/>
      <c r="CR213" s="68"/>
      <c r="CS213" s="68"/>
      <c r="CT213" s="68"/>
      <c r="CU213" s="68"/>
      <c r="CV213" s="68"/>
      <c r="CW213" s="68"/>
      <c r="CX213" s="68"/>
      <c r="CY213" s="68"/>
      <c r="CZ213" s="68"/>
      <c r="DA213" s="68"/>
      <c r="DB213" s="68"/>
      <c r="DC213" s="68"/>
      <c r="DD213" s="68"/>
      <c r="DE213" s="68"/>
      <c r="DF213" s="68"/>
      <c r="DG213" s="68"/>
      <c r="DH213" s="68"/>
      <c r="DI213" s="68"/>
      <c r="DJ213" s="68"/>
      <c r="DK213" s="68"/>
      <c r="DL213" s="68"/>
      <c r="DM213" s="68"/>
      <c r="DN213" s="68"/>
      <c r="DO213" s="68"/>
      <c r="DP213" s="68"/>
      <c r="DQ213" s="68"/>
      <c r="DR213" s="68"/>
      <c r="DS213" s="68"/>
      <c r="DT213" s="68"/>
      <c r="DU213" s="68"/>
      <c r="DV213" s="68"/>
      <c r="DW213" s="68"/>
      <c r="DX213" s="68"/>
      <c r="DY213" s="68"/>
      <c r="DZ213" s="68"/>
      <c r="EA213" s="68"/>
      <c r="EB213" s="68"/>
      <c r="EC213" s="68"/>
      <c r="ED213" s="68"/>
      <c r="EE213" s="68"/>
      <c r="EF213" s="68"/>
      <c r="EG213" s="68"/>
      <c r="EH213" s="68"/>
      <c r="EI213" s="68"/>
      <c r="EJ213" s="68"/>
      <c r="EK213" s="68"/>
      <c r="EL213" s="68"/>
      <c r="EM213" s="68"/>
      <c r="EN213" s="68"/>
      <c r="EO213" s="68"/>
      <c r="EP213" s="68"/>
      <c r="EQ213" s="68"/>
      <c r="ER213" s="68"/>
      <c r="ES213" s="68"/>
      <c r="ET213" s="68"/>
      <c r="EU213" s="68"/>
      <c r="EV213" s="68"/>
      <c r="EW213" s="68"/>
      <c r="EX213" s="68"/>
      <c r="EY213" s="68"/>
      <c r="EZ213" s="68"/>
      <c r="FA213" s="68"/>
      <c r="FB213" s="68"/>
      <c r="FC213" s="68">
        <v>3</v>
      </c>
      <c r="FD213" s="67">
        <f>FC213*GR213</f>
        <v>7500</v>
      </c>
      <c r="FE213" s="67">
        <f>5000000/87161500*FD$299/FD$299*FD213</f>
        <v>430.23582659775241</v>
      </c>
      <c r="FF213" s="67"/>
      <c r="FG213" s="68"/>
      <c r="FH213" s="68"/>
      <c r="FI213" s="68"/>
      <c r="FJ213" s="68"/>
      <c r="FK213" s="146">
        <v>2</v>
      </c>
      <c r="FL213" s="139">
        <f>FK213*GR213</f>
        <v>5000</v>
      </c>
      <c r="FM213" s="67">
        <f>5000000/87161500*FL$299/FL$299*FL213</f>
        <v>286.8238843985016</v>
      </c>
      <c r="FN213" s="139"/>
      <c r="FO213" s="139"/>
      <c r="FP213" s="139"/>
      <c r="FQ213" s="139"/>
      <c r="FR213" s="139"/>
      <c r="FS213" s="68"/>
      <c r="FT213" s="68"/>
      <c r="FU213" s="68"/>
      <c r="FV213" s="68"/>
      <c r="FW213" s="68"/>
      <c r="FX213" s="68"/>
      <c r="FY213" s="68"/>
      <c r="FZ213" s="68"/>
      <c r="GA213" s="68"/>
      <c r="GB213" s="68"/>
      <c r="GC213" s="68"/>
      <c r="GD213" s="68"/>
      <c r="GE213" s="68">
        <v>2</v>
      </c>
      <c r="GF213" s="135">
        <f>GE213*GR213</f>
        <v>5000</v>
      </c>
      <c r="GG213" s="67">
        <f>5000000/87161500*GF$299/GF$299*GF213</f>
        <v>286.8238843985016</v>
      </c>
      <c r="GH213" s="135"/>
      <c r="GI213" s="135">
        <f t="shared" si="50"/>
        <v>2</v>
      </c>
      <c r="GJ213" s="135">
        <f t="shared" si="51"/>
        <v>5000</v>
      </c>
      <c r="GK213" s="135">
        <f t="shared" si="51"/>
        <v>286.8238843985016</v>
      </c>
      <c r="GL213" s="135"/>
      <c r="GM213" s="135">
        <f t="shared" si="52"/>
        <v>7</v>
      </c>
      <c r="GN213" s="135">
        <f t="shared" si="53"/>
        <v>17500</v>
      </c>
      <c r="GO213" s="135">
        <f t="shared" si="46"/>
        <v>1003.8835953947556</v>
      </c>
      <c r="GP213" s="135"/>
      <c r="GQ213" s="137">
        <f t="shared" si="47"/>
        <v>9</v>
      </c>
      <c r="GR213" s="139">
        <v>2500</v>
      </c>
      <c r="GS213" s="174">
        <f t="shared" si="48"/>
        <v>22500</v>
      </c>
      <c r="GT213" s="147">
        <f t="shared" si="49"/>
        <v>1290.7074797932573</v>
      </c>
      <c r="GV213" s="153"/>
      <c r="GW213" s="153"/>
      <c r="GX213" s="153"/>
    </row>
    <row r="214" spans="2:206" ht="14.25" customHeight="1" x14ac:dyDescent="0.2">
      <c r="B214" s="96" t="s">
        <v>242</v>
      </c>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8"/>
      <c r="BN214" s="68"/>
      <c r="BO214" s="68"/>
      <c r="BP214" s="68"/>
      <c r="BQ214" s="68"/>
      <c r="BR214" s="68"/>
      <c r="BS214" s="68"/>
      <c r="BT214" s="68"/>
      <c r="BU214" s="68"/>
      <c r="BV214" s="68"/>
      <c r="BW214" s="68"/>
      <c r="BX214" s="68"/>
      <c r="BY214" s="68"/>
      <c r="BZ214" s="68"/>
      <c r="CA214" s="68"/>
      <c r="CB214" s="68"/>
      <c r="CC214" s="68"/>
      <c r="CD214" s="68"/>
      <c r="CE214" s="68"/>
      <c r="CF214" s="68"/>
      <c r="CG214" s="68"/>
      <c r="CH214" s="68"/>
      <c r="CI214" s="68"/>
      <c r="CJ214" s="68"/>
      <c r="CK214" s="68"/>
      <c r="CL214" s="68"/>
      <c r="CM214" s="68"/>
      <c r="CN214" s="68"/>
      <c r="CO214" s="68"/>
      <c r="CP214" s="68"/>
      <c r="CQ214" s="68"/>
      <c r="CR214" s="68"/>
      <c r="CS214" s="68"/>
      <c r="CT214" s="68"/>
      <c r="CU214" s="68"/>
      <c r="CV214" s="68"/>
      <c r="CW214" s="68"/>
      <c r="CX214" s="68"/>
      <c r="CY214" s="68"/>
      <c r="CZ214" s="68"/>
      <c r="DA214" s="68"/>
      <c r="DB214" s="68"/>
      <c r="DC214" s="68"/>
      <c r="DD214" s="68"/>
      <c r="DE214" s="68"/>
      <c r="DF214" s="68"/>
      <c r="DG214" s="68"/>
      <c r="DH214" s="68"/>
      <c r="DI214" s="68"/>
      <c r="DJ214" s="68"/>
      <c r="DK214" s="68"/>
      <c r="DL214" s="68"/>
      <c r="DM214" s="68"/>
      <c r="DN214" s="68"/>
      <c r="DO214" s="68"/>
      <c r="DP214" s="68"/>
      <c r="DQ214" s="68"/>
      <c r="DR214" s="68"/>
      <c r="DS214" s="68"/>
      <c r="DT214" s="68"/>
      <c r="DU214" s="68"/>
      <c r="DV214" s="68"/>
      <c r="DW214" s="68"/>
      <c r="DX214" s="68"/>
      <c r="DY214" s="68"/>
      <c r="DZ214" s="68"/>
      <c r="EA214" s="68"/>
      <c r="EB214" s="68"/>
      <c r="EC214" s="68"/>
      <c r="ED214" s="68"/>
      <c r="EE214" s="68"/>
      <c r="EF214" s="68"/>
      <c r="EG214" s="68"/>
      <c r="EH214" s="68"/>
      <c r="EI214" s="68"/>
      <c r="EJ214" s="68"/>
      <c r="EK214" s="68"/>
      <c r="EL214" s="68"/>
      <c r="EM214" s="68"/>
      <c r="EN214" s="68"/>
      <c r="EO214" s="68"/>
      <c r="EP214" s="68"/>
      <c r="EQ214" s="68"/>
      <c r="ER214" s="68"/>
      <c r="ES214" s="68"/>
      <c r="ET214" s="68"/>
      <c r="EU214" s="68"/>
      <c r="EV214" s="68"/>
      <c r="EW214" s="68"/>
      <c r="EX214" s="68"/>
      <c r="EY214" s="68"/>
      <c r="EZ214" s="68"/>
      <c r="FA214" s="68"/>
      <c r="FB214" s="68"/>
      <c r="FC214" s="68"/>
      <c r="FD214" s="68"/>
      <c r="FE214" s="68"/>
      <c r="FF214" s="68"/>
      <c r="FG214" s="68"/>
      <c r="FH214" s="68"/>
      <c r="FI214" s="68"/>
      <c r="FJ214" s="68"/>
      <c r="FK214" s="146"/>
      <c r="FL214" s="140"/>
      <c r="FM214" s="140"/>
      <c r="FN214" s="140"/>
      <c r="FO214" s="139"/>
      <c r="FP214" s="139"/>
      <c r="FQ214" s="139"/>
      <c r="FR214" s="139"/>
      <c r="FS214" s="68"/>
      <c r="FT214" s="68"/>
      <c r="FU214" s="68"/>
      <c r="FV214" s="68"/>
      <c r="FW214" s="68"/>
      <c r="FX214" s="68"/>
      <c r="FY214" s="68"/>
      <c r="FZ214" s="68"/>
      <c r="GA214" s="68"/>
      <c r="GB214" s="68"/>
      <c r="GC214" s="68"/>
      <c r="GD214" s="68"/>
      <c r="GE214" s="68"/>
      <c r="GF214" s="135"/>
      <c r="GG214" s="135"/>
      <c r="GH214" s="135"/>
      <c r="GI214" s="135">
        <f t="shared" si="50"/>
        <v>0</v>
      </c>
      <c r="GJ214" s="135">
        <f t="shared" si="51"/>
        <v>0</v>
      </c>
      <c r="GK214" s="135">
        <f t="shared" si="51"/>
        <v>0</v>
      </c>
      <c r="GL214" s="135"/>
      <c r="GM214" s="135">
        <f t="shared" si="52"/>
        <v>0</v>
      </c>
      <c r="GN214" s="135">
        <f t="shared" si="53"/>
        <v>0</v>
      </c>
      <c r="GO214" s="135">
        <f t="shared" si="46"/>
        <v>0</v>
      </c>
      <c r="GP214" s="135"/>
      <c r="GQ214" s="137">
        <f t="shared" si="47"/>
        <v>0</v>
      </c>
      <c r="GR214" s="139">
        <v>100000</v>
      </c>
      <c r="GS214" s="174">
        <f t="shared" si="48"/>
        <v>0</v>
      </c>
      <c r="GT214" s="147">
        <f t="shared" si="49"/>
        <v>0</v>
      </c>
      <c r="GV214" s="153"/>
      <c r="GW214" s="153"/>
      <c r="GX214" s="153"/>
    </row>
    <row r="215" spans="2:206" ht="14.25" customHeight="1" x14ac:dyDescent="0.2">
      <c r="B215" s="96" t="s">
        <v>105</v>
      </c>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8"/>
      <c r="BJ215" s="68"/>
      <c r="BK215" s="68"/>
      <c r="BL215" s="68"/>
      <c r="BM215" s="68"/>
      <c r="BN215" s="68"/>
      <c r="BO215" s="68"/>
      <c r="BP215" s="68"/>
      <c r="BQ215" s="68"/>
      <c r="BR215" s="68"/>
      <c r="BS215" s="68"/>
      <c r="BT215" s="68"/>
      <c r="BU215" s="68"/>
      <c r="BV215" s="68"/>
      <c r="BW215" s="68"/>
      <c r="BX215" s="68"/>
      <c r="BY215" s="68"/>
      <c r="BZ215" s="68"/>
      <c r="CA215" s="68"/>
      <c r="CB215" s="68"/>
      <c r="CC215" s="68"/>
      <c r="CD215" s="68"/>
      <c r="CE215" s="68"/>
      <c r="CF215" s="68"/>
      <c r="CG215" s="68"/>
      <c r="CH215" s="68"/>
      <c r="CI215" s="68"/>
      <c r="CJ215" s="68"/>
      <c r="CK215" s="68"/>
      <c r="CL215" s="68"/>
      <c r="CM215" s="68"/>
      <c r="CN215" s="68"/>
      <c r="CO215" s="68"/>
      <c r="CP215" s="68"/>
      <c r="CQ215" s="68"/>
      <c r="CR215" s="68"/>
      <c r="CS215" s="68"/>
      <c r="CT215" s="68"/>
      <c r="CU215" s="68"/>
      <c r="CV215" s="68"/>
      <c r="CW215" s="68"/>
      <c r="CX215" s="68"/>
      <c r="CY215" s="68"/>
      <c r="CZ215" s="68"/>
      <c r="DA215" s="68"/>
      <c r="DB215" s="68"/>
      <c r="DC215" s="68"/>
      <c r="DD215" s="68"/>
      <c r="DE215" s="68"/>
      <c r="DF215" s="68"/>
      <c r="DG215" s="68"/>
      <c r="DH215" s="68"/>
      <c r="DI215" s="68"/>
      <c r="DJ215" s="68"/>
      <c r="DK215" s="68"/>
      <c r="DL215" s="68"/>
      <c r="DM215" s="68"/>
      <c r="DN215" s="68"/>
      <c r="DO215" s="68"/>
      <c r="DP215" s="68"/>
      <c r="DQ215" s="68"/>
      <c r="DR215" s="68"/>
      <c r="DS215" s="68"/>
      <c r="DT215" s="68"/>
      <c r="DU215" s="68"/>
      <c r="DV215" s="68"/>
      <c r="DW215" s="68"/>
      <c r="DX215" s="68"/>
      <c r="DY215" s="68"/>
      <c r="DZ215" s="68"/>
      <c r="EA215" s="68"/>
      <c r="EB215" s="68"/>
      <c r="EC215" s="68"/>
      <c r="ED215" s="68"/>
      <c r="EE215" s="68"/>
      <c r="EF215" s="68"/>
      <c r="EG215" s="68"/>
      <c r="EH215" s="68"/>
      <c r="EI215" s="68"/>
      <c r="EJ215" s="68"/>
      <c r="EK215" s="68"/>
      <c r="EL215" s="68"/>
      <c r="EM215" s="68"/>
      <c r="EN215" s="68"/>
      <c r="EO215" s="68"/>
      <c r="EP215" s="68"/>
      <c r="EQ215" s="68"/>
      <c r="ER215" s="68"/>
      <c r="ES215" s="68"/>
      <c r="ET215" s="68"/>
      <c r="EU215" s="68"/>
      <c r="EV215" s="68"/>
      <c r="EW215" s="68"/>
      <c r="EX215" s="68"/>
      <c r="EY215" s="68"/>
      <c r="EZ215" s="68"/>
      <c r="FA215" s="68"/>
      <c r="FB215" s="68"/>
      <c r="FC215" s="68"/>
      <c r="FD215" s="68"/>
      <c r="FE215" s="68"/>
      <c r="FF215" s="68"/>
      <c r="FG215" s="68"/>
      <c r="FH215" s="68"/>
      <c r="FI215" s="68"/>
      <c r="FJ215" s="68"/>
      <c r="FK215" s="146"/>
      <c r="FL215" s="140"/>
      <c r="FM215" s="140"/>
      <c r="FN215" s="140"/>
      <c r="FO215" s="139"/>
      <c r="FP215" s="139"/>
      <c r="FQ215" s="139"/>
      <c r="FR215" s="139"/>
      <c r="FS215" s="68"/>
      <c r="FT215" s="68"/>
      <c r="FU215" s="68"/>
      <c r="FV215" s="68"/>
      <c r="FW215" s="68"/>
      <c r="FX215" s="68"/>
      <c r="FY215" s="68"/>
      <c r="FZ215" s="68"/>
      <c r="GA215" s="68"/>
      <c r="GB215" s="68"/>
      <c r="GC215" s="68"/>
      <c r="GD215" s="68"/>
      <c r="GE215" s="68">
        <v>1</v>
      </c>
      <c r="GF215" s="135">
        <f>GE215*GR215</f>
        <v>0</v>
      </c>
      <c r="GG215" s="135"/>
      <c r="GH215" s="135"/>
      <c r="GI215" s="135">
        <f t="shared" si="50"/>
        <v>0</v>
      </c>
      <c r="GJ215" s="135">
        <f t="shared" si="51"/>
        <v>0</v>
      </c>
      <c r="GK215" s="135">
        <f t="shared" si="51"/>
        <v>0</v>
      </c>
      <c r="GL215" s="135"/>
      <c r="GM215" s="135">
        <f t="shared" si="52"/>
        <v>1</v>
      </c>
      <c r="GN215" s="135">
        <f t="shared" si="53"/>
        <v>0</v>
      </c>
      <c r="GO215" s="135">
        <f t="shared" si="46"/>
        <v>0</v>
      </c>
      <c r="GP215" s="135"/>
      <c r="GQ215" s="137">
        <f t="shared" si="47"/>
        <v>1</v>
      </c>
      <c r="GR215" s="139"/>
      <c r="GS215" s="174">
        <f t="shared" si="48"/>
        <v>0</v>
      </c>
      <c r="GT215" s="147">
        <f t="shared" si="49"/>
        <v>0</v>
      </c>
      <c r="GV215" s="153"/>
      <c r="GW215" s="153"/>
      <c r="GX215" s="153"/>
    </row>
    <row r="216" spans="2:206" ht="14.25" customHeight="1" x14ac:dyDescent="0.2">
      <c r="B216" s="96" t="s">
        <v>106</v>
      </c>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v>12</v>
      </c>
      <c r="AR216" s="67">
        <f>AQ216*GR216</f>
        <v>60000</v>
      </c>
      <c r="AS216" s="67">
        <f>5000000/87161500*AR$299/AR$299*AR216</f>
        <v>3441.8866127820202</v>
      </c>
      <c r="AT216" s="67"/>
      <c r="AU216" s="68"/>
      <c r="AV216" s="68"/>
      <c r="AW216" s="68"/>
      <c r="AX216" s="68"/>
      <c r="AY216" s="68"/>
      <c r="AZ216" s="68"/>
      <c r="BA216" s="68"/>
      <c r="BB216" s="68"/>
      <c r="BC216" s="68"/>
      <c r="BD216" s="68"/>
      <c r="BE216" s="68"/>
      <c r="BF216" s="68"/>
      <c r="BG216" s="68"/>
      <c r="BH216" s="68"/>
      <c r="BI216" s="68"/>
      <c r="BJ216" s="68"/>
      <c r="BK216" s="68"/>
      <c r="BL216" s="68"/>
      <c r="BM216" s="68"/>
      <c r="BN216" s="68"/>
      <c r="BO216" s="68"/>
      <c r="BP216" s="68"/>
      <c r="BQ216" s="68"/>
      <c r="BR216" s="68"/>
      <c r="BS216" s="68"/>
      <c r="BT216" s="68"/>
      <c r="BU216" s="68"/>
      <c r="BV216" s="68"/>
      <c r="BW216" s="68"/>
      <c r="BX216" s="68"/>
      <c r="BY216" s="68"/>
      <c r="BZ216" s="68"/>
      <c r="CA216" s="68"/>
      <c r="CB216" s="68"/>
      <c r="CC216" s="68"/>
      <c r="CD216" s="68"/>
      <c r="CE216" s="68"/>
      <c r="CF216" s="68"/>
      <c r="CG216" s="68"/>
      <c r="CH216" s="68"/>
      <c r="CI216" s="68"/>
      <c r="CJ216" s="68"/>
      <c r="CK216" s="68"/>
      <c r="CL216" s="68"/>
      <c r="CM216" s="68"/>
      <c r="CN216" s="68"/>
      <c r="CO216" s="68"/>
      <c r="CP216" s="68"/>
      <c r="CQ216" s="68"/>
      <c r="CR216" s="68"/>
      <c r="CS216" s="68"/>
      <c r="CT216" s="68"/>
      <c r="CU216" s="68"/>
      <c r="CV216" s="68"/>
      <c r="CW216" s="68"/>
      <c r="CX216" s="68"/>
      <c r="CY216" s="68"/>
      <c r="CZ216" s="68"/>
      <c r="DA216" s="68"/>
      <c r="DB216" s="68"/>
      <c r="DC216" s="68"/>
      <c r="DD216" s="68"/>
      <c r="DE216" s="68"/>
      <c r="DF216" s="68"/>
      <c r="DG216" s="68"/>
      <c r="DH216" s="68"/>
      <c r="DI216" s="68"/>
      <c r="DJ216" s="68"/>
      <c r="DK216" s="68"/>
      <c r="DL216" s="68"/>
      <c r="DM216" s="68"/>
      <c r="DN216" s="68"/>
      <c r="DO216" s="68"/>
      <c r="DP216" s="68"/>
      <c r="DQ216" s="68"/>
      <c r="DR216" s="68"/>
      <c r="DS216" s="68"/>
      <c r="DT216" s="68"/>
      <c r="DU216" s="68"/>
      <c r="DV216" s="68"/>
      <c r="DW216" s="68"/>
      <c r="DX216" s="68"/>
      <c r="DY216" s="68"/>
      <c r="DZ216" s="68"/>
      <c r="EA216" s="68"/>
      <c r="EB216" s="68"/>
      <c r="EC216" s="68"/>
      <c r="ED216" s="68"/>
      <c r="EE216" s="68"/>
      <c r="EF216" s="68"/>
      <c r="EG216" s="68"/>
      <c r="EH216" s="68"/>
      <c r="EI216" s="68"/>
      <c r="EJ216" s="68"/>
      <c r="EK216" s="68"/>
      <c r="EL216" s="68"/>
      <c r="EM216" s="68"/>
      <c r="EN216" s="68"/>
      <c r="EO216" s="68"/>
      <c r="EP216" s="68"/>
      <c r="EQ216" s="68"/>
      <c r="ER216" s="68"/>
      <c r="ES216" s="68"/>
      <c r="ET216" s="68"/>
      <c r="EU216" s="68"/>
      <c r="EV216" s="68"/>
      <c r="EW216" s="68"/>
      <c r="EX216" s="68"/>
      <c r="EY216" s="68"/>
      <c r="EZ216" s="68"/>
      <c r="FA216" s="68"/>
      <c r="FB216" s="68"/>
      <c r="FC216" s="68"/>
      <c r="FD216" s="68"/>
      <c r="FE216" s="68"/>
      <c r="FF216" s="68"/>
      <c r="FG216" s="68"/>
      <c r="FH216" s="68"/>
      <c r="FI216" s="68"/>
      <c r="FJ216" s="68"/>
      <c r="FK216" s="146"/>
      <c r="FL216" s="140"/>
      <c r="FM216" s="140"/>
      <c r="FN216" s="140"/>
      <c r="FO216" s="139"/>
      <c r="FP216" s="139"/>
      <c r="FQ216" s="139"/>
      <c r="FR216" s="139"/>
      <c r="FS216" s="68"/>
      <c r="FT216" s="68"/>
      <c r="FU216" s="68"/>
      <c r="FV216" s="68"/>
      <c r="FW216" s="68"/>
      <c r="FX216" s="68"/>
      <c r="FY216" s="68"/>
      <c r="FZ216" s="68"/>
      <c r="GA216" s="68"/>
      <c r="GB216" s="68"/>
      <c r="GC216" s="68"/>
      <c r="GD216" s="68"/>
      <c r="GE216" s="68"/>
      <c r="GF216" s="135"/>
      <c r="GG216" s="135"/>
      <c r="GH216" s="135"/>
      <c r="GI216" s="135">
        <f t="shared" si="50"/>
        <v>12</v>
      </c>
      <c r="GJ216" s="135">
        <f t="shared" si="51"/>
        <v>60000</v>
      </c>
      <c r="GK216" s="135">
        <f t="shared" si="51"/>
        <v>3441.8866127820202</v>
      </c>
      <c r="GL216" s="135"/>
      <c r="GM216" s="135">
        <f t="shared" si="52"/>
        <v>0</v>
      </c>
      <c r="GN216" s="135">
        <f t="shared" si="53"/>
        <v>0</v>
      </c>
      <c r="GO216" s="135">
        <f t="shared" si="46"/>
        <v>0</v>
      </c>
      <c r="GP216" s="135"/>
      <c r="GQ216" s="137">
        <f t="shared" si="47"/>
        <v>12</v>
      </c>
      <c r="GR216" s="139">
        <v>5000</v>
      </c>
      <c r="GS216" s="174">
        <f t="shared" si="48"/>
        <v>60000</v>
      </c>
      <c r="GT216" s="147">
        <f t="shared" si="49"/>
        <v>3441.8866127820202</v>
      </c>
      <c r="GV216" s="153"/>
      <c r="GW216" s="153"/>
      <c r="GX216" s="153"/>
    </row>
    <row r="217" spans="2:206" ht="14.25" hidden="1" customHeight="1" x14ac:dyDescent="0.2">
      <c r="B217" s="96" t="s">
        <v>107</v>
      </c>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68"/>
      <c r="BR217" s="68"/>
      <c r="BS217" s="68"/>
      <c r="BT217" s="68"/>
      <c r="BU217" s="68"/>
      <c r="BV217" s="68"/>
      <c r="BW217" s="68"/>
      <c r="BX217" s="68"/>
      <c r="BY217" s="68"/>
      <c r="BZ217" s="68"/>
      <c r="CA217" s="68"/>
      <c r="CB217" s="68"/>
      <c r="CC217" s="68"/>
      <c r="CD217" s="68"/>
      <c r="CE217" s="68"/>
      <c r="CF217" s="68"/>
      <c r="CG217" s="68"/>
      <c r="CH217" s="68"/>
      <c r="CI217" s="68"/>
      <c r="CJ217" s="68"/>
      <c r="CK217" s="68"/>
      <c r="CL217" s="68"/>
      <c r="CM217" s="68"/>
      <c r="CN217" s="68"/>
      <c r="CO217" s="68"/>
      <c r="CP217" s="68"/>
      <c r="CQ217" s="68"/>
      <c r="CR217" s="68"/>
      <c r="CS217" s="68"/>
      <c r="CT217" s="68"/>
      <c r="CU217" s="68"/>
      <c r="CV217" s="68"/>
      <c r="CW217" s="68"/>
      <c r="CX217" s="68"/>
      <c r="CY217" s="68"/>
      <c r="CZ217" s="68"/>
      <c r="DA217" s="68"/>
      <c r="DB217" s="68"/>
      <c r="DC217" s="68"/>
      <c r="DD217" s="68"/>
      <c r="DE217" s="68"/>
      <c r="DF217" s="68"/>
      <c r="DG217" s="68"/>
      <c r="DH217" s="68"/>
      <c r="DI217" s="68"/>
      <c r="DJ217" s="68"/>
      <c r="DK217" s="68"/>
      <c r="DL217" s="68"/>
      <c r="DM217" s="68"/>
      <c r="DN217" s="68"/>
      <c r="DO217" s="68"/>
      <c r="DP217" s="68"/>
      <c r="DQ217" s="68"/>
      <c r="DR217" s="68"/>
      <c r="DS217" s="68"/>
      <c r="DT217" s="68"/>
      <c r="DU217" s="68"/>
      <c r="DV217" s="68"/>
      <c r="DW217" s="68"/>
      <c r="DX217" s="68"/>
      <c r="DY217" s="68"/>
      <c r="DZ217" s="68"/>
      <c r="EA217" s="68"/>
      <c r="EB217" s="68"/>
      <c r="EC217" s="68"/>
      <c r="ED217" s="68"/>
      <c r="EE217" s="68"/>
      <c r="EF217" s="68"/>
      <c r="EG217" s="68"/>
      <c r="EH217" s="68"/>
      <c r="EI217" s="68"/>
      <c r="EJ217" s="68"/>
      <c r="EK217" s="68"/>
      <c r="EL217" s="68"/>
      <c r="EM217" s="68"/>
      <c r="EN217" s="68"/>
      <c r="EO217" s="68"/>
      <c r="EP217" s="68"/>
      <c r="EQ217" s="68"/>
      <c r="ER217" s="68"/>
      <c r="ES217" s="68"/>
      <c r="ET217" s="68"/>
      <c r="EU217" s="68"/>
      <c r="EV217" s="68"/>
      <c r="EW217" s="68"/>
      <c r="EX217" s="68"/>
      <c r="EY217" s="68"/>
      <c r="EZ217" s="68"/>
      <c r="FA217" s="68"/>
      <c r="FB217" s="68"/>
      <c r="FC217" s="68"/>
      <c r="FD217" s="68"/>
      <c r="FE217" s="68"/>
      <c r="FF217" s="68"/>
      <c r="FG217" s="68"/>
      <c r="FH217" s="68"/>
      <c r="FI217" s="68"/>
      <c r="FJ217" s="68"/>
      <c r="FK217" s="146"/>
      <c r="FL217" s="140"/>
      <c r="FM217" s="140"/>
      <c r="FN217" s="140"/>
      <c r="FO217" s="139"/>
      <c r="FP217" s="139"/>
      <c r="FQ217" s="139"/>
      <c r="FR217" s="139"/>
      <c r="FS217" s="68"/>
      <c r="FT217" s="68"/>
      <c r="FU217" s="68"/>
      <c r="FV217" s="68"/>
      <c r="FW217" s="68"/>
      <c r="FX217" s="68"/>
      <c r="FY217" s="68"/>
      <c r="FZ217" s="68"/>
      <c r="GA217" s="68"/>
      <c r="GB217" s="68"/>
      <c r="GC217" s="68"/>
      <c r="GD217" s="68"/>
      <c r="GE217" s="68"/>
      <c r="GF217" s="135"/>
      <c r="GG217" s="135"/>
      <c r="GH217" s="135"/>
      <c r="GI217" s="135">
        <f t="shared" si="50"/>
        <v>0</v>
      </c>
      <c r="GJ217" s="135">
        <f t="shared" si="51"/>
        <v>0</v>
      </c>
      <c r="GK217" s="135">
        <f t="shared" si="51"/>
        <v>0</v>
      </c>
      <c r="GL217" s="135"/>
      <c r="GM217" s="135">
        <f t="shared" si="52"/>
        <v>0</v>
      </c>
      <c r="GN217" s="135">
        <f t="shared" si="53"/>
        <v>0</v>
      </c>
      <c r="GO217" s="135">
        <f t="shared" si="46"/>
        <v>0</v>
      </c>
      <c r="GP217" s="135"/>
      <c r="GQ217" s="137">
        <f t="shared" si="47"/>
        <v>0</v>
      </c>
      <c r="GR217" s="139"/>
      <c r="GS217" s="174">
        <f t="shared" si="48"/>
        <v>0</v>
      </c>
      <c r="GT217" s="147">
        <f t="shared" si="49"/>
        <v>0</v>
      </c>
      <c r="GV217" s="153"/>
      <c r="GW217" s="153"/>
      <c r="GX217" s="153"/>
    </row>
    <row r="218" spans="2:206" ht="14.25" hidden="1" customHeight="1" x14ac:dyDescent="0.2">
      <c r="B218" s="96" t="s">
        <v>229</v>
      </c>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c r="BG218" s="68"/>
      <c r="BH218" s="68"/>
      <c r="BI218" s="68"/>
      <c r="BJ218" s="68"/>
      <c r="BK218" s="68"/>
      <c r="BL218" s="68"/>
      <c r="BM218" s="68"/>
      <c r="BN218" s="68"/>
      <c r="BO218" s="68"/>
      <c r="BP218" s="68"/>
      <c r="BQ218" s="68"/>
      <c r="BR218" s="68"/>
      <c r="BS218" s="68"/>
      <c r="BT218" s="68"/>
      <c r="BU218" s="68"/>
      <c r="BV218" s="68"/>
      <c r="BW218" s="68"/>
      <c r="BX218" s="68"/>
      <c r="BY218" s="68"/>
      <c r="BZ218" s="68"/>
      <c r="CA218" s="68"/>
      <c r="CB218" s="68"/>
      <c r="CC218" s="68"/>
      <c r="CD218" s="68"/>
      <c r="CE218" s="68"/>
      <c r="CF218" s="68"/>
      <c r="CG218" s="68"/>
      <c r="CH218" s="68"/>
      <c r="CI218" s="68"/>
      <c r="CJ218" s="68"/>
      <c r="CK218" s="68"/>
      <c r="CL218" s="68"/>
      <c r="CM218" s="68"/>
      <c r="CN218" s="68"/>
      <c r="CO218" s="68"/>
      <c r="CP218" s="68"/>
      <c r="CQ218" s="68"/>
      <c r="CR218" s="68"/>
      <c r="CS218" s="68"/>
      <c r="CT218" s="68"/>
      <c r="CU218" s="68"/>
      <c r="CV218" s="68"/>
      <c r="CW218" s="68"/>
      <c r="CX218" s="68"/>
      <c r="CY218" s="68"/>
      <c r="CZ218" s="68"/>
      <c r="DA218" s="68"/>
      <c r="DB218" s="68"/>
      <c r="DC218" s="68"/>
      <c r="DD218" s="68"/>
      <c r="DE218" s="68"/>
      <c r="DF218" s="68"/>
      <c r="DG218" s="68"/>
      <c r="DH218" s="68"/>
      <c r="DI218" s="68"/>
      <c r="DJ218" s="68"/>
      <c r="DK218" s="68"/>
      <c r="DL218" s="68"/>
      <c r="DM218" s="68"/>
      <c r="DN218" s="68"/>
      <c r="DO218" s="68"/>
      <c r="DP218" s="68"/>
      <c r="DQ218" s="68"/>
      <c r="DR218" s="68"/>
      <c r="DS218" s="68"/>
      <c r="DT218" s="68"/>
      <c r="DU218" s="68"/>
      <c r="DV218" s="68"/>
      <c r="DW218" s="68"/>
      <c r="DX218" s="68"/>
      <c r="DY218" s="68"/>
      <c r="DZ218" s="68"/>
      <c r="EA218" s="68"/>
      <c r="EB218" s="68"/>
      <c r="EC218" s="68"/>
      <c r="ED218" s="68"/>
      <c r="EE218" s="68"/>
      <c r="EF218" s="68"/>
      <c r="EG218" s="68"/>
      <c r="EH218" s="68"/>
      <c r="EI218" s="68"/>
      <c r="EJ218" s="68"/>
      <c r="EK218" s="68"/>
      <c r="EL218" s="68"/>
      <c r="EM218" s="68"/>
      <c r="EN218" s="68"/>
      <c r="EO218" s="68"/>
      <c r="EP218" s="68"/>
      <c r="EQ218" s="68"/>
      <c r="ER218" s="68"/>
      <c r="ES218" s="68"/>
      <c r="ET218" s="68"/>
      <c r="EU218" s="68"/>
      <c r="EV218" s="68"/>
      <c r="EW218" s="68"/>
      <c r="EX218" s="68"/>
      <c r="EY218" s="68"/>
      <c r="EZ218" s="68"/>
      <c r="FA218" s="68"/>
      <c r="FB218" s="68"/>
      <c r="FC218" s="68"/>
      <c r="FD218" s="68"/>
      <c r="FE218" s="68"/>
      <c r="FF218" s="68"/>
      <c r="FG218" s="68"/>
      <c r="FH218" s="68"/>
      <c r="FI218" s="68"/>
      <c r="FJ218" s="68"/>
      <c r="FK218" s="146"/>
      <c r="FL218" s="140"/>
      <c r="FM218" s="140"/>
      <c r="FN218" s="140"/>
      <c r="FO218" s="139"/>
      <c r="FP218" s="139"/>
      <c r="FQ218" s="139"/>
      <c r="FR218" s="139"/>
      <c r="FS218" s="68"/>
      <c r="FT218" s="68"/>
      <c r="FU218" s="68"/>
      <c r="FV218" s="68"/>
      <c r="FW218" s="68"/>
      <c r="FX218" s="68"/>
      <c r="FY218" s="68"/>
      <c r="FZ218" s="68"/>
      <c r="GA218" s="68"/>
      <c r="GB218" s="68"/>
      <c r="GC218" s="68"/>
      <c r="GD218" s="68"/>
      <c r="GE218" s="68"/>
      <c r="GF218" s="135"/>
      <c r="GG218" s="135"/>
      <c r="GH218" s="135"/>
      <c r="GI218" s="135">
        <f t="shared" si="50"/>
        <v>0</v>
      </c>
      <c r="GJ218" s="135">
        <f t="shared" si="51"/>
        <v>0</v>
      </c>
      <c r="GK218" s="135">
        <f t="shared" si="51"/>
        <v>0</v>
      </c>
      <c r="GL218" s="135"/>
      <c r="GM218" s="135">
        <f t="shared" si="52"/>
        <v>0</v>
      </c>
      <c r="GN218" s="135">
        <f t="shared" si="53"/>
        <v>0</v>
      </c>
      <c r="GO218" s="135">
        <f t="shared" si="46"/>
        <v>0</v>
      </c>
      <c r="GP218" s="135"/>
      <c r="GQ218" s="137">
        <f t="shared" si="47"/>
        <v>0</v>
      </c>
      <c r="GR218" s="139"/>
      <c r="GS218" s="174">
        <f t="shared" si="48"/>
        <v>0</v>
      </c>
      <c r="GT218" s="147">
        <f t="shared" si="49"/>
        <v>0</v>
      </c>
      <c r="GV218" s="153"/>
      <c r="GW218" s="153"/>
      <c r="GX218" s="153"/>
    </row>
    <row r="219" spans="2:206" ht="14.25" hidden="1" customHeight="1" x14ac:dyDescent="0.2">
      <c r="B219" s="96" t="s">
        <v>108</v>
      </c>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c r="BG219" s="68"/>
      <c r="BH219" s="68"/>
      <c r="BI219" s="68"/>
      <c r="BJ219" s="68"/>
      <c r="BK219" s="68"/>
      <c r="BL219" s="68"/>
      <c r="BM219" s="68"/>
      <c r="BN219" s="68"/>
      <c r="BO219" s="68"/>
      <c r="BP219" s="68"/>
      <c r="BQ219" s="68"/>
      <c r="BR219" s="68"/>
      <c r="BS219" s="68"/>
      <c r="BT219" s="68"/>
      <c r="BU219" s="68"/>
      <c r="BV219" s="68"/>
      <c r="BW219" s="68"/>
      <c r="BX219" s="68"/>
      <c r="BY219" s="68"/>
      <c r="BZ219" s="68"/>
      <c r="CA219" s="68"/>
      <c r="CB219" s="68"/>
      <c r="CC219" s="68"/>
      <c r="CD219" s="68"/>
      <c r="CE219" s="68"/>
      <c r="CF219" s="68"/>
      <c r="CG219" s="68"/>
      <c r="CH219" s="68"/>
      <c r="CI219" s="68"/>
      <c r="CJ219" s="68"/>
      <c r="CK219" s="68"/>
      <c r="CL219" s="68"/>
      <c r="CM219" s="68"/>
      <c r="CN219" s="68"/>
      <c r="CO219" s="68"/>
      <c r="CP219" s="68"/>
      <c r="CQ219" s="68"/>
      <c r="CR219" s="68"/>
      <c r="CS219" s="68"/>
      <c r="CT219" s="68"/>
      <c r="CU219" s="68"/>
      <c r="CV219" s="68"/>
      <c r="CW219" s="68"/>
      <c r="CX219" s="68"/>
      <c r="CY219" s="68"/>
      <c r="CZ219" s="68"/>
      <c r="DA219" s="68"/>
      <c r="DB219" s="68"/>
      <c r="DC219" s="68"/>
      <c r="DD219" s="68"/>
      <c r="DE219" s="68"/>
      <c r="DF219" s="68"/>
      <c r="DG219" s="68"/>
      <c r="DH219" s="68"/>
      <c r="DI219" s="68"/>
      <c r="DJ219" s="68"/>
      <c r="DK219" s="68"/>
      <c r="DL219" s="68"/>
      <c r="DM219" s="68"/>
      <c r="DN219" s="68"/>
      <c r="DO219" s="68"/>
      <c r="DP219" s="68"/>
      <c r="DQ219" s="68"/>
      <c r="DR219" s="68"/>
      <c r="DS219" s="68"/>
      <c r="DT219" s="68"/>
      <c r="DU219" s="68"/>
      <c r="DV219" s="68"/>
      <c r="DW219" s="68"/>
      <c r="DX219" s="68"/>
      <c r="DY219" s="68"/>
      <c r="DZ219" s="68"/>
      <c r="EA219" s="68"/>
      <c r="EB219" s="68"/>
      <c r="EC219" s="68"/>
      <c r="ED219" s="68"/>
      <c r="EE219" s="68"/>
      <c r="EF219" s="68"/>
      <c r="EG219" s="68"/>
      <c r="EH219" s="68"/>
      <c r="EI219" s="68"/>
      <c r="EJ219" s="68"/>
      <c r="EK219" s="68"/>
      <c r="EL219" s="68"/>
      <c r="EM219" s="68"/>
      <c r="EN219" s="68"/>
      <c r="EO219" s="68"/>
      <c r="EP219" s="68"/>
      <c r="EQ219" s="68"/>
      <c r="ER219" s="68"/>
      <c r="ES219" s="68"/>
      <c r="ET219" s="68"/>
      <c r="EU219" s="68"/>
      <c r="EV219" s="68"/>
      <c r="EW219" s="68"/>
      <c r="EX219" s="68"/>
      <c r="EY219" s="68"/>
      <c r="EZ219" s="68"/>
      <c r="FA219" s="68"/>
      <c r="FB219" s="68"/>
      <c r="FC219" s="68"/>
      <c r="FD219" s="68"/>
      <c r="FE219" s="68"/>
      <c r="FF219" s="68"/>
      <c r="FG219" s="68"/>
      <c r="FH219" s="68"/>
      <c r="FI219" s="68"/>
      <c r="FJ219" s="68"/>
      <c r="FK219" s="146"/>
      <c r="FL219" s="140"/>
      <c r="FM219" s="140"/>
      <c r="FN219" s="140"/>
      <c r="FO219" s="139"/>
      <c r="FP219" s="139"/>
      <c r="FQ219" s="139"/>
      <c r="FR219" s="139"/>
      <c r="FS219" s="68"/>
      <c r="FT219" s="68"/>
      <c r="FU219" s="68"/>
      <c r="FV219" s="68"/>
      <c r="FW219" s="68"/>
      <c r="FX219" s="68"/>
      <c r="FY219" s="68"/>
      <c r="FZ219" s="68"/>
      <c r="GA219" s="68"/>
      <c r="GB219" s="68"/>
      <c r="GC219" s="68"/>
      <c r="GD219" s="68"/>
      <c r="GE219" s="68"/>
      <c r="GF219" s="135"/>
      <c r="GG219" s="135"/>
      <c r="GH219" s="135"/>
      <c r="GI219" s="135">
        <f t="shared" si="50"/>
        <v>0</v>
      </c>
      <c r="GJ219" s="135">
        <f t="shared" si="51"/>
        <v>0</v>
      </c>
      <c r="GK219" s="135">
        <f t="shared" si="51"/>
        <v>0</v>
      </c>
      <c r="GL219" s="135"/>
      <c r="GM219" s="135">
        <f t="shared" si="52"/>
        <v>0</v>
      </c>
      <c r="GN219" s="135">
        <f t="shared" si="53"/>
        <v>0</v>
      </c>
      <c r="GO219" s="135">
        <f t="shared" si="46"/>
        <v>0</v>
      </c>
      <c r="GP219" s="135"/>
      <c r="GQ219" s="137">
        <f t="shared" si="47"/>
        <v>0</v>
      </c>
      <c r="GR219" s="139"/>
      <c r="GS219" s="174">
        <f t="shared" si="48"/>
        <v>0</v>
      </c>
      <c r="GT219" s="147">
        <f t="shared" si="49"/>
        <v>0</v>
      </c>
      <c r="GV219" s="153"/>
      <c r="GW219" s="153"/>
      <c r="GX219" s="153"/>
    </row>
    <row r="220" spans="2:206" ht="14.25" hidden="1" customHeight="1" x14ac:dyDescent="0.2">
      <c r="B220" s="96" t="s">
        <v>109</v>
      </c>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c r="BQ220" s="68"/>
      <c r="BR220" s="68"/>
      <c r="BS220" s="68"/>
      <c r="BT220" s="68"/>
      <c r="BU220" s="68"/>
      <c r="BV220" s="68"/>
      <c r="BW220" s="68"/>
      <c r="BX220" s="68"/>
      <c r="BY220" s="68"/>
      <c r="BZ220" s="68"/>
      <c r="CA220" s="68"/>
      <c r="CB220" s="68"/>
      <c r="CC220" s="68"/>
      <c r="CD220" s="68"/>
      <c r="CE220" s="68"/>
      <c r="CF220" s="68"/>
      <c r="CG220" s="68"/>
      <c r="CH220" s="68"/>
      <c r="CI220" s="68"/>
      <c r="CJ220" s="68"/>
      <c r="CK220" s="68"/>
      <c r="CL220" s="68"/>
      <c r="CM220" s="68"/>
      <c r="CN220" s="68"/>
      <c r="CO220" s="68"/>
      <c r="CP220" s="68"/>
      <c r="CQ220" s="68"/>
      <c r="CR220" s="68"/>
      <c r="CS220" s="68"/>
      <c r="CT220" s="68"/>
      <c r="CU220" s="68"/>
      <c r="CV220" s="68"/>
      <c r="CW220" s="68"/>
      <c r="CX220" s="68"/>
      <c r="CY220" s="68"/>
      <c r="CZ220" s="68"/>
      <c r="DA220" s="68"/>
      <c r="DB220" s="68"/>
      <c r="DC220" s="68"/>
      <c r="DD220" s="68"/>
      <c r="DE220" s="68"/>
      <c r="DF220" s="68"/>
      <c r="DG220" s="68"/>
      <c r="DH220" s="68"/>
      <c r="DI220" s="68"/>
      <c r="DJ220" s="68"/>
      <c r="DK220" s="68"/>
      <c r="DL220" s="68"/>
      <c r="DM220" s="68"/>
      <c r="DN220" s="68"/>
      <c r="DO220" s="68"/>
      <c r="DP220" s="68"/>
      <c r="DQ220" s="68"/>
      <c r="DR220" s="68"/>
      <c r="DS220" s="68"/>
      <c r="DT220" s="68"/>
      <c r="DU220" s="68"/>
      <c r="DV220" s="68"/>
      <c r="DW220" s="68"/>
      <c r="DX220" s="68"/>
      <c r="DY220" s="68"/>
      <c r="DZ220" s="68"/>
      <c r="EA220" s="68"/>
      <c r="EB220" s="68"/>
      <c r="EC220" s="68"/>
      <c r="ED220" s="68"/>
      <c r="EE220" s="68"/>
      <c r="EF220" s="68"/>
      <c r="EG220" s="68"/>
      <c r="EH220" s="68"/>
      <c r="EI220" s="68"/>
      <c r="EJ220" s="68"/>
      <c r="EK220" s="68"/>
      <c r="EL220" s="68"/>
      <c r="EM220" s="68"/>
      <c r="EN220" s="68"/>
      <c r="EO220" s="68"/>
      <c r="EP220" s="68"/>
      <c r="EQ220" s="68"/>
      <c r="ER220" s="68"/>
      <c r="ES220" s="68"/>
      <c r="ET220" s="68"/>
      <c r="EU220" s="68"/>
      <c r="EV220" s="68"/>
      <c r="EW220" s="68"/>
      <c r="EX220" s="68"/>
      <c r="EY220" s="68"/>
      <c r="EZ220" s="68"/>
      <c r="FA220" s="68"/>
      <c r="FB220" s="68"/>
      <c r="FC220" s="68"/>
      <c r="FD220" s="68"/>
      <c r="FE220" s="68"/>
      <c r="FF220" s="68"/>
      <c r="FG220" s="68"/>
      <c r="FH220" s="68"/>
      <c r="FI220" s="68"/>
      <c r="FJ220" s="68"/>
      <c r="FK220" s="146"/>
      <c r="FL220" s="140"/>
      <c r="FM220" s="140"/>
      <c r="FN220" s="140"/>
      <c r="FO220" s="139"/>
      <c r="FP220" s="139"/>
      <c r="FQ220" s="139"/>
      <c r="FR220" s="139"/>
      <c r="FS220" s="68"/>
      <c r="FT220" s="68"/>
      <c r="FU220" s="68"/>
      <c r="FV220" s="68"/>
      <c r="FW220" s="68"/>
      <c r="FX220" s="68"/>
      <c r="FY220" s="68"/>
      <c r="FZ220" s="68"/>
      <c r="GA220" s="68"/>
      <c r="GB220" s="68"/>
      <c r="GC220" s="68"/>
      <c r="GD220" s="68"/>
      <c r="GE220" s="68"/>
      <c r="GF220" s="135"/>
      <c r="GG220" s="135"/>
      <c r="GH220" s="135"/>
      <c r="GI220" s="135">
        <f t="shared" si="50"/>
        <v>0</v>
      </c>
      <c r="GJ220" s="135">
        <f t="shared" si="51"/>
        <v>0</v>
      </c>
      <c r="GK220" s="135">
        <f t="shared" si="51"/>
        <v>0</v>
      </c>
      <c r="GL220" s="135"/>
      <c r="GM220" s="135">
        <f t="shared" si="52"/>
        <v>0</v>
      </c>
      <c r="GN220" s="135">
        <f t="shared" si="53"/>
        <v>0</v>
      </c>
      <c r="GO220" s="135">
        <f t="shared" si="46"/>
        <v>0</v>
      </c>
      <c r="GP220" s="135"/>
      <c r="GQ220" s="137">
        <f t="shared" si="47"/>
        <v>0</v>
      </c>
      <c r="GR220" s="139"/>
      <c r="GS220" s="174">
        <f t="shared" si="48"/>
        <v>0</v>
      </c>
      <c r="GT220" s="147">
        <f t="shared" si="49"/>
        <v>0</v>
      </c>
      <c r="GV220" s="153"/>
      <c r="GW220" s="153"/>
      <c r="GX220" s="153"/>
    </row>
    <row r="221" spans="2:206" ht="14.25" hidden="1" customHeight="1" x14ac:dyDescent="0.2">
      <c r="B221" s="96" t="s">
        <v>110</v>
      </c>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c r="BG221" s="68"/>
      <c r="BH221" s="68"/>
      <c r="BI221" s="68"/>
      <c r="BJ221" s="68"/>
      <c r="BK221" s="68"/>
      <c r="BL221" s="68"/>
      <c r="BM221" s="68"/>
      <c r="BN221" s="68"/>
      <c r="BO221" s="68"/>
      <c r="BP221" s="68"/>
      <c r="BQ221" s="68"/>
      <c r="BR221" s="68"/>
      <c r="BS221" s="68"/>
      <c r="BT221" s="68"/>
      <c r="BU221" s="68"/>
      <c r="BV221" s="68"/>
      <c r="BW221" s="68"/>
      <c r="BX221" s="68"/>
      <c r="BY221" s="68"/>
      <c r="BZ221" s="68"/>
      <c r="CA221" s="68"/>
      <c r="CB221" s="68"/>
      <c r="CC221" s="68"/>
      <c r="CD221" s="68"/>
      <c r="CE221" s="68"/>
      <c r="CF221" s="68"/>
      <c r="CG221" s="68"/>
      <c r="CH221" s="68"/>
      <c r="CI221" s="68"/>
      <c r="CJ221" s="68"/>
      <c r="CK221" s="68"/>
      <c r="CL221" s="68"/>
      <c r="CM221" s="68"/>
      <c r="CN221" s="68"/>
      <c r="CO221" s="68"/>
      <c r="CP221" s="68"/>
      <c r="CQ221" s="68"/>
      <c r="CR221" s="68"/>
      <c r="CS221" s="68"/>
      <c r="CT221" s="68"/>
      <c r="CU221" s="68"/>
      <c r="CV221" s="68"/>
      <c r="CW221" s="68"/>
      <c r="CX221" s="68"/>
      <c r="CY221" s="68"/>
      <c r="CZ221" s="68"/>
      <c r="DA221" s="68"/>
      <c r="DB221" s="68"/>
      <c r="DC221" s="68"/>
      <c r="DD221" s="68"/>
      <c r="DE221" s="68"/>
      <c r="DF221" s="68"/>
      <c r="DG221" s="68"/>
      <c r="DH221" s="68"/>
      <c r="DI221" s="68"/>
      <c r="DJ221" s="68"/>
      <c r="DK221" s="68"/>
      <c r="DL221" s="68"/>
      <c r="DM221" s="68"/>
      <c r="DN221" s="68"/>
      <c r="DO221" s="68"/>
      <c r="DP221" s="68"/>
      <c r="DQ221" s="68"/>
      <c r="DR221" s="68"/>
      <c r="DS221" s="68"/>
      <c r="DT221" s="68"/>
      <c r="DU221" s="68"/>
      <c r="DV221" s="68"/>
      <c r="DW221" s="68"/>
      <c r="DX221" s="68"/>
      <c r="DY221" s="68"/>
      <c r="DZ221" s="68"/>
      <c r="EA221" s="68"/>
      <c r="EB221" s="68"/>
      <c r="EC221" s="68"/>
      <c r="ED221" s="68"/>
      <c r="EE221" s="68"/>
      <c r="EF221" s="68"/>
      <c r="EG221" s="68"/>
      <c r="EH221" s="68"/>
      <c r="EI221" s="68"/>
      <c r="EJ221" s="68"/>
      <c r="EK221" s="68"/>
      <c r="EL221" s="68"/>
      <c r="EM221" s="68"/>
      <c r="EN221" s="68"/>
      <c r="EO221" s="68"/>
      <c r="EP221" s="68"/>
      <c r="EQ221" s="68"/>
      <c r="ER221" s="68"/>
      <c r="ES221" s="68"/>
      <c r="ET221" s="68"/>
      <c r="EU221" s="68"/>
      <c r="EV221" s="68"/>
      <c r="EW221" s="68"/>
      <c r="EX221" s="68"/>
      <c r="EY221" s="68"/>
      <c r="EZ221" s="68"/>
      <c r="FA221" s="68"/>
      <c r="FB221" s="68"/>
      <c r="FC221" s="68"/>
      <c r="FD221" s="68"/>
      <c r="FE221" s="68"/>
      <c r="FF221" s="68"/>
      <c r="FG221" s="68"/>
      <c r="FH221" s="68"/>
      <c r="FI221" s="68"/>
      <c r="FJ221" s="68"/>
      <c r="FK221" s="146"/>
      <c r="FL221" s="140"/>
      <c r="FM221" s="140"/>
      <c r="FN221" s="140"/>
      <c r="FO221" s="139"/>
      <c r="FP221" s="139"/>
      <c r="FQ221" s="139"/>
      <c r="FR221" s="139"/>
      <c r="FS221" s="68"/>
      <c r="FT221" s="68"/>
      <c r="FU221" s="68"/>
      <c r="FV221" s="68"/>
      <c r="FW221" s="68"/>
      <c r="FX221" s="68"/>
      <c r="FY221" s="68"/>
      <c r="FZ221" s="68"/>
      <c r="GA221" s="68"/>
      <c r="GB221" s="68"/>
      <c r="GC221" s="68"/>
      <c r="GD221" s="68"/>
      <c r="GE221" s="68"/>
      <c r="GF221" s="135"/>
      <c r="GG221" s="135"/>
      <c r="GH221" s="135"/>
      <c r="GI221" s="135">
        <f t="shared" si="50"/>
        <v>0</v>
      </c>
      <c r="GJ221" s="135">
        <f t="shared" si="51"/>
        <v>0</v>
      </c>
      <c r="GK221" s="135">
        <f t="shared" si="51"/>
        <v>0</v>
      </c>
      <c r="GL221" s="135"/>
      <c r="GM221" s="135">
        <f t="shared" si="52"/>
        <v>0</v>
      </c>
      <c r="GN221" s="135">
        <f t="shared" si="53"/>
        <v>0</v>
      </c>
      <c r="GO221" s="135">
        <f t="shared" si="46"/>
        <v>0</v>
      </c>
      <c r="GP221" s="135"/>
      <c r="GQ221" s="137">
        <f t="shared" si="47"/>
        <v>0</v>
      </c>
      <c r="GR221" s="139"/>
      <c r="GS221" s="174">
        <f t="shared" si="48"/>
        <v>0</v>
      </c>
      <c r="GT221" s="147">
        <f t="shared" si="49"/>
        <v>0</v>
      </c>
      <c r="GV221" s="153"/>
      <c r="GW221" s="153"/>
      <c r="GX221" s="153"/>
    </row>
    <row r="222" spans="2:206" ht="14.25" customHeight="1" x14ac:dyDescent="0.2">
      <c r="B222" s="96" t="s">
        <v>436</v>
      </c>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c r="BG222" s="68"/>
      <c r="BH222" s="68"/>
      <c r="BI222" s="68"/>
      <c r="BJ222" s="68"/>
      <c r="BK222" s="68"/>
      <c r="BL222" s="68"/>
      <c r="BM222" s="68"/>
      <c r="BN222" s="68"/>
      <c r="BO222" s="68"/>
      <c r="BP222" s="68"/>
      <c r="BQ222" s="68"/>
      <c r="BR222" s="68"/>
      <c r="BS222" s="68"/>
      <c r="BT222" s="68"/>
      <c r="BU222" s="68"/>
      <c r="BV222" s="68"/>
      <c r="BW222" s="68"/>
      <c r="BX222" s="68"/>
      <c r="BY222" s="68"/>
      <c r="BZ222" s="68"/>
      <c r="CA222" s="68"/>
      <c r="CB222" s="68"/>
      <c r="CC222" s="68"/>
      <c r="CD222" s="68"/>
      <c r="CE222" s="68"/>
      <c r="CF222" s="68"/>
      <c r="CG222" s="68"/>
      <c r="CH222" s="68"/>
      <c r="CI222" s="68"/>
      <c r="CJ222" s="68"/>
      <c r="CK222" s="68"/>
      <c r="CL222" s="68"/>
      <c r="CM222" s="68"/>
      <c r="CN222" s="68"/>
      <c r="CO222" s="68"/>
      <c r="CP222" s="68"/>
      <c r="CQ222" s="68"/>
      <c r="CR222" s="68"/>
      <c r="CS222" s="68"/>
      <c r="CT222" s="68"/>
      <c r="CU222" s="68"/>
      <c r="CV222" s="68"/>
      <c r="CW222" s="68"/>
      <c r="CX222" s="68"/>
      <c r="CY222" s="68"/>
      <c r="CZ222" s="68"/>
      <c r="DA222" s="68"/>
      <c r="DB222" s="68"/>
      <c r="DC222" s="68"/>
      <c r="DD222" s="68"/>
      <c r="DE222" s="68"/>
      <c r="DF222" s="68"/>
      <c r="DG222" s="68"/>
      <c r="DH222" s="68"/>
      <c r="DI222" s="68"/>
      <c r="DJ222" s="68"/>
      <c r="DK222" s="68"/>
      <c r="DL222" s="68"/>
      <c r="DM222" s="68"/>
      <c r="DN222" s="68"/>
      <c r="DO222" s="68"/>
      <c r="DP222" s="68"/>
      <c r="DQ222" s="68"/>
      <c r="DR222" s="68"/>
      <c r="DS222" s="68"/>
      <c r="DT222" s="68"/>
      <c r="DU222" s="68"/>
      <c r="DV222" s="68"/>
      <c r="DW222" s="68"/>
      <c r="DX222" s="68"/>
      <c r="DY222" s="68"/>
      <c r="DZ222" s="68"/>
      <c r="EA222" s="68"/>
      <c r="EB222" s="68"/>
      <c r="EC222" s="68"/>
      <c r="ED222" s="68"/>
      <c r="EE222" s="68"/>
      <c r="EF222" s="68"/>
      <c r="EG222" s="68"/>
      <c r="EH222" s="68"/>
      <c r="EI222" s="68"/>
      <c r="EJ222" s="68"/>
      <c r="EK222" s="68"/>
      <c r="EL222" s="68"/>
      <c r="EM222" s="68"/>
      <c r="EN222" s="68"/>
      <c r="EO222" s="68"/>
      <c r="EP222" s="68"/>
      <c r="EQ222" s="68"/>
      <c r="ER222" s="68"/>
      <c r="ES222" s="68"/>
      <c r="ET222" s="68"/>
      <c r="EU222" s="68"/>
      <c r="EV222" s="68"/>
      <c r="EW222" s="68"/>
      <c r="EX222" s="68"/>
      <c r="EY222" s="68">
        <v>1</v>
      </c>
      <c r="EZ222" s="67">
        <f t="shared" ref="EZ222:EZ232" si="54">EY222*GR222</f>
        <v>5000</v>
      </c>
      <c r="FA222" s="67">
        <f t="shared" ref="FA222:FA232" si="55">5000000/87161500*EZ$299/EZ$299*EZ222</f>
        <v>286.8238843985016</v>
      </c>
      <c r="FB222" s="67"/>
      <c r="FC222" s="68"/>
      <c r="FD222" s="68"/>
      <c r="FE222" s="68"/>
      <c r="FF222" s="68"/>
      <c r="FG222" s="68"/>
      <c r="FH222" s="68"/>
      <c r="FI222" s="68"/>
      <c r="FJ222" s="68"/>
      <c r="FK222" s="146"/>
      <c r="FL222" s="140"/>
      <c r="FM222" s="140"/>
      <c r="FN222" s="140"/>
      <c r="FO222" s="139"/>
      <c r="FP222" s="139"/>
      <c r="FQ222" s="139"/>
      <c r="FR222" s="139"/>
      <c r="FS222" s="68"/>
      <c r="FT222" s="68"/>
      <c r="FU222" s="68"/>
      <c r="FV222" s="68"/>
      <c r="FW222" s="68"/>
      <c r="FX222" s="68"/>
      <c r="FY222" s="68"/>
      <c r="FZ222" s="68"/>
      <c r="GA222" s="68"/>
      <c r="GB222" s="68"/>
      <c r="GC222" s="68"/>
      <c r="GD222" s="68"/>
      <c r="GE222" s="68"/>
      <c r="GF222" s="135"/>
      <c r="GG222" s="135"/>
      <c r="GH222" s="135"/>
      <c r="GI222" s="135">
        <f t="shared" si="50"/>
        <v>0</v>
      </c>
      <c r="GJ222" s="135">
        <f t="shared" si="51"/>
        <v>0</v>
      </c>
      <c r="GK222" s="135">
        <f t="shared" si="51"/>
        <v>0</v>
      </c>
      <c r="GL222" s="135"/>
      <c r="GM222" s="135">
        <f t="shared" si="52"/>
        <v>1</v>
      </c>
      <c r="GN222" s="135">
        <f t="shared" si="53"/>
        <v>5000</v>
      </c>
      <c r="GO222" s="135">
        <f t="shared" si="46"/>
        <v>286.8238843985016</v>
      </c>
      <c r="GP222" s="135"/>
      <c r="GQ222" s="137">
        <f t="shared" si="47"/>
        <v>1</v>
      </c>
      <c r="GR222" s="139">
        <v>5000</v>
      </c>
      <c r="GS222" s="174">
        <f t="shared" si="48"/>
        <v>5000</v>
      </c>
      <c r="GT222" s="147">
        <f t="shared" si="49"/>
        <v>286.8238843985016</v>
      </c>
      <c r="GV222" s="153"/>
      <c r="GW222" s="153"/>
      <c r="GX222" s="153"/>
    </row>
    <row r="223" spans="2:206" ht="14.25" hidden="1" customHeight="1" x14ac:dyDescent="0.2">
      <c r="B223" s="96" t="s">
        <v>411</v>
      </c>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8"/>
      <c r="BJ223" s="68"/>
      <c r="BK223" s="68"/>
      <c r="BL223" s="68"/>
      <c r="BM223" s="68"/>
      <c r="BN223" s="68"/>
      <c r="BO223" s="68"/>
      <c r="BP223" s="68"/>
      <c r="BQ223" s="68"/>
      <c r="BR223" s="68"/>
      <c r="BS223" s="68"/>
      <c r="BT223" s="68"/>
      <c r="BU223" s="68"/>
      <c r="BV223" s="68"/>
      <c r="BW223" s="68"/>
      <c r="BX223" s="68"/>
      <c r="BY223" s="68"/>
      <c r="BZ223" s="68"/>
      <c r="CA223" s="68"/>
      <c r="CB223" s="68"/>
      <c r="CC223" s="68"/>
      <c r="CD223" s="68"/>
      <c r="CE223" s="68"/>
      <c r="CF223" s="68"/>
      <c r="CG223" s="68"/>
      <c r="CH223" s="68"/>
      <c r="CI223" s="68"/>
      <c r="CJ223" s="68"/>
      <c r="CK223" s="68"/>
      <c r="CL223" s="68"/>
      <c r="CM223" s="68"/>
      <c r="CN223" s="68"/>
      <c r="CO223" s="68"/>
      <c r="CP223" s="68"/>
      <c r="CQ223" s="68"/>
      <c r="CR223" s="68"/>
      <c r="CS223" s="68"/>
      <c r="CT223" s="68"/>
      <c r="CU223" s="68"/>
      <c r="CV223" s="68"/>
      <c r="CW223" s="68"/>
      <c r="CX223" s="68"/>
      <c r="CY223" s="68"/>
      <c r="CZ223" s="68"/>
      <c r="DA223" s="68"/>
      <c r="DB223" s="68"/>
      <c r="DC223" s="68"/>
      <c r="DD223" s="68"/>
      <c r="DE223" s="68"/>
      <c r="DF223" s="68"/>
      <c r="DG223" s="68"/>
      <c r="DH223" s="68"/>
      <c r="DI223" s="68"/>
      <c r="DJ223" s="68"/>
      <c r="DK223" s="68"/>
      <c r="DL223" s="68"/>
      <c r="DM223" s="68"/>
      <c r="DN223" s="68"/>
      <c r="DO223" s="68"/>
      <c r="DP223" s="68"/>
      <c r="DQ223" s="68"/>
      <c r="DR223" s="68"/>
      <c r="DS223" s="68"/>
      <c r="DT223" s="68"/>
      <c r="DU223" s="68"/>
      <c r="DV223" s="68"/>
      <c r="DW223" s="68"/>
      <c r="DX223" s="68"/>
      <c r="DY223" s="68"/>
      <c r="DZ223" s="68"/>
      <c r="EA223" s="68"/>
      <c r="EB223" s="68"/>
      <c r="EC223" s="68"/>
      <c r="ED223" s="68"/>
      <c r="EE223" s="68"/>
      <c r="EF223" s="68"/>
      <c r="EG223" s="68"/>
      <c r="EH223" s="68"/>
      <c r="EI223" s="68"/>
      <c r="EJ223" s="68"/>
      <c r="EK223" s="68"/>
      <c r="EL223" s="68"/>
      <c r="EM223" s="68"/>
      <c r="EN223" s="68"/>
      <c r="EO223" s="68"/>
      <c r="EP223" s="68"/>
      <c r="EQ223" s="68"/>
      <c r="ER223" s="68"/>
      <c r="ES223" s="68"/>
      <c r="ET223" s="68"/>
      <c r="EU223" s="68"/>
      <c r="EV223" s="68"/>
      <c r="EW223" s="68"/>
      <c r="EX223" s="68"/>
      <c r="EY223" s="68"/>
      <c r="EZ223" s="67">
        <f t="shared" si="54"/>
        <v>0</v>
      </c>
      <c r="FA223" s="67">
        <f t="shared" si="55"/>
        <v>0</v>
      </c>
      <c r="FB223" s="67"/>
      <c r="FC223" s="68"/>
      <c r="FD223" s="68"/>
      <c r="FE223" s="68"/>
      <c r="FF223" s="68"/>
      <c r="FG223" s="68"/>
      <c r="FH223" s="68"/>
      <c r="FI223" s="68"/>
      <c r="FJ223" s="68"/>
      <c r="FK223" s="146"/>
      <c r="FL223" s="140"/>
      <c r="FM223" s="140"/>
      <c r="FN223" s="140"/>
      <c r="FO223" s="139"/>
      <c r="FP223" s="139"/>
      <c r="FQ223" s="139"/>
      <c r="FR223" s="139"/>
      <c r="FS223" s="68"/>
      <c r="FT223" s="68"/>
      <c r="FU223" s="68"/>
      <c r="FV223" s="68"/>
      <c r="FW223" s="68"/>
      <c r="FX223" s="68"/>
      <c r="FY223" s="68"/>
      <c r="FZ223" s="68"/>
      <c r="GA223" s="68"/>
      <c r="GB223" s="68"/>
      <c r="GC223" s="68"/>
      <c r="GD223" s="68"/>
      <c r="GE223" s="68"/>
      <c r="GF223" s="135"/>
      <c r="GG223" s="135"/>
      <c r="GH223" s="135"/>
      <c r="GI223" s="135">
        <f t="shared" si="50"/>
        <v>0</v>
      </c>
      <c r="GJ223" s="135">
        <f t="shared" si="51"/>
        <v>0</v>
      </c>
      <c r="GK223" s="135">
        <f t="shared" si="51"/>
        <v>0</v>
      </c>
      <c r="GL223" s="135"/>
      <c r="GM223" s="135">
        <f t="shared" si="52"/>
        <v>0</v>
      </c>
      <c r="GN223" s="135">
        <f t="shared" si="53"/>
        <v>0</v>
      </c>
      <c r="GO223" s="135">
        <f t="shared" si="46"/>
        <v>0</v>
      </c>
      <c r="GP223" s="135"/>
      <c r="GQ223" s="137">
        <f t="shared" si="47"/>
        <v>0</v>
      </c>
      <c r="GR223" s="139"/>
      <c r="GS223" s="174">
        <f t="shared" si="48"/>
        <v>0</v>
      </c>
      <c r="GT223" s="147">
        <f t="shared" si="49"/>
        <v>0</v>
      </c>
      <c r="GV223" s="153"/>
      <c r="GW223" s="153"/>
      <c r="GX223" s="153"/>
    </row>
    <row r="224" spans="2:206" ht="14.25" hidden="1" customHeight="1" x14ac:dyDescent="0.2">
      <c r="B224" s="96" t="s">
        <v>412</v>
      </c>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8"/>
      <c r="BJ224" s="68"/>
      <c r="BK224" s="68"/>
      <c r="BL224" s="68"/>
      <c r="BM224" s="68"/>
      <c r="BN224" s="68"/>
      <c r="BO224" s="68"/>
      <c r="BP224" s="68"/>
      <c r="BQ224" s="68"/>
      <c r="BR224" s="68"/>
      <c r="BS224" s="68"/>
      <c r="BT224" s="68"/>
      <c r="BU224" s="68"/>
      <c r="BV224" s="68"/>
      <c r="BW224" s="68"/>
      <c r="BX224" s="68"/>
      <c r="BY224" s="68"/>
      <c r="BZ224" s="68"/>
      <c r="CA224" s="68"/>
      <c r="CB224" s="68"/>
      <c r="CC224" s="68"/>
      <c r="CD224" s="68"/>
      <c r="CE224" s="68"/>
      <c r="CF224" s="68"/>
      <c r="CG224" s="68"/>
      <c r="CH224" s="68"/>
      <c r="CI224" s="68"/>
      <c r="CJ224" s="68"/>
      <c r="CK224" s="68"/>
      <c r="CL224" s="68"/>
      <c r="CM224" s="68"/>
      <c r="CN224" s="68"/>
      <c r="CO224" s="68"/>
      <c r="CP224" s="68"/>
      <c r="CQ224" s="68"/>
      <c r="CR224" s="68"/>
      <c r="CS224" s="68"/>
      <c r="CT224" s="68"/>
      <c r="CU224" s="68"/>
      <c r="CV224" s="68"/>
      <c r="CW224" s="68"/>
      <c r="CX224" s="68"/>
      <c r="CY224" s="68"/>
      <c r="CZ224" s="68"/>
      <c r="DA224" s="68"/>
      <c r="DB224" s="68"/>
      <c r="DC224" s="68"/>
      <c r="DD224" s="68"/>
      <c r="DE224" s="68"/>
      <c r="DF224" s="68"/>
      <c r="DG224" s="68"/>
      <c r="DH224" s="68"/>
      <c r="DI224" s="68"/>
      <c r="DJ224" s="68"/>
      <c r="DK224" s="68"/>
      <c r="DL224" s="68"/>
      <c r="DM224" s="68"/>
      <c r="DN224" s="68"/>
      <c r="DO224" s="68"/>
      <c r="DP224" s="68"/>
      <c r="DQ224" s="68"/>
      <c r="DR224" s="68"/>
      <c r="DS224" s="68"/>
      <c r="DT224" s="68"/>
      <c r="DU224" s="68"/>
      <c r="DV224" s="68"/>
      <c r="DW224" s="68"/>
      <c r="DX224" s="68"/>
      <c r="DY224" s="68"/>
      <c r="DZ224" s="68"/>
      <c r="EA224" s="68"/>
      <c r="EB224" s="68"/>
      <c r="EC224" s="68"/>
      <c r="ED224" s="68"/>
      <c r="EE224" s="68"/>
      <c r="EF224" s="68"/>
      <c r="EG224" s="68"/>
      <c r="EH224" s="68"/>
      <c r="EI224" s="68"/>
      <c r="EJ224" s="68"/>
      <c r="EK224" s="68"/>
      <c r="EL224" s="68"/>
      <c r="EM224" s="68"/>
      <c r="EN224" s="68"/>
      <c r="EO224" s="68"/>
      <c r="EP224" s="68"/>
      <c r="EQ224" s="68"/>
      <c r="ER224" s="68"/>
      <c r="ES224" s="68"/>
      <c r="ET224" s="68"/>
      <c r="EU224" s="68"/>
      <c r="EV224" s="68"/>
      <c r="EW224" s="68"/>
      <c r="EX224" s="68"/>
      <c r="EY224" s="68"/>
      <c r="EZ224" s="67">
        <f t="shared" si="54"/>
        <v>0</v>
      </c>
      <c r="FA224" s="67">
        <f t="shared" si="55"/>
        <v>0</v>
      </c>
      <c r="FB224" s="67"/>
      <c r="FC224" s="68"/>
      <c r="FD224" s="68"/>
      <c r="FE224" s="68"/>
      <c r="FF224" s="68"/>
      <c r="FG224" s="68"/>
      <c r="FH224" s="68"/>
      <c r="FI224" s="68"/>
      <c r="FJ224" s="68"/>
      <c r="FK224" s="146"/>
      <c r="FL224" s="140"/>
      <c r="FM224" s="140"/>
      <c r="FN224" s="140"/>
      <c r="FO224" s="139"/>
      <c r="FP224" s="139"/>
      <c r="FQ224" s="139"/>
      <c r="FR224" s="139"/>
      <c r="FS224" s="68"/>
      <c r="FT224" s="68"/>
      <c r="FU224" s="68"/>
      <c r="FV224" s="68"/>
      <c r="FW224" s="68"/>
      <c r="FX224" s="68"/>
      <c r="FY224" s="68"/>
      <c r="FZ224" s="68"/>
      <c r="GA224" s="68"/>
      <c r="GB224" s="68"/>
      <c r="GC224" s="68"/>
      <c r="GD224" s="68"/>
      <c r="GE224" s="68"/>
      <c r="GF224" s="135"/>
      <c r="GG224" s="135"/>
      <c r="GH224" s="135"/>
      <c r="GI224" s="135">
        <f t="shared" si="50"/>
        <v>0</v>
      </c>
      <c r="GJ224" s="135">
        <f t="shared" si="51"/>
        <v>0</v>
      </c>
      <c r="GK224" s="135">
        <f t="shared" si="51"/>
        <v>0</v>
      </c>
      <c r="GL224" s="135"/>
      <c r="GM224" s="135">
        <f t="shared" si="52"/>
        <v>0</v>
      </c>
      <c r="GN224" s="135">
        <f t="shared" si="53"/>
        <v>0</v>
      </c>
      <c r="GO224" s="135">
        <f t="shared" si="46"/>
        <v>0</v>
      </c>
      <c r="GP224" s="135"/>
      <c r="GQ224" s="137">
        <f t="shared" si="47"/>
        <v>0</v>
      </c>
      <c r="GR224" s="139"/>
      <c r="GS224" s="174">
        <f t="shared" si="48"/>
        <v>0</v>
      </c>
      <c r="GT224" s="147">
        <f t="shared" si="49"/>
        <v>0</v>
      </c>
      <c r="GV224" s="153"/>
      <c r="GW224" s="153"/>
      <c r="GX224" s="153"/>
    </row>
    <row r="225" spans="2:206" ht="14.25" hidden="1" customHeight="1" x14ac:dyDescent="0.2">
      <c r="B225" s="96" t="s">
        <v>111</v>
      </c>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c r="BG225" s="68"/>
      <c r="BH225" s="68"/>
      <c r="BI225" s="68"/>
      <c r="BJ225" s="68"/>
      <c r="BK225" s="68"/>
      <c r="BL225" s="68"/>
      <c r="BM225" s="68"/>
      <c r="BN225" s="68"/>
      <c r="BO225" s="68"/>
      <c r="BP225" s="68"/>
      <c r="BQ225" s="68"/>
      <c r="BR225" s="68"/>
      <c r="BS225" s="68"/>
      <c r="BT225" s="68"/>
      <c r="BU225" s="68"/>
      <c r="BV225" s="68"/>
      <c r="BW225" s="68"/>
      <c r="BX225" s="68"/>
      <c r="BY225" s="68"/>
      <c r="BZ225" s="68"/>
      <c r="CA225" s="68"/>
      <c r="CB225" s="68"/>
      <c r="CC225" s="68"/>
      <c r="CD225" s="68"/>
      <c r="CE225" s="68"/>
      <c r="CF225" s="68"/>
      <c r="CG225" s="68"/>
      <c r="CH225" s="68"/>
      <c r="CI225" s="68"/>
      <c r="CJ225" s="68"/>
      <c r="CK225" s="68"/>
      <c r="CL225" s="68"/>
      <c r="CM225" s="68"/>
      <c r="CN225" s="68"/>
      <c r="CO225" s="68"/>
      <c r="CP225" s="68"/>
      <c r="CQ225" s="68"/>
      <c r="CR225" s="68"/>
      <c r="CS225" s="68"/>
      <c r="CT225" s="68"/>
      <c r="CU225" s="68"/>
      <c r="CV225" s="68"/>
      <c r="CW225" s="68"/>
      <c r="CX225" s="68"/>
      <c r="CY225" s="68"/>
      <c r="CZ225" s="68"/>
      <c r="DA225" s="68"/>
      <c r="DB225" s="68"/>
      <c r="DC225" s="68"/>
      <c r="DD225" s="68"/>
      <c r="DE225" s="68"/>
      <c r="DF225" s="68"/>
      <c r="DG225" s="68"/>
      <c r="DH225" s="68"/>
      <c r="DI225" s="68"/>
      <c r="DJ225" s="68"/>
      <c r="DK225" s="68"/>
      <c r="DL225" s="68"/>
      <c r="DM225" s="68"/>
      <c r="DN225" s="68"/>
      <c r="DO225" s="68"/>
      <c r="DP225" s="68"/>
      <c r="DQ225" s="68"/>
      <c r="DR225" s="68"/>
      <c r="DS225" s="68"/>
      <c r="DT225" s="68"/>
      <c r="DU225" s="68"/>
      <c r="DV225" s="68"/>
      <c r="DW225" s="68"/>
      <c r="DX225" s="68"/>
      <c r="DY225" s="68"/>
      <c r="DZ225" s="68"/>
      <c r="EA225" s="68"/>
      <c r="EB225" s="68"/>
      <c r="EC225" s="68"/>
      <c r="ED225" s="68"/>
      <c r="EE225" s="68"/>
      <c r="EF225" s="68"/>
      <c r="EG225" s="68"/>
      <c r="EH225" s="68"/>
      <c r="EI225" s="68"/>
      <c r="EJ225" s="68"/>
      <c r="EK225" s="68"/>
      <c r="EL225" s="68"/>
      <c r="EM225" s="68"/>
      <c r="EN225" s="68"/>
      <c r="EO225" s="68"/>
      <c r="EP225" s="68"/>
      <c r="EQ225" s="68"/>
      <c r="ER225" s="68"/>
      <c r="ES225" s="68"/>
      <c r="ET225" s="68"/>
      <c r="EU225" s="68"/>
      <c r="EV225" s="68"/>
      <c r="EW225" s="68"/>
      <c r="EX225" s="68"/>
      <c r="EY225" s="68"/>
      <c r="EZ225" s="67">
        <f t="shared" si="54"/>
        <v>0</v>
      </c>
      <c r="FA225" s="67">
        <f t="shared" si="55"/>
        <v>0</v>
      </c>
      <c r="FB225" s="67"/>
      <c r="FC225" s="68"/>
      <c r="FD225" s="68"/>
      <c r="FE225" s="68"/>
      <c r="FF225" s="68"/>
      <c r="FG225" s="68"/>
      <c r="FH225" s="68"/>
      <c r="FI225" s="68"/>
      <c r="FJ225" s="68"/>
      <c r="FK225" s="146"/>
      <c r="FL225" s="140"/>
      <c r="FM225" s="140"/>
      <c r="FN225" s="140"/>
      <c r="FO225" s="139"/>
      <c r="FP225" s="139"/>
      <c r="FQ225" s="139"/>
      <c r="FR225" s="139"/>
      <c r="FS225" s="68"/>
      <c r="FT225" s="68"/>
      <c r="FU225" s="68"/>
      <c r="FV225" s="68"/>
      <c r="FW225" s="68"/>
      <c r="FX225" s="68"/>
      <c r="FY225" s="68"/>
      <c r="FZ225" s="68"/>
      <c r="GA225" s="68"/>
      <c r="GB225" s="68"/>
      <c r="GC225" s="68"/>
      <c r="GD225" s="68"/>
      <c r="GE225" s="68"/>
      <c r="GF225" s="135"/>
      <c r="GG225" s="135"/>
      <c r="GH225" s="135"/>
      <c r="GI225" s="135">
        <f t="shared" si="50"/>
        <v>0</v>
      </c>
      <c r="GJ225" s="135">
        <f t="shared" si="51"/>
        <v>0</v>
      </c>
      <c r="GK225" s="135">
        <f t="shared" si="51"/>
        <v>0</v>
      </c>
      <c r="GL225" s="135"/>
      <c r="GM225" s="135">
        <f t="shared" si="52"/>
        <v>0</v>
      </c>
      <c r="GN225" s="135">
        <f t="shared" si="53"/>
        <v>0</v>
      </c>
      <c r="GO225" s="135">
        <f t="shared" si="46"/>
        <v>0</v>
      </c>
      <c r="GP225" s="135"/>
      <c r="GQ225" s="137">
        <f t="shared" si="47"/>
        <v>0</v>
      </c>
      <c r="GR225" s="139"/>
      <c r="GS225" s="174">
        <f t="shared" si="48"/>
        <v>0</v>
      </c>
      <c r="GT225" s="147">
        <f t="shared" si="49"/>
        <v>0</v>
      </c>
      <c r="GV225" s="153"/>
      <c r="GW225" s="153"/>
      <c r="GX225" s="153"/>
    </row>
    <row r="226" spans="2:206" ht="14.25" hidden="1" customHeight="1" x14ac:dyDescent="0.2">
      <c r="B226" s="96" t="s">
        <v>344</v>
      </c>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c r="BG226" s="68"/>
      <c r="BH226" s="68"/>
      <c r="BI226" s="68"/>
      <c r="BJ226" s="68"/>
      <c r="BK226" s="68"/>
      <c r="BL226" s="68"/>
      <c r="BM226" s="68"/>
      <c r="BN226" s="68"/>
      <c r="BO226" s="68"/>
      <c r="BP226" s="68"/>
      <c r="BQ226" s="68"/>
      <c r="BR226" s="68"/>
      <c r="BS226" s="68"/>
      <c r="BT226" s="68"/>
      <c r="BU226" s="68"/>
      <c r="BV226" s="68"/>
      <c r="BW226" s="68"/>
      <c r="BX226" s="68"/>
      <c r="BY226" s="68"/>
      <c r="BZ226" s="68"/>
      <c r="CA226" s="68"/>
      <c r="CB226" s="68"/>
      <c r="CC226" s="68"/>
      <c r="CD226" s="68"/>
      <c r="CE226" s="68"/>
      <c r="CF226" s="68"/>
      <c r="CG226" s="68"/>
      <c r="CH226" s="68"/>
      <c r="CI226" s="68"/>
      <c r="CJ226" s="68"/>
      <c r="CK226" s="68"/>
      <c r="CL226" s="68"/>
      <c r="CM226" s="68"/>
      <c r="CN226" s="68"/>
      <c r="CO226" s="68"/>
      <c r="CP226" s="68"/>
      <c r="CQ226" s="68"/>
      <c r="CR226" s="68"/>
      <c r="CS226" s="68"/>
      <c r="CT226" s="68"/>
      <c r="CU226" s="68"/>
      <c r="CV226" s="68"/>
      <c r="CW226" s="68"/>
      <c r="CX226" s="68"/>
      <c r="CY226" s="68"/>
      <c r="CZ226" s="68"/>
      <c r="DA226" s="68"/>
      <c r="DB226" s="68"/>
      <c r="DC226" s="68"/>
      <c r="DD226" s="68"/>
      <c r="DE226" s="68"/>
      <c r="DF226" s="68"/>
      <c r="DG226" s="68"/>
      <c r="DH226" s="68"/>
      <c r="DI226" s="68"/>
      <c r="DJ226" s="68"/>
      <c r="DK226" s="68"/>
      <c r="DL226" s="68"/>
      <c r="DM226" s="68"/>
      <c r="DN226" s="68"/>
      <c r="DO226" s="68"/>
      <c r="DP226" s="68"/>
      <c r="DQ226" s="68"/>
      <c r="DR226" s="68"/>
      <c r="DS226" s="68"/>
      <c r="DT226" s="68"/>
      <c r="DU226" s="68"/>
      <c r="DV226" s="68"/>
      <c r="DW226" s="68"/>
      <c r="DX226" s="68"/>
      <c r="DY226" s="68"/>
      <c r="DZ226" s="68"/>
      <c r="EA226" s="68"/>
      <c r="EB226" s="68"/>
      <c r="EC226" s="68"/>
      <c r="ED226" s="68"/>
      <c r="EE226" s="68"/>
      <c r="EF226" s="68"/>
      <c r="EG226" s="68"/>
      <c r="EH226" s="68"/>
      <c r="EI226" s="68"/>
      <c r="EJ226" s="68"/>
      <c r="EK226" s="68"/>
      <c r="EL226" s="68"/>
      <c r="EM226" s="68"/>
      <c r="EN226" s="68"/>
      <c r="EO226" s="68"/>
      <c r="EP226" s="68"/>
      <c r="EQ226" s="68"/>
      <c r="ER226" s="68"/>
      <c r="ES226" s="68"/>
      <c r="ET226" s="68"/>
      <c r="EU226" s="68"/>
      <c r="EV226" s="68"/>
      <c r="EW226" s="68"/>
      <c r="EX226" s="68"/>
      <c r="EY226" s="68"/>
      <c r="EZ226" s="67">
        <f t="shared" si="54"/>
        <v>0</v>
      </c>
      <c r="FA226" s="67">
        <f t="shared" si="55"/>
        <v>0</v>
      </c>
      <c r="FB226" s="67"/>
      <c r="FC226" s="68"/>
      <c r="FD226" s="68"/>
      <c r="FE226" s="68"/>
      <c r="FF226" s="68"/>
      <c r="FG226" s="68"/>
      <c r="FH226" s="68"/>
      <c r="FI226" s="68"/>
      <c r="FJ226" s="68"/>
      <c r="FK226" s="146"/>
      <c r="FL226" s="140"/>
      <c r="FM226" s="140"/>
      <c r="FN226" s="140"/>
      <c r="FO226" s="139"/>
      <c r="FP226" s="139"/>
      <c r="FQ226" s="139"/>
      <c r="FR226" s="139"/>
      <c r="FS226" s="68"/>
      <c r="FT226" s="68"/>
      <c r="FU226" s="68"/>
      <c r="FV226" s="68"/>
      <c r="FW226" s="68"/>
      <c r="FX226" s="68"/>
      <c r="FY226" s="68"/>
      <c r="FZ226" s="68"/>
      <c r="GA226" s="68"/>
      <c r="GB226" s="68"/>
      <c r="GC226" s="68"/>
      <c r="GD226" s="68"/>
      <c r="GE226" s="68"/>
      <c r="GF226" s="135"/>
      <c r="GG226" s="135"/>
      <c r="GH226" s="135"/>
      <c r="GI226" s="135">
        <f t="shared" si="50"/>
        <v>0</v>
      </c>
      <c r="GJ226" s="135">
        <f t="shared" si="51"/>
        <v>0</v>
      </c>
      <c r="GK226" s="135">
        <f t="shared" si="51"/>
        <v>0</v>
      </c>
      <c r="GL226" s="135"/>
      <c r="GM226" s="135">
        <f t="shared" si="52"/>
        <v>0</v>
      </c>
      <c r="GN226" s="135">
        <f t="shared" si="53"/>
        <v>0</v>
      </c>
      <c r="GO226" s="135">
        <f t="shared" si="46"/>
        <v>0</v>
      </c>
      <c r="GP226" s="135"/>
      <c r="GQ226" s="137">
        <f t="shared" si="47"/>
        <v>0</v>
      </c>
      <c r="GR226" s="139"/>
      <c r="GS226" s="174">
        <f t="shared" si="48"/>
        <v>0</v>
      </c>
      <c r="GT226" s="147">
        <f t="shared" si="49"/>
        <v>0</v>
      </c>
      <c r="GV226" s="153"/>
      <c r="GW226" s="153"/>
      <c r="GX226" s="153"/>
    </row>
    <row r="227" spans="2:206" ht="14.25" hidden="1" customHeight="1" x14ac:dyDescent="0.2">
      <c r="B227" s="96" t="s">
        <v>345</v>
      </c>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68"/>
      <c r="BS227" s="68"/>
      <c r="BT227" s="68"/>
      <c r="BU227" s="68"/>
      <c r="BV227" s="68"/>
      <c r="BW227" s="68"/>
      <c r="BX227" s="68"/>
      <c r="BY227" s="68"/>
      <c r="BZ227" s="68"/>
      <c r="CA227" s="68"/>
      <c r="CB227" s="68"/>
      <c r="CC227" s="68"/>
      <c r="CD227" s="68"/>
      <c r="CE227" s="68"/>
      <c r="CF227" s="68"/>
      <c r="CG227" s="68"/>
      <c r="CH227" s="68"/>
      <c r="CI227" s="68"/>
      <c r="CJ227" s="68"/>
      <c r="CK227" s="68"/>
      <c r="CL227" s="68"/>
      <c r="CM227" s="68"/>
      <c r="CN227" s="68"/>
      <c r="CO227" s="68"/>
      <c r="CP227" s="68"/>
      <c r="CQ227" s="68"/>
      <c r="CR227" s="68"/>
      <c r="CS227" s="68"/>
      <c r="CT227" s="68"/>
      <c r="CU227" s="68"/>
      <c r="CV227" s="68"/>
      <c r="CW227" s="68"/>
      <c r="CX227" s="68"/>
      <c r="CY227" s="68"/>
      <c r="CZ227" s="68"/>
      <c r="DA227" s="68"/>
      <c r="DB227" s="68"/>
      <c r="DC227" s="68"/>
      <c r="DD227" s="68"/>
      <c r="DE227" s="68"/>
      <c r="DF227" s="68"/>
      <c r="DG227" s="68"/>
      <c r="DH227" s="68"/>
      <c r="DI227" s="68"/>
      <c r="DJ227" s="68"/>
      <c r="DK227" s="68"/>
      <c r="DL227" s="68"/>
      <c r="DM227" s="68"/>
      <c r="DN227" s="68"/>
      <c r="DO227" s="68"/>
      <c r="DP227" s="68"/>
      <c r="DQ227" s="68"/>
      <c r="DR227" s="68"/>
      <c r="DS227" s="68"/>
      <c r="DT227" s="68"/>
      <c r="DU227" s="68"/>
      <c r="DV227" s="68"/>
      <c r="DW227" s="68"/>
      <c r="DX227" s="68"/>
      <c r="DY227" s="68"/>
      <c r="DZ227" s="68"/>
      <c r="EA227" s="68"/>
      <c r="EB227" s="68"/>
      <c r="EC227" s="68"/>
      <c r="ED227" s="68"/>
      <c r="EE227" s="68"/>
      <c r="EF227" s="68"/>
      <c r="EG227" s="68"/>
      <c r="EH227" s="68"/>
      <c r="EI227" s="68"/>
      <c r="EJ227" s="68"/>
      <c r="EK227" s="68"/>
      <c r="EL227" s="68"/>
      <c r="EM227" s="68"/>
      <c r="EN227" s="68"/>
      <c r="EO227" s="68"/>
      <c r="EP227" s="68"/>
      <c r="EQ227" s="68"/>
      <c r="ER227" s="68"/>
      <c r="ES227" s="68"/>
      <c r="ET227" s="68"/>
      <c r="EU227" s="68"/>
      <c r="EV227" s="68"/>
      <c r="EW227" s="68"/>
      <c r="EX227" s="68"/>
      <c r="EY227" s="68"/>
      <c r="EZ227" s="67">
        <f t="shared" si="54"/>
        <v>0</v>
      </c>
      <c r="FA227" s="67">
        <f t="shared" si="55"/>
        <v>0</v>
      </c>
      <c r="FB227" s="67"/>
      <c r="FC227" s="68"/>
      <c r="FD227" s="68"/>
      <c r="FE227" s="68"/>
      <c r="FF227" s="68"/>
      <c r="FG227" s="68"/>
      <c r="FH227" s="68"/>
      <c r="FI227" s="68"/>
      <c r="FJ227" s="68"/>
      <c r="FK227" s="146"/>
      <c r="FL227" s="140"/>
      <c r="FM227" s="140"/>
      <c r="FN227" s="140"/>
      <c r="FO227" s="139"/>
      <c r="FP227" s="139"/>
      <c r="FQ227" s="139"/>
      <c r="FR227" s="139"/>
      <c r="FS227" s="68"/>
      <c r="FT227" s="68"/>
      <c r="FU227" s="68"/>
      <c r="FV227" s="68"/>
      <c r="FW227" s="68"/>
      <c r="FX227" s="68"/>
      <c r="FY227" s="68"/>
      <c r="FZ227" s="68"/>
      <c r="GA227" s="68"/>
      <c r="GB227" s="68"/>
      <c r="GC227" s="68"/>
      <c r="GD227" s="68"/>
      <c r="GE227" s="68"/>
      <c r="GF227" s="135"/>
      <c r="GG227" s="135"/>
      <c r="GH227" s="135"/>
      <c r="GI227" s="135">
        <f t="shared" si="50"/>
        <v>0</v>
      </c>
      <c r="GJ227" s="135">
        <f t="shared" si="51"/>
        <v>0</v>
      </c>
      <c r="GK227" s="135">
        <f t="shared" si="51"/>
        <v>0</v>
      </c>
      <c r="GL227" s="135"/>
      <c r="GM227" s="135">
        <f t="shared" si="52"/>
        <v>0</v>
      </c>
      <c r="GN227" s="135">
        <f t="shared" si="53"/>
        <v>0</v>
      </c>
      <c r="GO227" s="135">
        <f t="shared" si="46"/>
        <v>0</v>
      </c>
      <c r="GP227" s="135"/>
      <c r="GQ227" s="137">
        <f t="shared" si="47"/>
        <v>0</v>
      </c>
      <c r="GR227" s="139"/>
      <c r="GS227" s="174">
        <f t="shared" si="48"/>
        <v>0</v>
      </c>
      <c r="GT227" s="147">
        <f t="shared" si="49"/>
        <v>0</v>
      </c>
      <c r="GV227" s="153"/>
      <c r="GW227" s="153"/>
      <c r="GX227" s="153"/>
    </row>
    <row r="228" spans="2:206" ht="14.25" hidden="1" customHeight="1" x14ac:dyDescent="0.2">
      <c r="B228" s="96" t="s">
        <v>346</v>
      </c>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c r="BG228" s="68"/>
      <c r="BH228" s="68"/>
      <c r="BI228" s="68"/>
      <c r="BJ228" s="68"/>
      <c r="BK228" s="68"/>
      <c r="BL228" s="68"/>
      <c r="BM228" s="68"/>
      <c r="BN228" s="68"/>
      <c r="BO228" s="68"/>
      <c r="BP228" s="68"/>
      <c r="BQ228" s="68"/>
      <c r="BR228" s="68"/>
      <c r="BS228" s="68"/>
      <c r="BT228" s="68"/>
      <c r="BU228" s="68"/>
      <c r="BV228" s="68"/>
      <c r="BW228" s="68"/>
      <c r="BX228" s="68"/>
      <c r="BY228" s="68"/>
      <c r="BZ228" s="68"/>
      <c r="CA228" s="68"/>
      <c r="CB228" s="68"/>
      <c r="CC228" s="68"/>
      <c r="CD228" s="68"/>
      <c r="CE228" s="68"/>
      <c r="CF228" s="68"/>
      <c r="CG228" s="68"/>
      <c r="CH228" s="68"/>
      <c r="CI228" s="68"/>
      <c r="CJ228" s="68"/>
      <c r="CK228" s="68"/>
      <c r="CL228" s="68"/>
      <c r="CM228" s="68"/>
      <c r="CN228" s="68"/>
      <c r="CO228" s="68"/>
      <c r="CP228" s="68"/>
      <c r="CQ228" s="68"/>
      <c r="CR228" s="68"/>
      <c r="CS228" s="68"/>
      <c r="CT228" s="68"/>
      <c r="CU228" s="68"/>
      <c r="CV228" s="68"/>
      <c r="CW228" s="68"/>
      <c r="CX228" s="68"/>
      <c r="CY228" s="68"/>
      <c r="CZ228" s="68"/>
      <c r="DA228" s="68"/>
      <c r="DB228" s="68"/>
      <c r="DC228" s="68"/>
      <c r="DD228" s="68"/>
      <c r="DE228" s="68"/>
      <c r="DF228" s="68"/>
      <c r="DG228" s="68"/>
      <c r="DH228" s="68"/>
      <c r="DI228" s="68"/>
      <c r="DJ228" s="68"/>
      <c r="DK228" s="68"/>
      <c r="DL228" s="68"/>
      <c r="DM228" s="68"/>
      <c r="DN228" s="68"/>
      <c r="DO228" s="68"/>
      <c r="DP228" s="68"/>
      <c r="DQ228" s="68"/>
      <c r="DR228" s="68"/>
      <c r="DS228" s="68"/>
      <c r="DT228" s="68"/>
      <c r="DU228" s="68"/>
      <c r="DV228" s="68"/>
      <c r="DW228" s="68"/>
      <c r="DX228" s="68"/>
      <c r="DY228" s="68"/>
      <c r="DZ228" s="68"/>
      <c r="EA228" s="68"/>
      <c r="EB228" s="68"/>
      <c r="EC228" s="68"/>
      <c r="ED228" s="68"/>
      <c r="EE228" s="68"/>
      <c r="EF228" s="68"/>
      <c r="EG228" s="68"/>
      <c r="EH228" s="68"/>
      <c r="EI228" s="68"/>
      <c r="EJ228" s="68"/>
      <c r="EK228" s="68"/>
      <c r="EL228" s="68"/>
      <c r="EM228" s="68"/>
      <c r="EN228" s="68"/>
      <c r="EO228" s="68"/>
      <c r="EP228" s="68"/>
      <c r="EQ228" s="68"/>
      <c r="ER228" s="68"/>
      <c r="ES228" s="68"/>
      <c r="ET228" s="68"/>
      <c r="EU228" s="68"/>
      <c r="EV228" s="68"/>
      <c r="EW228" s="68"/>
      <c r="EX228" s="68"/>
      <c r="EY228" s="68"/>
      <c r="EZ228" s="67">
        <f t="shared" si="54"/>
        <v>0</v>
      </c>
      <c r="FA228" s="67">
        <f t="shared" si="55"/>
        <v>0</v>
      </c>
      <c r="FB228" s="67"/>
      <c r="FC228" s="68"/>
      <c r="FD228" s="68"/>
      <c r="FE228" s="68"/>
      <c r="FF228" s="68"/>
      <c r="FG228" s="68"/>
      <c r="FH228" s="68"/>
      <c r="FI228" s="68"/>
      <c r="FJ228" s="68"/>
      <c r="FK228" s="146"/>
      <c r="FL228" s="140"/>
      <c r="FM228" s="140"/>
      <c r="FN228" s="140"/>
      <c r="FO228" s="139"/>
      <c r="FP228" s="139"/>
      <c r="FQ228" s="139"/>
      <c r="FR228" s="139"/>
      <c r="FS228" s="68"/>
      <c r="FT228" s="68"/>
      <c r="FU228" s="68"/>
      <c r="FV228" s="68"/>
      <c r="FW228" s="68"/>
      <c r="FX228" s="68"/>
      <c r="FY228" s="68"/>
      <c r="FZ228" s="68"/>
      <c r="GA228" s="68"/>
      <c r="GB228" s="68"/>
      <c r="GC228" s="68"/>
      <c r="GD228" s="68"/>
      <c r="GE228" s="68"/>
      <c r="GF228" s="135"/>
      <c r="GG228" s="135"/>
      <c r="GH228" s="135"/>
      <c r="GI228" s="135">
        <f t="shared" si="50"/>
        <v>0</v>
      </c>
      <c r="GJ228" s="135">
        <f t="shared" si="51"/>
        <v>0</v>
      </c>
      <c r="GK228" s="135">
        <f t="shared" si="51"/>
        <v>0</v>
      </c>
      <c r="GL228" s="135"/>
      <c r="GM228" s="135">
        <f t="shared" si="52"/>
        <v>0</v>
      </c>
      <c r="GN228" s="135">
        <f t="shared" si="53"/>
        <v>0</v>
      </c>
      <c r="GO228" s="135">
        <f t="shared" si="46"/>
        <v>0</v>
      </c>
      <c r="GP228" s="135"/>
      <c r="GQ228" s="137">
        <f t="shared" si="47"/>
        <v>0</v>
      </c>
      <c r="GR228" s="139"/>
      <c r="GS228" s="174">
        <f t="shared" si="48"/>
        <v>0</v>
      </c>
      <c r="GT228" s="147">
        <f t="shared" si="49"/>
        <v>0</v>
      </c>
      <c r="GV228" s="153"/>
      <c r="GW228" s="153"/>
      <c r="GX228" s="153"/>
    </row>
    <row r="229" spans="2:206" ht="14.25" hidden="1" customHeight="1" x14ac:dyDescent="0.2">
      <c r="B229" s="96" t="s">
        <v>247</v>
      </c>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c r="BG229" s="68"/>
      <c r="BH229" s="68"/>
      <c r="BI229" s="68"/>
      <c r="BJ229" s="68"/>
      <c r="BK229" s="68"/>
      <c r="BL229" s="68"/>
      <c r="BM229" s="68"/>
      <c r="BN229" s="68"/>
      <c r="BO229" s="68"/>
      <c r="BP229" s="68"/>
      <c r="BQ229" s="68"/>
      <c r="BR229" s="68"/>
      <c r="BS229" s="68"/>
      <c r="BT229" s="68"/>
      <c r="BU229" s="68"/>
      <c r="BV229" s="68"/>
      <c r="BW229" s="68"/>
      <c r="BX229" s="68"/>
      <c r="BY229" s="68"/>
      <c r="BZ229" s="68"/>
      <c r="CA229" s="68"/>
      <c r="CB229" s="68"/>
      <c r="CC229" s="68"/>
      <c r="CD229" s="68"/>
      <c r="CE229" s="68"/>
      <c r="CF229" s="68"/>
      <c r="CG229" s="68"/>
      <c r="CH229" s="68"/>
      <c r="CI229" s="68"/>
      <c r="CJ229" s="68"/>
      <c r="CK229" s="68"/>
      <c r="CL229" s="68"/>
      <c r="CM229" s="68"/>
      <c r="CN229" s="68"/>
      <c r="CO229" s="68"/>
      <c r="CP229" s="68"/>
      <c r="CQ229" s="68"/>
      <c r="CR229" s="68"/>
      <c r="CS229" s="68"/>
      <c r="CT229" s="68"/>
      <c r="CU229" s="68"/>
      <c r="CV229" s="68"/>
      <c r="CW229" s="68"/>
      <c r="CX229" s="68"/>
      <c r="CY229" s="68"/>
      <c r="CZ229" s="68"/>
      <c r="DA229" s="68"/>
      <c r="DB229" s="68"/>
      <c r="DC229" s="68"/>
      <c r="DD229" s="68"/>
      <c r="DE229" s="68"/>
      <c r="DF229" s="68"/>
      <c r="DG229" s="68"/>
      <c r="DH229" s="68"/>
      <c r="DI229" s="68"/>
      <c r="DJ229" s="68"/>
      <c r="DK229" s="68"/>
      <c r="DL229" s="68"/>
      <c r="DM229" s="68"/>
      <c r="DN229" s="68"/>
      <c r="DO229" s="68"/>
      <c r="DP229" s="68"/>
      <c r="DQ229" s="68"/>
      <c r="DR229" s="68"/>
      <c r="DS229" s="68"/>
      <c r="DT229" s="68"/>
      <c r="DU229" s="68"/>
      <c r="DV229" s="68"/>
      <c r="DW229" s="68"/>
      <c r="DX229" s="68"/>
      <c r="DY229" s="68"/>
      <c r="DZ229" s="68"/>
      <c r="EA229" s="68"/>
      <c r="EB229" s="68"/>
      <c r="EC229" s="68"/>
      <c r="ED229" s="68"/>
      <c r="EE229" s="68"/>
      <c r="EF229" s="68"/>
      <c r="EG229" s="68"/>
      <c r="EH229" s="68"/>
      <c r="EI229" s="68"/>
      <c r="EJ229" s="68"/>
      <c r="EK229" s="68"/>
      <c r="EL229" s="68"/>
      <c r="EM229" s="68"/>
      <c r="EN229" s="68"/>
      <c r="EO229" s="68"/>
      <c r="EP229" s="68"/>
      <c r="EQ229" s="68"/>
      <c r="ER229" s="68"/>
      <c r="ES229" s="68"/>
      <c r="ET229" s="68"/>
      <c r="EU229" s="68"/>
      <c r="EV229" s="68"/>
      <c r="EW229" s="68"/>
      <c r="EX229" s="68"/>
      <c r="EY229" s="68"/>
      <c r="EZ229" s="67">
        <f t="shared" si="54"/>
        <v>0</v>
      </c>
      <c r="FA229" s="67">
        <f t="shared" si="55"/>
        <v>0</v>
      </c>
      <c r="FB229" s="67"/>
      <c r="FC229" s="68"/>
      <c r="FD229" s="68"/>
      <c r="FE229" s="68"/>
      <c r="FF229" s="68"/>
      <c r="FG229" s="68"/>
      <c r="FH229" s="68"/>
      <c r="FI229" s="68"/>
      <c r="FJ229" s="68"/>
      <c r="FK229" s="146"/>
      <c r="FL229" s="140"/>
      <c r="FM229" s="140"/>
      <c r="FN229" s="140"/>
      <c r="FO229" s="139"/>
      <c r="FP229" s="139"/>
      <c r="FQ229" s="139"/>
      <c r="FR229" s="139"/>
      <c r="FS229" s="68"/>
      <c r="FT229" s="68"/>
      <c r="FU229" s="68"/>
      <c r="FV229" s="68"/>
      <c r="FW229" s="68"/>
      <c r="FX229" s="68"/>
      <c r="FY229" s="68"/>
      <c r="FZ229" s="68"/>
      <c r="GA229" s="68"/>
      <c r="GB229" s="68"/>
      <c r="GC229" s="68"/>
      <c r="GD229" s="68"/>
      <c r="GE229" s="68"/>
      <c r="GF229" s="135"/>
      <c r="GG229" s="135"/>
      <c r="GH229" s="135"/>
      <c r="GI229" s="135">
        <f t="shared" si="50"/>
        <v>0</v>
      </c>
      <c r="GJ229" s="135">
        <f t="shared" si="51"/>
        <v>0</v>
      </c>
      <c r="GK229" s="135">
        <f t="shared" si="51"/>
        <v>0</v>
      </c>
      <c r="GL229" s="135"/>
      <c r="GM229" s="135">
        <f t="shared" si="52"/>
        <v>0</v>
      </c>
      <c r="GN229" s="135">
        <f t="shared" si="53"/>
        <v>0</v>
      </c>
      <c r="GO229" s="135">
        <f t="shared" si="46"/>
        <v>0</v>
      </c>
      <c r="GP229" s="135"/>
      <c r="GQ229" s="137">
        <f t="shared" si="47"/>
        <v>0</v>
      </c>
      <c r="GR229" s="139"/>
      <c r="GS229" s="174">
        <f t="shared" si="48"/>
        <v>0</v>
      </c>
      <c r="GT229" s="147">
        <f t="shared" si="49"/>
        <v>0</v>
      </c>
      <c r="GV229" s="153"/>
      <c r="GW229" s="153"/>
      <c r="GX229" s="153"/>
    </row>
    <row r="230" spans="2:206" ht="14.25" hidden="1" customHeight="1" x14ac:dyDescent="0.2">
      <c r="B230" s="96" t="s">
        <v>112</v>
      </c>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c r="BG230" s="68"/>
      <c r="BH230" s="68"/>
      <c r="BI230" s="68"/>
      <c r="BJ230" s="68"/>
      <c r="BK230" s="68"/>
      <c r="BL230" s="68"/>
      <c r="BM230" s="68"/>
      <c r="BN230" s="68"/>
      <c r="BO230" s="68"/>
      <c r="BP230" s="68"/>
      <c r="BQ230" s="68"/>
      <c r="BR230" s="68"/>
      <c r="BS230" s="68"/>
      <c r="BT230" s="68"/>
      <c r="BU230" s="68"/>
      <c r="BV230" s="68"/>
      <c r="BW230" s="68"/>
      <c r="BX230" s="68"/>
      <c r="BY230" s="68"/>
      <c r="BZ230" s="68"/>
      <c r="CA230" s="68"/>
      <c r="CB230" s="68"/>
      <c r="CC230" s="68"/>
      <c r="CD230" s="68"/>
      <c r="CE230" s="68"/>
      <c r="CF230" s="68"/>
      <c r="CG230" s="68"/>
      <c r="CH230" s="68"/>
      <c r="CI230" s="68"/>
      <c r="CJ230" s="68"/>
      <c r="CK230" s="68"/>
      <c r="CL230" s="68"/>
      <c r="CM230" s="68"/>
      <c r="CN230" s="68"/>
      <c r="CO230" s="68"/>
      <c r="CP230" s="68"/>
      <c r="CQ230" s="68"/>
      <c r="CR230" s="68"/>
      <c r="CS230" s="68"/>
      <c r="CT230" s="68"/>
      <c r="CU230" s="68"/>
      <c r="CV230" s="68"/>
      <c r="CW230" s="68"/>
      <c r="CX230" s="68"/>
      <c r="CY230" s="68"/>
      <c r="CZ230" s="68"/>
      <c r="DA230" s="68"/>
      <c r="DB230" s="68"/>
      <c r="DC230" s="68"/>
      <c r="DD230" s="68"/>
      <c r="DE230" s="68"/>
      <c r="DF230" s="68"/>
      <c r="DG230" s="68"/>
      <c r="DH230" s="68"/>
      <c r="DI230" s="68"/>
      <c r="DJ230" s="68"/>
      <c r="DK230" s="68"/>
      <c r="DL230" s="68"/>
      <c r="DM230" s="68"/>
      <c r="DN230" s="68"/>
      <c r="DO230" s="68"/>
      <c r="DP230" s="68"/>
      <c r="DQ230" s="68"/>
      <c r="DR230" s="68"/>
      <c r="DS230" s="68"/>
      <c r="DT230" s="68"/>
      <c r="DU230" s="68"/>
      <c r="DV230" s="68"/>
      <c r="DW230" s="68"/>
      <c r="DX230" s="68"/>
      <c r="DY230" s="68"/>
      <c r="DZ230" s="68"/>
      <c r="EA230" s="68"/>
      <c r="EB230" s="68"/>
      <c r="EC230" s="68"/>
      <c r="ED230" s="68"/>
      <c r="EE230" s="68"/>
      <c r="EF230" s="68"/>
      <c r="EG230" s="68"/>
      <c r="EH230" s="68"/>
      <c r="EI230" s="68"/>
      <c r="EJ230" s="68"/>
      <c r="EK230" s="68"/>
      <c r="EL230" s="68"/>
      <c r="EM230" s="68"/>
      <c r="EN230" s="68"/>
      <c r="EO230" s="68"/>
      <c r="EP230" s="68"/>
      <c r="EQ230" s="68"/>
      <c r="ER230" s="68"/>
      <c r="ES230" s="68"/>
      <c r="ET230" s="68"/>
      <c r="EU230" s="68"/>
      <c r="EV230" s="68"/>
      <c r="EW230" s="68"/>
      <c r="EX230" s="68"/>
      <c r="EY230" s="68"/>
      <c r="EZ230" s="67">
        <f t="shared" si="54"/>
        <v>0</v>
      </c>
      <c r="FA230" s="67">
        <f t="shared" si="55"/>
        <v>0</v>
      </c>
      <c r="FB230" s="67"/>
      <c r="FC230" s="68"/>
      <c r="FD230" s="68"/>
      <c r="FE230" s="68"/>
      <c r="FF230" s="68"/>
      <c r="FG230" s="68"/>
      <c r="FH230" s="68"/>
      <c r="FI230" s="68"/>
      <c r="FJ230" s="68"/>
      <c r="FK230" s="146"/>
      <c r="FL230" s="140"/>
      <c r="FM230" s="140"/>
      <c r="FN230" s="140"/>
      <c r="FO230" s="139"/>
      <c r="FP230" s="139"/>
      <c r="FQ230" s="139"/>
      <c r="FR230" s="139"/>
      <c r="FS230" s="68"/>
      <c r="FT230" s="68"/>
      <c r="FU230" s="68"/>
      <c r="FV230" s="68"/>
      <c r="FW230" s="68"/>
      <c r="FX230" s="68"/>
      <c r="FY230" s="68"/>
      <c r="FZ230" s="68"/>
      <c r="GA230" s="68"/>
      <c r="GB230" s="68"/>
      <c r="GC230" s="68"/>
      <c r="GD230" s="68"/>
      <c r="GE230" s="68"/>
      <c r="GF230" s="135"/>
      <c r="GG230" s="135"/>
      <c r="GH230" s="135"/>
      <c r="GI230" s="135">
        <f t="shared" si="50"/>
        <v>0</v>
      </c>
      <c r="GJ230" s="135">
        <f t="shared" si="51"/>
        <v>0</v>
      </c>
      <c r="GK230" s="135">
        <f t="shared" si="51"/>
        <v>0</v>
      </c>
      <c r="GL230" s="135"/>
      <c r="GM230" s="135">
        <f t="shared" si="52"/>
        <v>0</v>
      </c>
      <c r="GN230" s="135">
        <f t="shared" si="53"/>
        <v>0</v>
      </c>
      <c r="GO230" s="135">
        <f t="shared" si="46"/>
        <v>0</v>
      </c>
      <c r="GP230" s="135"/>
      <c r="GQ230" s="137">
        <f t="shared" si="47"/>
        <v>0</v>
      </c>
      <c r="GR230" s="139">
        <v>20000</v>
      </c>
      <c r="GS230" s="174">
        <f t="shared" si="48"/>
        <v>0</v>
      </c>
      <c r="GT230" s="147">
        <f t="shared" si="49"/>
        <v>0</v>
      </c>
      <c r="GV230" s="153"/>
      <c r="GW230" s="153"/>
      <c r="GX230" s="153"/>
    </row>
    <row r="231" spans="2:206" ht="14.25" customHeight="1" x14ac:dyDescent="0.2">
      <c r="B231" s="96" t="s">
        <v>113</v>
      </c>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v>10</v>
      </c>
      <c r="AZ231" s="68">
        <f>AY231*GR231</f>
        <v>20000</v>
      </c>
      <c r="BA231" s="167">
        <f>5000000/87161500*AZ$299/AZ$299*AZ231</f>
        <v>1147.2955375940064</v>
      </c>
      <c r="BB231" s="68"/>
      <c r="BC231" s="68"/>
      <c r="BD231" s="68"/>
      <c r="BE231" s="68"/>
      <c r="BF231" s="68"/>
      <c r="BG231" s="68"/>
      <c r="BH231" s="68"/>
      <c r="BI231" s="68"/>
      <c r="BJ231" s="68"/>
      <c r="BK231" s="68">
        <v>5</v>
      </c>
      <c r="BL231" s="67">
        <f>BK231*GR231</f>
        <v>10000</v>
      </c>
      <c r="BM231" s="67">
        <f>5000000/87161500*BL$299/BL$299*BL231</f>
        <v>573.64776879700332</v>
      </c>
      <c r="BN231" s="67"/>
      <c r="BO231" s="68"/>
      <c r="BP231" s="68"/>
      <c r="BQ231" s="68"/>
      <c r="BR231" s="68"/>
      <c r="BS231" s="68"/>
      <c r="BT231" s="68"/>
      <c r="BU231" s="68"/>
      <c r="BV231" s="68"/>
      <c r="BW231" s="68"/>
      <c r="BX231" s="68"/>
      <c r="BY231" s="68"/>
      <c r="BZ231" s="68"/>
      <c r="CA231" s="68"/>
      <c r="CB231" s="68"/>
      <c r="CC231" s="68"/>
      <c r="CD231" s="68"/>
      <c r="CE231" s="68"/>
      <c r="CF231" s="68"/>
      <c r="CG231" s="68"/>
      <c r="CH231" s="68"/>
      <c r="CI231" s="68"/>
      <c r="CJ231" s="68"/>
      <c r="CK231" s="68"/>
      <c r="CL231" s="68"/>
      <c r="CM231" s="68"/>
      <c r="CN231" s="68"/>
      <c r="CO231" s="68"/>
      <c r="CP231" s="68"/>
      <c r="CQ231" s="68"/>
      <c r="CR231" s="68"/>
      <c r="CS231" s="68"/>
      <c r="CT231" s="68"/>
      <c r="CU231" s="68"/>
      <c r="CV231" s="68"/>
      <c r="CW231" s="68"/>
      <c r="CX231" s="68"/>
      <c r="CY231" s="68"/>
      <c r="CZ231" s="68"/>
      <c r="DA231" s="68"/>
      <c r="DB231" s="68"/>
      <c r="DC231" s="68"/>
      <c r="DD231" s="68"/>
      <c r="DE231" s="68"/>
      <c r="DF231" s="68"/>
      <c r="DG231" s="68"/>
      <c r="DH231" s="68"/>
      <c r="DI231" s="68"/>
      <c r="DJ231" s="68"/>
      <c r="DK231" s="68"/>
      <c r="DL231" s="68"/>
      <c r="DM231" s="68"/>
      <c r="DN231" s="68"/>
      <c r="DO231" s="68"/>
      <c r="DP231" s="68"/>
      <c r="DQ231" s="68"/>
      <c r="DR231" s="68"/>
      <c r="DS231" s="68"/>
      <c r="DT231" s="68"/>
      <c r="DU231" s="68"/>
      <c r="DV231" s="68"/>
      <c r="DW231" s="68"/>
      <c r="DX231" s="68"/>
      <c r="DY231" s="68"/>
      <c r="DZ231" s="68"/>
      <c r="EA231" s="68"/>
      <c r="EB231" s="68"/>
      <c r="EC231" s="68"/>
      <c r="ED231" s="68"/>
      <c r="EE231" s="68"/>
      <c r="EF231" s="68"/>
      <c r="EG231" s="68"/>
      <c r="EH231" s="68"/>
      <c r="EI231" s="68"/>
      <c r="EJ231" s="68"/>
      <c r="EK231" s="68"/>
      <c r="EL231" s="68"/>
      <c r="EM231" s="68"/>
      <c r="EN231" s="68"/>
      <c r="EO231" s="68"/>
      <c r="EP231" s="68"/>
      <c r="EQ231" s="68"/>
      <c r="ER231" s="68"/>
      <c r="ES231" s="68"/>
      <c r="ET231" s="68"/>
      <c r="EU231" s="68"/>
      <c r="EV231" s="68"/>
      <c r="EW231" s="68"/>
      <c r="EX231" s="68"/>
      <c r="EY231" s="68">
        <v>53</v>
      </c>
      <c r="EZ231" s="67">
        <f t="shared" si="54"/>
        <v>106000</v>
      </c>
      <c r="FA231" s="67">
        <f t="shared" si="55"/>
        <v>6080.6663492482348</v>
      </c>
      <c r="FB231" s="67"/>
      <c r="FC231" s="68">
        <v>6</v>
      </c>
      <c r="FD231" s="67">
        <f>FC231*GR231</f>
        <v>12000</v>
      </c>
      <c r="FE231" s="67">
        <f>5000000/87161500*FD$299/FD$299*FD231</f>
        <v>688.37732255640378</v>
      </c>
      <c r="FF231" s="67"/>
      <c r="FG231" s="68"/>
      <c r="FH231" s="68"/>
      <c r="FI231" s="68"/>
      <c r="FJ231" s="68"/>
      <c r="FK231" s="146"/>
      <c r="FL231" s="140"/>
      <c r="FM231" s="140"/>
      <c r="FN231" s="140"/>
      <c r="FO231" s="139">
        <v>29</v>
      </c>
      <c r="FP231" s="139">
        <f>FO231*GR231</f>
        <v>58000</v>
      </c>
      <c r="FQ231" s="67">
        <f>5000000/87161500*FP$299/FP$299*FP231</f>
        <v>3327.1570590226188</v>
      </c>
      <c r="FR231" s="139"/>
      <c r="FS231" s="68">
        <v>4</v>
      </c>
      <c r="FT231" s="67">
        <f>FS231*GR231</f>
        <v>8000</v>
      </c>
      <c r="FU231" s="67">
        <f>5000000/87161500*FT$299/FT$299*FT231</f>
        <v>458.91821503760258</v>
      </c>
      <c r="FV231" s="67"/>
      <c r="FW231" s="68">
        <v>10</v>
      </c>
      <c r="FX231" s="67">
        <f>FW231*GR231</f>
        <v>20000</v>
      </c>
      <c r="FY231" s="67">
        <f>5000000/87161500*FX$299/FX$299*FX231</f>
        <v>1147.2955375940064</v>
      </c>
      <c r="FZ231" s="67"/>
      <c r="GA231" s="68"/>
      <c r="GB231" s="68"/>
      <c r="GC231" s="68"/>
      <c r="GD231" s="68"/>
      <c r="GE231" s="68">
        <v>15</v>
      </c>
      <c r="GF231" s="135">
        <f>GE231*GR231</f>
        <v>30000</v>
      </c>
      <c r="GG231" s="67">
        <f>5000000/87161500*GF$299/GF$299*GF231</f>
        <v>1720.9433063910099</v>
      </c>
      <c r="GH231" s="135"/>
      <c r="GI231" s="135">
        <f t="shared" si="50"/>
        <v>15</v>
      </c>
      <c r="GJ231" s="135">
        <f t="shared" si="51"/>
        <v>30000</v>
      </c>
      <c r="GK231" s="135">
        <f t="shared" si="51"/>
        <v>1720.9433063910096</v>
      </c>
      <c r="GL231" s="135"/>
      <c r="GM231" s="135">
        <f t="shared" si="52"/>
        <v>117</v>
      </c>
      <c r="GN231" s="135">
        <f t="shared" si="53"/>
        <v>234000</v>
      </c>
      <c r="GO231" s="135">
        <f t="shared" si="46"/>
        <v>13423.357789849875</v>
      </c>
      <c r="GP231" s="135"/>
      <c r="GQ231" s="137">
        <f t="shared" si="47"/>
        <v>132</v>
      </c>
      <c r="GR231" s="139">
        <v>2000</v>
      </c>
      <c r="GS231" s="174">
        <f t="shared" si="48"/>
        <v>264000</v>
      </c>
      <c r="GT231" s="147">
        <f t="shared" si="49"/>
        <v>15144.301096240884</v>
      </c>
      <c r="GV231" s="153"/>
      <c r="GW231" s="153"/>
      <c r="GX231" s="153"/>
    </row>
    <row r="232" spans="2:206" ht="14.25" customHeight="1" x14ac:dyDescent="0.2">
      <c r="B232" s="96" t="s">
        <v>227</v>
      </c>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c r="BG232" s="68"/>
      <c r="BH232" s="68"/>
      <c r="BI232" s="68"/>
      <c r="BJ232" s="68"/>
      <c r="BK232" s="68"/>
      <c r="BL232" s="68"/>
      <c r="BM232" s="68"/>
      <c r="BN232" s="68"/>
      <c r="BO232" s="68"/>
      <c r="BP232" s="68"/>
      <c r="BQ232" s="68"/>
      <c r="BR232" s="68"/>
      <c r="BS232" s="68"/>
      <c r="BT232" s="68"/>
      <c r="BU232" s="68"/>
      <c r="BV232" s="68"/>
      <c r="BW232" s="68"/>
      <c r="BX232" s="68"/>
      <c r="BY232" s="68"/>
      <c r="BZ232" s="68"/>
      <c r="CA232" s="68"/>
      <c r="CB232" s="68"/>
      <c r="CC232" s="68"/>
      <c r="CD232" s="68"/>
      <c r="CE232" s="68"/>
      <c r="CF232" s="68"/>
      <c r="CG232" s="68"/>
      <c r="CH232" s="68"/>
      <c r="CI232" s="68"/>
      <c r="CJ232" s="68"/>
      <c r="CK232" s="68"/>
      <c r="CL232" s="68"/>
      <c r="CM232" s="68"/>
      <c r="CN232" s="68"/>
      <c r="CO232" s="68"/>
      <c r="CP232" s="68"/>
      <c r="CQ232" s="68"/>
      <c r="CR232" s="68"/>
      <c r="CS232" s="68"/>
      <c r="CT232" s="68"/>
      <c r="CU232" s="68"/>
      <c r="CV232" s="68"/>
      <c r="CW232" s="68"/>
      <c r="CX232" s="68"/>
      <c r="CY232" s="68"/>
      <c r="CZ232" s="68"/>
      <c r="DA232" s="68"/>
      <c r="DB232" s="68"/>
      <c r="DC232" s="68"/>
      <c r="DD232" s="68"/>
      <c r="DE232" s="68"/>
      <c r="DF232" s="68"/>
      <c r="DG232" s="68"/>
      <c r="DH232" s="68"/>
      <c r="DI232" s="68"/>
      <c r="DJ232" s="68"/>
      <c r="DK232" s="68"/>
      <c r="DL232" s="68"/>
      <c r="DM232" s="68"/>
      <c r="DN232" s="68"/>
      <c r="DO232" s="68"/>
      <c r="DP232" s="68"/>
      <c r="DQ232" s="68"/>
      <c r="DR232" s="68"/>
      <c r="DS232" s="68"/>
      <c r="DT232" s="68"/>
      <c r="DU232" s="68"/>
      <c r="DV232" s="68"/>
      <c r="DW232" s="68"/>
      <c r="DX232" s="68"/>
      <c r="DY232" s="68"/>
      <c r="DZ232" s="68"/>
      <c r="EA232" s="68"/>
      <c r="EB232" s="68"/>
      <c r="EC232" s="68"/>
      <c r="ED232" s="68"/>
      <c r="EE232" s="68"/>
      <c r="EF232" s="68"/>
      <c r="EG232" s="68"/>
      <c r="EH232" s="68"/>
      <c r="EI232" s="68"/>
      <c r="EJ232" s="68"/>
      <c r="EK232" s="68"/>
      <c r="EL232" s="68"/>
      <c r="EM232" s="68"/>
      <c r="EN232" s="68"/>
      <c r="EO232" s="68"/>
      <c r="EP232" s="68"/>
      <c r="EQ232" s="68"/>
      <c r="ER232" s="68"/>
      <c r="ES232" s="68"/>
      <c r="ET232" s="68"/>
      <c r="EU232" s="68"/>
      <c r="EV232" s="68"/>
      <c r="EW232" s="68"/>
      <c r="EX232" s="68"/>
      <c r="EY232" s="68">
        <v>9</v>
      </c>
      <c r="EZ232" s="67">
        <f t="shared" si="54"/>
        <v>13500</v>
      </c>
      <c r="FA232" s="67">
        <f t="shared" si="55"/>
        <v>774.42448787595436</v>
      </c>
      <c r="FB232" s="67"/>
      <c r="FC232" s="68"/>
      <c r="FD232" s="67">
        <f>FC232*GR232</f>
        <v>0</v>
      </c>
      <c r="FE232" s="67"/>
      <c r="FF232" s="67"/>
      <c r="FG232" s="68"/>
      <c r="FH232" s="68"/>
      <c r="FI232" s="68"/>
      <c r="FJ232" s="68"/>
      <c r="FK232" s="146"/>
      <c r="FL232" s="140"/>
      <c r="FM232" s="140"/>
      <c r="FN232" s="140"/>
      <c r="FO232" s="139"/>
      <c r="FP232" s="139"/>
      <c r="FQ232" s="139"/>
      <c r="FR232" s="139"/>
      <c r="FS232" s="68"/>
      <c r="FT232" s="68"/>
      <c r="FU232" s="68"/>
      <c r="FV232" s="68"/>
      <c r="FW232" s="68"/>
      <c r="FX232" s="67">
        <f>FW232*GR232</f>
        <v>0</v>
      </c>
      <c r="FY232" s="67"/>
      <c r="FZ232" s="67"/>
      <c r="GA232" s="68"/>
      <c r="GB232" s="68"/>
      <c r="GC232" s="68"/>
      <c r="GD232" s="68"/>
      <c r="GE232" s="68"/>
      <c r="GF232" s="135"/>
      <c r="GG232" s="135"/>
      <c r="GH232" s="135"/>
      <c r="GI232" s="135">
        <f t="shared" si="50"/>
        <v>0</v>
      </c>
      <c r="GJ232" s="135">
        <f t="shared" si="51"/>
        <v>0</v>
      </c>
      <c r="GK232" s="135">
        <f t="shared" si="51"/>
        <v>0</v>
      </c>
      <c r="GL232" s="135"/>
      <c r="GM232" s="135">
        <f t="shared" si="52"/>
        <v>9</v>
      </c>
      <c r="GN232" s="135">
        <f t="shared" si="53"/>
        <v>13500</v>
      </c>
      <c r="GO232" s="135">
        <f t="shared" si="46"/>
        <v>774.42448787595436</v>
      </c>
      <c r="GP232" s="135"/>
      <c r="GQ232" s="137">
        <f t="shared" si="47"/>
        <v>9</v>
      </c>
      <c r="GR232" s="139">
        <v>1500</v>
      </c>
      <c r="GS232" s="174">
        <f t="shared" si="48"/>
        <v>13500</v>
      </c>
      <c r="GT232" s="147">
        <f t="shared" si="49"/>
        <v>774.42448787595436</v>
      </c>
      <c r="GV232" s="153"/>
      <c r="GW232" s="153"/>
      <c r="GX232" s="153"/>
    </row>
    <row r="233" spans="2:206" ht="14.25" hidden="1" customHeight="1" x14ac:dyDescent="0.2">
      <c r="B233" s="96" t="s">
        <v>114</v>
      </c>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68"/>
      <c r="BM233" s="68"/>
      <c r="BN233" s="68"/>
      <c r="BO233" s="68"/>
      <c r="BP233" s="68"/>
      <c r="BQ233" s="68"/>
      <c r="BR233" s="68"/>
      <c r="BS233" s="68"/>
      <c r="BT233" s="68"/>
      <c r="BU233" s="68"/>
      <c r="BV233" s="68"/>
      <c r="BW233" s="68"/>
      <c r="BX233" s="68"/>
      <c r="BY233" s="68"/>
      <c r="BZ233" s="68"/>
      <c r="CA233" s="68"/>
      <c r="CB233" s="68"/>
      <c r="CC233" s="68"/>
      <c r="CD233" s="68"/>
      <c r="CE233" s="68"/>
      <c r="CF233" s="68"/>
      <c r="CG233" s="68"/>
      <c r="CH233" s="68"/>
      <c r="CI233" s="68"/>
      <c r="CJ233" s="68"/>
      <c r="CK233" s="68"/>
      <c r="CL233" s="68"/>
      <c r="CM233" s="68"/>
      <c r="CN233" s="68"/>
      <c r="CO233" s="68"/>
      <c r="CP233" s="68"/>
      <c r="CQ233" s="68"/>
      <c r="CR233" s="68"/>
      <c r="CS233" s="68"/>
      <c r="CT233" s="68"/>
      <c r="CU233" s="68"/>
      <c r="CV233" s="68"/>
      <c r="CW233" s="68"/>
      <c r="CX233" s="68"/>
      <c r="CY233" s="68"/>
      <c r="CZ233" s="68"/>
      <c r="DA233" s="68"/>
      <c r="DB233" s="68"/>
      <c r="DC233" s="68"/>
      <c r="DD233" s="68"/>
      <c r="DE233" s="68"/>
      <c r="DF233" s="68"/>
      <c r="DG233" s="68"/>
      <c r="DH233" s="68"/>
      <c r="DI233" s="68"/>
      <c r="DJ233" s="68"/>
      <c r="DK233" s="68"/>
      <c r="DL233" s="68"/>
      <c r="DM233" s="68"/>
      <c r="DN233" s="68"/>
      <c r="DO233" s="68"/>
      <c r="DP233" s="68"/>
      <c r="DQ233" s="68"/>
      <c r="DR233" s="68"/>
      <c r="DS233" s="68"/>
      <c r="DT233" s="68"/>
      <c r="DU233" s="68"/>
      <c r="DV233" s="68"/>
      <c r="DW233" s="68"/>
      <c r="DX233" s="68"/>
      <c r="DY233" s="68"/>
      <c r="DZ233" s="68"/>
      <c r="EA233" s="68"/>
      <c r="EB233" s="68"/>
      <c r="EC233" s="68"/>
      <c r="ED233" s="68"/>
      <c r="EE233" s="68"/>
      <c r="EF233" s="68"/>
      <c r="EG233" s="68"/>
      <c r="EH233" s="68"/>
      <c r="EI233" s="68"/>
      <c r="EJ233" s="68"/>
      <c r="EK233" s="68"/>
      <c r="EL233" s="68"/>
      <c r="EM233" s="68"/>
      <c r="EN233" s="68"/>
      <c r="EO233" s="68"/>
      <c r="EP233" s="68"/>
      <c r="EQ233" s="68"/>
      <c r="ER233" s="68"/>
      <c r="ES233" s="68"/>
      <c r="ET233" s="68"/>
      <c r="EU233" s="68"/>
      <c r="EV233" s="68"/>
      <c r="EW233" s="68"/>
      <c r="EX233" s="68"/>
      <c r="EY233" s="68"/>
      <c r="EZ233" s="68"/>
      <c r="FA233" s="68"/>
      <c r="FB233" s="68"/>
      <c r="FC233" s="68"/>
      <c r="FD233" s="68"/>
      <c r="FE233" s="68"/>
      <c r="FF233" s="68"/>
      <c r="FG233" s="68"/>
      <c r="FH233" s="68"/>
      <c r="FI233" s="68"/>
      <c r="FJ233" s="68"/>
      <c r="FK233" s="146"/>
      <c r="FL233" s="140"/>
      <c r="FM233" s="140"/>
      <c r="FN233" s="140"/>
      <c r="FO233" s="139"/>
      <c r="FP233" s="139"/>
      <c r="FQ233" s="139"/>
      <c r="FR233" s="139"/>
      <c r="FS233" s="68"/>
      <c r="FT233" s="68"/>
      <c r="FU233" s="68"/>
      <c r="FV233" s="68"/>
      <c r="FW233" s="68"/>
      <c r="FX233" s="68"/>
      <c r="FY233" s="68"/>
      <c r="FZ233" s="68"/>
      <c r="GA233" s="68"/>
      <c r="GB233" s="68"/>
      <c r="GC233" s="68"/>
      <c r="GD233" s="68"/>
      <c r="GE233" s="68"/>
      <c r="GF233" s="135"/>
      <c r="GG233" s="135"/>
      <c r="GH233" s="135"/>
      <c r="GI233" s="135">
        <f t="shared" ref="GI233:GI250" si="56">C233+G233+K233+O233+S233+W233+AA233+AE233+AI233+AM233+AQ233+AU233+AY233+BC233+BG233+BK233+BO233+BS233+BW233+CA233+CE233+CI233+CM233+CQ233+CU233+CY233+DC233+DG233+DK233+DO233+DS233+DW233+EA233+EE233+EI233+EM233+EQ233</f>
        <v>0</v>
      </c>
      <c r="GJ233" s="135">
        <f t="shared" ref="GJ233:GK250" si="57">D233+H233+L233+P233+T233+X233+AB233+AF233+AJ233+AN233+AR233+AV233+AZ233+BD233+BH233+BL233+BP233+BT233+BX233+CB233+CF233+CJ233+CN233+CR233+CV233+CZ233+DD233+DH233+DL233+DP233+DT233+DX233+EB233+EF233+EJ233+EN233+ER233</f>
        <v>0</v>
      </c>
      <c r="GK233" s="135">
        <f t="shared" si="57"/>
        <v>0</v>
      </c>
      <c r="GL233" s="135"/>
      <c r="GM233" s="135">
        <f t="shared" ref="GM233:GM250" si="58">EU233+EY233+FC233+FG233+FK233+FO233+FS233+FW233+GA233+GE233</f>
        <v>0</v>
      </c>
      <c r="GN233" s="135">
        <f t="shared" ref="GN233:GN250" si="59">EV233+EZ233+FD233+FH233+FL233+FP233+FT233+FX233+GB233+GF233</f>
        <v>0</v>
      </c>
      <c r="GO233" s="135">
        <f t="shared" ref="GO233:GO250" si="60">EW233+FA233+FE233+FI233+FM233+FQ233+FU233+FY233+GC233+GG233</f>
        <v>0</v>
      </c>
      <c r="GP233" s="135"/>
      <c r="GQ233" s="137">
        <f t="shared" ref="GQ233:GQ250" si="61">+GI233+GM233</f>
        <v>0</v>
      </c>
      <c r="GR233" s="139"/>
      <c r="GS233" s="174">
        <f t="shared" ref="GS233:GS250" si="62">+GQ233*GR233</f>
        <v>0</v>
      </c>
      <c r="GT233" s="147">
        <f t="shared" ref="GT233:GT250" si="63">+GK233+GO233</f>
        <v>0</v>
      </c>
      <c r="GV233" s="153"/>
      <c r="GW233" s="153"/>
      <c r="GX233" s="153"/>
    </row>
    <row r="234" spans="2:206" ht="14.25" hidden="1" customHeight="1" x14ac:dyDescent="0.2">
      <c r="B234" s="96" t="s">
        <v>115</v>
      </c>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68"/>
      <c r="BS234" s="68"/>
      <c r="BT234" s="68"/>
      <c r="BU234" s="68"/>
      <c r="BV234" s="68"/>
      <c r="BW234" s="68"/>
      <c r="BX234" s="68"/>
      <c r="BY234" s="68"/>
      <c r="BZ234" s="68"/>
      <c r="CA234" s="68"/>
      <c r="CB234" s="68"/>
      <c r="CC234" s="68"/>
      <c r="CD234" s="68"/>
      <c r="CE234" s="68"/>
      <c r="CF234" s="68"/>
      <c r="CG234" s="68"/>
      <c r="CH234" s="68"/>
      <c r="CI234" s="68"/>
      <c r="CJ234" s="68"/>
      <c r="CK234" s="68"/>
      <c r="CL234" s="68"/>
      <c r="CM234" s="68"/>
      <c r="CN234" s="68"/>
      <c r="CO234" s="68"/>
      <c r="CP234" s="68"/>
      <c r="CQ234" s="68"/>
      <c r="CR234" s="68"/>
      <c r="CS234" s="68"/>
      <c r="CT234" s="68"/>
      <c r="CU234" s="68"/>
      <c r="CV234" s="68"/>
      <c r="CW234" s="68"/>
      <c r="CX234" s="68"/>
      <c r="CY234" s="68"/>
      <c r="CZ234" s="68"/>
      <c r="DA234" s="68"/>
      <c r="DB234" s="68"/>
      <c r="DC234" s="68"/>
      <c r="DD234" s="68"/>
      <c r="DE234" s="68"/>
      <c r="DF234" s="68"/>
      <c r="DG234" s="68"/>
      <c r="DH234" s="68"/>
      <c r="DI234" s="68"/>
      <c r="DJ234" s="68"/>
      <c r="DK234" s="68"/>
      <c r="DL234" s="68"/>
      <c r="DM234" s="68"/>
      <c r="DN234" s="68"/>
      <c r="DO234" s="68"/>
      <c r="DP234" s="68"/>
      <c r="DQ234" s="68"/>
      <c r="DR234" s="68"/>
      <c r="DS234" s="68"/>
      <c r="DT234" s="68"/>
      <c r="DU234" s="68"/>
      <c r="DV234" s="68"/>
      <c r="DW234" s="68"/>
      <c r="DX234" s="68"/>
      <c r="DY234" s="68"/>
      <c r="DZ234" s="68"/>
      <c r="EA234" s="68"/>
      <c r="EB234" s="68"/>
      <c r="EC234" s="68"/>
      <c r="ED234" s="68"/>
      <c r="EE234" s="68"/>
      <c r="EF234" s="68"/>
      <c r="EG234" s="68"/>
      <c r="EH234" s="68"/>
      <c r="EI234" s="68"/>
      <c r="EJ234" s="68"/>
      <c r="EK234" s="68"/>
      <c r="EL234" s="68"/>
      <c r="EM234" s="68"/>
      <c r="EN234" s="68"/>
      <c r="EO234" s="68"/>
      <c r="EP234" s="68"/>
      <c r="EQ234" s="68"/>
      <c r="ER234" s="68"/>
      <c r="ES234" s="68"/>
      <c r="ET234" s="68"/>
      <c r="EU234" s="68"/>
      <c r="EV234" s="68"/>
      <c r="EW234" s="68"/>
      <c r="EX234" s="68"/>
      <c r="EY234" s="68"/>
      <c r="EZ234" s="68"/>
      <c r="FA234" s="68"/>
      <c r="FB234" s="68"/>
      <c r="FC234" s="68"/>
      <c r="FD234" s="68"/>
      <c r="FE234" s="68"/>
      <c r="FF234" s="68"/>
      <c r="FG234" s="68"/>
      <c r="FH234" s="68"/>
      <c r="FI234" s="68"/>
      <c r="FJ234" s="68"/>
      <c r="FK234" s="146"/>
      <c r="FL234" s="140"/>
      <c r="FM234" s="140"/>
      <c r="FN234" s="140"/>
      <c r="FO234" s="139"/>
      <c r="FP234" s="139"/>
      <c r="FQ234" s="139"/>
      <c r="FR234" s="139"/>
      <c r="FS234" s="68"/>
      <c r="FT234" s="68"/>
      <c r="FU234" s="68"/>
      <c r="FV234" s="68"/>
      <c r="FW234" s="68"/>
      <c r="FX234" s="68"/>
      <c r="FY234" s="68"/>
      <c r="FZ234" s="68"/>
      <c r="GA234" s="68"/>
      <c r="GB234" s="68"/>
      <c r="GC234" s="68"/>
      <c r="GD234" s="68"/>
      <c r="GE234" s="68"/>
      <c r="GF234" s="135"/>
      <c r="GG234" s="135"/>
      <c r="GH234" s="135"/>
      <c r="GI234" s="135">
        <f t="shared" si="56"/>
        <v>0</v>
      </c>
      <c r="GJ234" s="135">
        <f t="shared" si="57"/>
        <v>0</v>
      </c>
      <c r="GK234" s="135">
        <f t="shared" si="57"/>
        <v>0</v>
      </c>
      <c r="GL234" s="135"/>
      <c r="GM234" s="135">
        <f t="shared" si="58"/>
        <v>0</v>
      </c>
      <c r="GN234" s="135">
        <f t="shared" si="59"/>
        <v>0</v>
      </c>
      <c r="GO234" s="135">
        <f t="shared" si="60"/>
        <v>0</v>
      </c>
      <c r="GP234" s="135"/>
      <c r="GQ234" s="137">
        <f t="shared" si="61"/>
        <v>0</v>
      </c>
      <c r="GR234" s="139"/>
      <c r="GS234" s="174">
        <f t="shared" si="62"/>
        <v>0</v>
      </c>
      <c r="GT234" s="147">
        <f t="shared" si="63"/>
        <v>0</v>
      </c>
      <c r="GV234" s="153"/>
      <c r="GW234" s="153"/>
      <c r="GX234" s="153"/>
    </row>
    <row r="235" spans="2:206" ht="14.25" hidden="1" customHeight="1" x14ac:dyDescent="0.2">
      <c r="B235" s="96" t="s">
        <v>397</v>
      </c>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c r="BG235" s="68"/>
      <c r="BH235" s="68"/>
      <c r="BI235" s="68"/>
      <c r="BJ235" s="68"/>
      <c r="BK235" s="68"/>
      <c r="BL235" s="68"/>
      <c r="BM235" s="68"/>
      <c r="BN235" s="68"/>
      <c r="BO235" s="68"/>
      <c r="BP235" s="68"/>
      <c r="BQ235" s="68"/>
      <c r="BR235" s="68"/>
      <c r="BS235" s="68"/>
      <c r="BT235" s="68"/>
      <c r="BU235" s="68"/>
      <c r="BV235" s="68"/>
      <c r="BW235" s="68"/>
      <c r="BX235" s="68"/>
      <c r="BY235" s="68"/>
      <c r="BZ235" s="68"/>
      <c r="CA235" s="68"/>
      <c r="CB235" s="68"/>
      <c r="CC235" s="68"/>
      <c r="CD235" s="68"/>
      <c r="CE235" s="68"/>
      <c r="CF235" s="68"/>
      <c r="CG235" s="68"/>
      <c r="CH235" s="68"/>
      <c r="CI235" s="68"/>
      <c r="CJ235" s="68"/>
      <c r="CK235" s="68"/>
      <c r="CL235" s="68"/>
      <c r="CM235" s="68"/>
      <c r="CN235" s="68"/>
      <c r="CO235" s="68"/>
      <c r="CP235" s="68"/>
      <c r="CQ235" s="68"/>
      <c r="CR235" s="68"/>
      <c r="CS235" s="68"/>
      <c r="CT235" s="68"/>
      <c r="CU235" s="68"/>
      <c r="CV235" s="68"/>
      <c r="CW235" s="68"/>
      <c r="CX235" s="68"/>
      <c r="CY235" s="68"/>
      <c r="CZ235" s="68"/>
      <c r="DA235" s="68"/>
      <c r="DB235" s="68"/>
      <c r="DC235" s="68"/>
      <c r="DD235" s="68"/>
      <c r="DE235" s="68"/>
      <c r="DF235" s="68"/>
      <c r="DG235" s="68"/>
      <c r="DH235" s="68"/>
      <c r="DI235" s="68"/>
      <c r="DJ235" s="68"/>
      <c r="DK235" s="68"/>
      <c r="DL235" s="68"/>
      <c r="DM235" s="68"/>
      <c r="DN235" s="68"/>
      <c r="DO235" s="68"/>
      <c r="DP235" s="68"/>
      <c r="DQ235" s="68"/>
      <c r="DR235" s="68"/>
      <c r="DS235" s="68"/>
      <c r="DT235" s="68"/>
      <c r="DU235" s="68"/>
      <c r="DV235" s="68"/>
      <c r="DW235" s="68"/>
      <c r="DX235" s="68"/>
      <c r="DY235" s="68"/>
      <c r="DZ235" s="68"/>
      <c r="EA235" s="68"/>
      <c r="EB235" s="68"/>
      <c r="EC235" s="68"/>
      <c r="ED235" s="68"/>
      <c r="EE235" s="68"/>
      <c r="EF235" s="68"/>
      <c r="EG235" s="68"/>
      <c r="EH235" s="68"/>
      <c r="EI235" s="68"/>
      <c r="EJ235" s="68"/>
      <c r="EK235" s="68"/>
      <c r="EL235" s="68"/>
      <c r="EM235" s="68"/>
      <c r="EN235" s="68"/>
      <c r="EO235" s="68"/>
      <c r="EP235" s="68"/>
      <c r="EQ235" s="68"/>
      <c r="ER235" s="68"/>
      <c r="ES235" s="68"/>
      <c r="ET235" s="68"/>
      <c r="EU235" s="68"/>
      <c r="EV235" s="68"/>
      <c r="EW235" s="68"/>
      <c r="EX235" s="68"/>
      <c r="EY235" s="68"/>
      <c r="EZ235" s="68"/>
      <c r="FA235" s="68"/>
      <c r="FB235" s="68"/>
      <c r="FC235" s="68"/>
      <c r="FD235" s="68"/>
      <c r="FE235" s="68"/>
      <c r="FF235" s="68"/>
      <c r="FG235" s="68"/>
      <c r="FH235" s="68"/>
      <c r="FI235" s="68"/>
      <c r="FJ235" s="68"/>
      <c r="FK235" s="146"/>
      <c r="FL235" s="140"/>
      <c r="FM235" s="140"/>
      <c r="FN235" s="140"/>
      <c r="FO235" s="139"/>
      <c r="FP235" s="139"/>
      <c r="FQ235" s="139"/>
      <c r="FR235" s="139"/>
      <c r="FS235" s="68"/>
      <c r="FT235" s="68"/>
      <c r="FU235" s="68"/>
      <c r="FV235" s="68"/>
      <c r="FW235" s="68"/>
      <c r="FX235" s="68"/>
      <c r="FY235" s="68"/>
      <c r="FZ235" s="68"/>
      <c r="GA235" s="68"/>
      <c r="GB235" s="68"/>
      <c r="GC235" s="68"/>
      <c r="GD235" s="68"/>
      <c r="GE235" s="68"/>
      <c r="GF235" s="135"/>
      <c r="GG235" s="135"/>
      <c r="GH235" s="135"/>
      <c r="GI235" s="135">
        <f t="shared" si="56"/>
        <v>0</v>
      </c>
      <c r="GJ235" s="135">
        <f t="shared" si="57"/>
        <v>0</v>
      </c>
      <c r="GK235" s="135">
        <f t="shared" si="57"/>
        <v>0</v>
      </c>
      <c r="GL235" s="135"/>
      <c r="GM235" s="135">
        <f t="shared" si="58"/>
        <v>0</v>
      </c>
      <c r="GN235" s="135">
        <f t="shared" si="59"/>
        <v>0</v>
      </c>
      <c r="GO235" s="135">
        <f t="shared" si="60"/>
        <v>0</v>
      </c>
      <c r="GP235" s="135"/>
      <c r="GQ235" s="137">
        <f t="shared" si="61"/>
        <v>0</v>
      </c>
      <c r="GR235" s="139"/>
      <c r="GS235" s="174">
        <f t="shared" si="62"/>
        <v>0</v>
      </c>
      <c r="GT235" s="147">
        <f t="shared" si="63"/>
        <v>0</v>
      </c>
      <c r="GV235" s="153"/>
      <c r="GW235" s="153"/>
      <c r="GX235" s="153"/>
    </row>
    <row r="236" spans="2:206" ht="14.25" customHeight="1" x14ac:dyDescent="0.2">
      <c r="B236" s="96" t="s">
        <v>117</v>
      </c>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v>1</v>
      </c>
      <c r="AZ236" s="68">
        <f>AY236*GR236</f>
        <v>30000</v>
      </c>
      <c r="BA236" s="167">
        <f>5000000/87161500*AZ$299/AZ$299*AZ236</f>
        <v>1720.9433063910099</v>
      </c>
      <c r="BB236" s="68"/>
      <c r="BC236" s="68"/>
      <c r="BD236" s="68"/>
      <c r="BE236" s="68"/>
      <c r="BF236" s="68"/>
      <c r="BG236" s="68"/>
      <c r="BH236" s="68"/>
      <c r="BI236" s="68"/>
      <c r="BJ236" s="68"/>
      <c r="BK236" s="68"/>
      <c r="BL236" s="68"/>
      <c r="BM236" s="68"/>
      <c r="BN236" s="68"/>
      <c r="BO236" s="68"/>
      <c r="BP236" s="68"/>
      <c r="BQ236" s="68"/>
      <c r="BR236" s="68"/>
      <c r="BS236" s="68"/>
      <c r="BT236" s="68"/>
      <c r="BU236" s="68"/>
      <c r="BV236" s="68"/>
      <c r="BW236" s="68"/>
      <c r="BX236" s="68"/>
      <c r="BY236" s="68"/>
      <c r="BZ236" s="68"/>
      <c r="CA236" s="68"/>
      <c r="CB236" s="68"/>
      <c r="CC236" s="68"/>
      <c r="CD236" s="68"/>
      <c r="CE236" s="68"/>
      <c r="CF236" s="68"/>
      <c r="CG236" s="68"/>
      <c r="CH236" s="68"/>
      <c r="CI236" s="68"/>
      <c r="CJ236" s="68"/>
      <c r="CK236" s="68"/>
      <c r="CL236" s="68"/>
      <c r="CM236" s="68">
        <v>1</v>
      </c>
      <c r="CN236" s="67">
        <f>CM236*GR236</f>
        <v>30000</v>
      </c>
      <c r="CO236" s="67">
        <f>5000000/87161500*CN$299/CN$299*CN236</f>
        <v>1720.9433063910099</v>
      </c>
      <c r="CP236" s="67"/>
      <c r="CQ236" s="68"/>
      <c r="CR236" s="68"/>
      <c r="CS236" s="68"/>
      <c r="CT236" s="68"/>
      <c r="CU236" s="68"/>
      <c r="CV236" s="68"/>
      <c r="CW236" s="68"/>
      <c r="CX236" s="68"/>
      <c r="CY236" s="68"/>
      <c r="CZ236" s="68"/>
      <c r="DA236" s="68"/>
      <c r="DB236" s="68"/>
      <c r="DC236" s="68"/>
      <c r="DD236" s="68"/>
      <c r="DE236" s="68"/>
      <c r="DF236" s="68"/>
      <c r="DG236" s="68"/>
      <c r="DH236" s="68"/>
      <c r="DI236" s="68"/>
      <c r="DJ236" s="68"/>
      <c r="DK236" s="68"/>
      <c r="DL236" s="68"/>
      <c r="DM236" s="68"/>
      <c r="DN236" s="68"/>
      <c r="DO236" s="68"/>
      <c r="DP236" s="68"/>
      <c r="DQ236" s="68"/>
      <c r="DR236" s="68"/>
      <c r="DS236" s="68"/>
      <c r="DT236" s="68"/>
      <c r="DU236" s="68"/>
      <c r="DV236" s="68"/>
      <c r="DW236" s="68"/>
      <c r="DX236" s="68"/>
      <c r="DY236" s="68"/>
      <c r="DZ236" s="68"/>
      <c r="EA236" s="68"/>
      <c r="EB236" s="68"/>
      <c r="EC236" s="68"/>
      <c r="ED236" s="68"/>
      <c r="EE236" s="68"/>
      <c r="EF236" s="68"/>
      <c r="EG236" s="68"/>
      <c r="EH236" s="68"/>
      <c r="EI236" s="68"/>
      <c r="EJ236" s="68"/>
      <c r="EK236" s="68"/>
      <c r="EL236" s="68"/>
      <c r="EM236" s="68"/>
      <c r="EN236" s="68"/>
      <c r="EO236" s="68"/>
      <c r="EP236" s="68"/>
      <c r="EQ236" s="68"/>
      <c r="ER236" s="68"/>
      <c r="ES236" s="68"/>
      <c r="ET236" s="68"/>
      <c r="EU236" s="68"/>
      <c r="EV236" s="68"/>
      <c r="EW236" s="68"/>
      <c r="EX236" s="68"/>
      <c r="EY236" s="68"/>
      <c r="EZ236" s="68"/>
      <c r="FA236" s="68"/>
      <c r="FB236" s="68"/>
      <c r="FC236" s="68"/>
      <c r="FD236" s="68"/>
      <c r="FE236" s="68"/>
      <c r="FF236" s="68"/>
      <c r="FG236" s="68"/>
      <c r="FH236" s="68"/>
      <c r="FI236" s="68"/>
      <c r="FJ236" s="68"/>
      <c r="FK236" s="146"/>
      <c r="FL236" s="140"/>
      <c r="FM236" s="140"/>
      <c r="FN236" s="140"/>
      <c r="FO236" s="139"/>
      <c r="FP236" s="139"/>
      <c r="FQ236" s="139"/>
      <c r="FR236" s="139"/>
      <c r="FS236" s="68"/>
      <c r="FT236" s="68"/>
      <c r="FU236" s="68"/>
      <c r="FV236" s="68"/>
      <c r="FW236" s="68"/>
      <c r="FX236" s="68"/>
      <c r="FY236" s="68"/>
      <c r="FZ236" s="68"/>
      <c r="GA236" s="68"/>
      <c r="GB236" s="68"/>
      <c r="GC236" s="68"/>
      <c r="GD236" s="68"/>
      <c r="GE236" s="68">
        <v>2</v>
      </c>
      <c r="GF236" s="135">
        <f>GE236*GR236</f>
        <v>60000</v>
      </c>
      <c r="GG236" s="67">
        <f>5000000/87161500*GF$299/GF$299*GF236</f>
        <v>3441.8866127820197</v>
      </c>
      <c r="GH236" s="135"/>
      <c r="GI236" s="135">
        <f t="shared" si="56"/>
        <v>2</v>
      </c>
      <c r="GJ236" s="135">
        <f t="shared" si="57"/>
        <v>60000</v>
      </c>
      <c r="GK236" s="135">
        <f t="shared" si="57"/>
        <v>3441.8866127820197</v>
      </c>
      <c r="GL236" s="135"/>
      <c r="GM236" s="135">
        <f t="shared" si="58"/>
        <v>2</v>
      </c>
      <c r="GN236" s="135">
        <f t="shared" si="59"/>
        <v>60000</v>
      </c>
      <c r="GO236" s="135">
        <f t="shared" si="60"/>
        <v>3441.8866127820197</v>
      </c>
      <c r="GP236" s="135"/>
      <c r="GQ236" s="137">
        <f t="shared" si="61"/>
        <v>4</v>
      </c>
      <c r="GR236" s="139">
        <v>30000</v>
      </c>
      <c r="GS236" s="174">
        <f t="shared" si="62"/>
        <v>120000</v>
      </c>
      <c r="GT236" s="147">
        <f t="shared" si="63"/>
        <v>6883.7732255640394</v>
      </c>
      <c r="GV236" s="153"/>
      <c r="GW236" s="153"/>
      <c r="GX236" s="153"/>
    </row>
    <row r="237" spans="2:206" ht="14.25" customHeight="1" x14ac:dyDescent="0.2">
      <c r="B237" s="96" t="s">
        <v>353</v>
      </c>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c r="BG237" s="68"/>
      <c r="BH237" s="68"/>
      <c r="BI237" s="68"/>
      <c r="BJ237" s="68"/>
      <c r="BK237" s="68"/>
      <c r="BL237" s="68"/>
      <c r="BM237" s="68"/>
      <c r="BN237" s="68"/>
      <c r="BO237" s="68"/>
      <c r="BP237" s="68"/>
      <c r="BQ237" s="68"/>
      <c r="BR237" s="68"/>
      <c r="BS237" s="68"/>
      <c r="BT237" s="68"/>
      <c r="BU237" s="68"/>
      <c r="BV237" s="68"/>
      <c r="BW237" s="68"/>
      <c r="BX237" s="68"/>
      <c r="BY237" s="68"/>
      <c r="BZ237" s="68"/>
      <c r="CA237" s="68"/>
      <c r="CB237" s="68"/>
      <c r="CC237" s="68"/>
      <c r="CD237" s="68"/>
      <c r="CE237" s="68"/>
      <c r="CF237" s="68"/>
      <c r="CG237" s="68"/>
      <c r="CH237" s="68"/>
      <c r="CI237" s="68"/>
      <c r="CJ237" s="68"/>
      <c r="CK237" s="68"/>
      <c r="CL237" s="68"/>
      <c r="CM237" s="68"/>
      <c r="CN237" s="67">
        <f>CM237*GR237</f>
        <v>0</v>
      </c>
      <c r="CO237" s="67"/>
      <c r="CP237" s="67"/>
      <c r="CQ237" s="68"/>
      <c r="CR237" s="68"/>
      <c r="CS237" s="68"/>
      <c r="CT237" s="68"/>
      <c r="CU237" s="68"/>
      <c r="CV237" s="68"/>
      <c r="CW237" s="68"/>
      <c r="CX237" s="68"/>
      <c r="CY237" s="68"/>
      <c r="CZ237" s="68"/>
      <c r="DA237" s="68"/>
      <c r="DB237" s="68"/>
      <c r="DC237" s="68"/>
      <c r="DD237" s="68"/>
      <c r="DE237" s="68"/>
      <c r="DF237" s="68"/>
      <c r="DG237" s="68"/>
      <c r="DH237" s="68"/>
      <c r="DI237" s="68"/>
      <c r="DJ237" s="68"/>
      <c r="DK237" s="68"/>
      <c r="DL237" s="68"/>
      <c r="DM237" s="68"/>
      <c r="DN237" s="68"/>
      <c r="DO237" s="68"/>
      <c r="DP237" s="68"/>
      <c r="DQ237" s="68"/>
      <c r="DR237" s="68"/>
      <c r="DS237" s="68"/>
      <c r="DT237" s="68"/>
      <c r="DU237" s="68"/>
      <c r="DV237" s="68"/>
      <c r="DW237" s="68"/>
      <c r="DX237" s="68"/>
      <c r="DY237" s="68"/>
      <c r="DZ237" s="68"/>
      <c r="EA237" s="68"/>
      <c r="EB237" s="68"/>
      <c r="EC237" s="68"/>
      <c r="ED237" s="68"/>
      <c r="EE237" s="68"/>
      <c r="EF237" s="68"/>
      <c r="EG237" s="68"/>
      <c r="EH237" s="68"/>
      <c r="EI237" s="68"/>
      <c r="EJ237" s="68"/>
      <c r="EK237" s="68"/>
      <c r="EL237" s="68"/>
      <c r="EM237" s="68"/>
      <c r="EN237" s="68"/>
      <c r="EO237" s="68"/>
      <c r="EP237" s="68"/>
      <c r="EQ237" s="68"/>
      <c r="ER237" s="68"/>
      <c r="ES237" s="68"/>
      <c r="ET237" s="68"/>
      <c r="EU237" s="68"/>
      <c r="EV237" s="68"/>
      <c r="EW237" s="68"/>
      <c r="EX237" s="68"/>
      <c r="EY237" s="68">
        <v>4</v>
      </c>
      <c r="EZ237" s="67">
        <f>EY237*GR237</f>
        <v>240000</v>
      </c>
      <c r="FA237" s="67">
        <f>5000000/87161500*EZ$299/EZ$299*EZ237</f>
        <v>13767.546451128079</v>
      </c>
      <c r="FB237" s="67"/>
      <c r="FC237" s="68"/>
      <c r="FD237" s="68"/>
      <c r="FE237" s="68"/>
      <c r="FF237" s="68"/>
      <c r="FG237" s="68"/>
      <c r="FH237" s="68"/>
      <c r="FI237" s="68"/>
      <c r="FJ237" s="68"/>
      <c r="FK237" s="146"/>
      <c r="FL237" s="140"/>
      <c r="FM237" s="140"/>
      <c r="FN237" s="140"/>
      <c r="FO237" s="139"/>
      <c r="FP237" s="139"/>
      <c r="FQ237" s="139"/>
      <c r="FR237" s="139"/>
      <c r="FS237" s="68"/>
      <c r="FT237" s="68"/>
      <c r="FU237" s="68"/>
      <c r="FV237" s="68"/>
      <c r="FW237" s="68"/>
      <c r="FX237" s="68"/>
      <c r="FY237" s="68"/>
      <c r="FZ237" s="68"/>
      <c r="GA237" s="68"/>
      <c r="GB237" s="68"/>
      <c r="GC237" s="68"/>
      <c r="GD237" s="68"/>
      <c r="GE237" s="68"/>
      <c r="GF237" s="135"/>
      <c r="GG237" s="135"/>
      <c r="GH237" s="135"/>
      <c r="GI237" s="135">
        <f t="shared" si="56"/>
        <v>0</v>
      </c>
      <c r="GJ237" s="135">
        <f t="shared" si="57"/>
        <v>0</v>
      </c>
      <c r="GK237" s="135">
        <f t="shared" si="57"/>
        <v>0</v>
      </c>
      <c r="GL237" s="135"/>
      <c r="GM237" s="135">
        <f t="shared" si="58"/>
        <v>4</v>
      </c>
      <c r="GN237" s="135">
        <f t="shared" si="59"/>
        <v>240000</v>
      </c>
      <c r="GO237" s="135">
        <f t="shared" si="60"/>
        <v>13767.546451128079</v>
      </c>
      <c r="GP237" s="135"/>
      <c r="GQ237" s="137">
        <f t="shared" si="61"/>
        <v>4</v>
      </c>
      <c r="GR237" s="139">
        <v>60000</v>
      </c>
      <c r="GS237" s="174">
        <f t="shared" si="62"/>
        <v>240000</v>
      </c>
      <c r="GT237" s="147">
        <f t="shared" si="63"/>
        <v>13767.546451128079</v>
      </c>
      <c r="GV237" s="153"/>
      <c r="GW237" s="153"/>
      <c r="GX237" s="153"/>
    </row>
    <row r="238" spans="2:206" ht="14.25" customHeight="1" x14ac:dyDescent="0.2">
      <c r="B238" s="96" t="s">
        <v>50</v>
      </c>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c r="BG238" s="68"/>
      <c r="BH238" s="68"/>
      <c r="BI238" s="68"/>
      <c r="BJ238" s="68"/>
      <c r="BK238" s="68"/>
      <c r="BL238" s="68"/>
      <c r="BM238" s="68"/>
      <c r="BN238" s="68"/>
      <c r="BO238" s="68"/>
      <c r="BP238" s="68"/>
      <c r="BQ238" s="68"/>
      <c r="BR238" s="68"/>
      <c r="BS238" s="68"/>
      <c r="BT238" s="68"/>
      <c r="BU238" s="68"/>
      <c r="BV238" s="68"/>
      <c r="BW238" s="68"/>
      <c r="BX238" s="68"/>
      <c r="BY238" s="68"/>
      <c r="BZ238" s="68"/>
      <c r="CA238" s="68"/>
      <c r="CB238" s="68"/>
      <c r="CC238" s="68"/>
      <c r="CD238" s="68"/>
      <c r="CE238" s="68"/>
      <c r="CF238" s="68"/>
      <c r="CG238" s="68"/>
      <c r="CH238" s="68"/>
      <c r="CI238" s="68"/>
      <c r="CJ238" s="68"/>
      <c r="CK238" s="68"/>
      <c r="CL238" s="68"/>
      <c r="CM238" s="68"/>
      <c r="CN238" s="68"/>
      <c r="CO238" s="68"/>
      <c r="CP238" s="68"/>
      <c r="CQ238" s="68"/>
      <c r="CR238" s="68"/>
      <c r="CS238" s="68"/>
      <c r="CT238" s="68"/>
      <c r="CU238" s="68"/>
      <c r="CV238" s="68"/>
      <c r="CW238" s="68"/>
      <c r="CX238" s="68"/>
      <c r="CY238" s="68"/>
      <c r="CZ238" s="68"/>
      <c r="DA238" s="68"/>
      <c r="DB238" s="68"/>
      <c r="DC238" s="68"/>
      <c r="DD238" s="68"/>
      <c r="DE238" s="68"/>
      <c r="DF238" s="68"/>
      <c r="DG238" s="68"/>
      <c r="DH238" s="68"/>
      <c r="DI238" s="68"/>
      <c r="DJ238" s="68"/>
      <c r="DK238" s="68"/>
      <c r="DL238" s="68"/>
      <c r="DM238" s="68"/>
      <c r="DN238" s="68"/>
      <c r="DO238" s="68"/>
      <c r="DP238" s="68"/>
      <c r="DQ238" s="68"/>
      <c r="DR238" s="68"/>
      <c r="DS238" s="68"/>
      <c r="DT238" s="68"/>
      <c r="DU238" s="68"/>
      <c r="DV238" s="68"/>
      <c r="DW238" s="68"/>
      <c r="DX238" s="68"/>
      <c r="DY238" s="68"/>
      <c r="DZ238" s="68"/>
      <c r="EA238" s="68"/>
      <c r="EB238" s="68"/>
      <c r="EC238" s="68"/>
      <c r="ED238" s="68"/>
      <c r="EE238" s="68"/>
      <c r="EF238" s="68"/>
      <c r="EG238" s="68"/>
      <c r="EH238" s="68"/>
      <c r="EI238" s="68"/>
      <c r="EJ238" s="68"/>
      <c r="EK238" s="68"/>
      <c r="EL238" s="68"/>
      <c r="EM238" s="68"/>
      <c r="EN238" s="68"/>
      <c r="EO238" s="68"/>
      <c r="EP238" s="68"/>
      <c r="EQ238" s="68"/>
      <c r="ER238" s="68"/>
      <c r="ES238" s="68"/>
      <c r="ET238" s="68"/>
      <c r="EU238" s="68"/>
      <c r="EV238" s="68"/>
      <c r="EW238" s="68"/>
      <c r="EX238" s="68"/>
      <c r="EY238" s="68"/>
      <c r="EZ238" s="68"/>
      <c r="FA238" s="68"/>
      <c r="FB238" s="68"/>
      <c r="FC238" s="68"/>
      <c r="FD238" s="68"/>
      <c r="FE238" s="68"/>
      <c r="FF238" s="68"/>
      <c r="FG238" s="68"/>
      <c r="FH238" s="68"/>
      <c r="FI238" s="68"/>
      <c r="FJ238" s="68"/>
      <c r="FK238" s="146"/>
      <c r="FL238" s="140"/>
      <c r="FM238" s="140"/>
      <c r="FN238" s="140"/>
      <c r="FO238" s="139"/>
      <c r="FP238" s="139"/>
      <c r="FQ238" s="139"/>
      <c r="FR238" s="139"/>
      <c r="FS238" s="68"/>
      <c r="FT238" s="68"/>
      <c r="FU238" s="68"/>
      <c r="FV238" s="68"/>
      <c r="FW238" s="68"/>
      <c r="FX238" s="68"/>
      <c r="FY238" s="68"/>
      <c r="FZ238" s="68"/>
      <c r="GA238" s="68"/>
      <c r="GB238" s="68"/>
      <c r="GC238" s="68"/>
      <c r="GD238" s="68"/>
      <c r="GE238" s="68"/>
      <c r="GF238" s="135"/>
      <c r="GG238" s="135"/>
      <c r="GH238" s="135"/>
      <c r="GI238" s="135">
        <f t="shared" si="56"/>
        <v>0</v>
      </c>
      <c r="GJ238" s="135">
        <f t="shared" si="57"/>
        <v>0</v>
      </c>
      <c r="GK238" s="135">
        <f t="shared" si="57"/>
        <v>0</v>
      </c>
      <c r="GL238" s="135"/>
      <c r="GM238" s="135">
        <f t="shared" si="58"/>
        <v>0</v>
      </c>
      <c r="GN238" s="135">
        <f t="shared" si="59"/>
        <v>0</v>
      </c>
      <c r="GO238" s="135">
        <f t="shared" si="60"/>
        <v>0</v>
      </c>
      <c r="GP238" s="135"/>
      <c r="GQ238" s="137">
        <f t="shared" si="61"/>
        <v>0</v>
      </c>
      <c r="GR238" s="139">
        <v>200000</v>
      </c>
      <c r="GS238" s="174">
        <f t="shared" si="62"/>
        <v>0</v>
      </c>
      <c r="GT238" s="147">
        <f t="shared" si="63"/>
        <v>0</v>
      </c>
      <c r="GV238" s="153"/>
      <c r="GW238" s="153"/>
      <c r="GX238" s="153"/>
    </row>
    <row r="239" spans="2:206" ht="14.25" customHeight="1" x14ac:dyDescent="0.2">
      <c r="B239" s="96" t="s">
        <v>583</v>
      </c>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c r="BG239" s="68"/>
      <c r="BH239" s="68"/>
      <c r="BI239" s="68"/>
      <c r="BJ239" s="68"/>
      <c r="BK239" s="68"/>
      <c r="BL239" s="68"/>
      <c r="BM239" s="68"/>
      <c r="BN239" s="68"/>
      <c r="BO239" s="68"/>
      <c r="BP239" s="68"/>
      <c r="BQ239" s="68"/>
      <c r="BR239" s="68"/>
      <c r="BS239" s="68"/>
      <c r="BT239" s="68"/>
      <c r="BU239" s="68"/>
      <c r="BV239" s="68"/>
      <c r="BW239" s="68"/>
      <c r="BX239" s="68"/>
      <c r="BY239" s="68"/>
      <c r="BZ239" s="68"/>
      <c r="CA239" s="68"/>
      <c r="CB239" s="68"/>
      <c r="CC239" s="68"/>
      <c r="CD239" s="68"/>
      <c r="CE239" s="68"/>
      <c r="CF239" s="68"/>
      <c r="CG239" s="68"/>
      <c r="CH239" s="68"/>
      <c r="CI239" s="68"/>
      <c r="CJ239" s="68"/>
      <c r="CK239" s="68"/>
      <c r="CL239" s="68"/>
      <c r="CM239" s="68"/>
      <c r="CN239" s="68"/>
      <c r="CO239" s="68"/>
      <c r="CP239" s="68"/>
      <c r="CQ239" s="68"/>
      <c r="CR239" s="68"/>
      <c r="CS239" s="68"/>
      <c r="CT239" s="68"/>
      <c r="CU239" s="68"/>
      <c r="CV239" s="68"/>
      <c r="CW239" s="68"/>
      <c r="CX239" s="68"/>
      <c r="CY239" s="68"/>
      <c r="CZ239" s="68"/>
      <c r="DA239" s="68"/>
      <c r="DB239" s="68"/>
      <c r="DC239" s="68"/>
      <c r="DD239" s="68"/>
      <c r="DE239" s="68"/>
      <c r="DF239" s="68"/>
      <c r="DG239" s="68"/>
      <c r="DH239" s="68"/>
      <c r="DI239" s="68"/>
      <c r="DJ239" s="68"/>
      <c r="DK239" s="68"/>
      <c r="DL239" s="68"/>
      <c r="DM239" s="68"/>
      <c r="DN239" s="68"/>
      <c r="DO239" s="68"/>
      <c r="DP239" s="68"/>
      <c r="DQ239" s="68"/>
      <c r="DR239" s="68"/>
      <c r="DS239" s="68"/>
      <c r="DT239" s="68"/>
      <c r="DU239" s="68"/>
      <c r="DV239" s="68"/>
      <c r="DW239" s="68"/>
      <c r="DX239" s="68"/>
      <c r="DY239" s="68"/>
      <c r="DZ239" s="68"/>
      <c r="EA239" s="68"/>
      <c r="EB239" s="68"/>
      <c r="EC239" s="68"/>
      <c r="ED239" s="68"/>
      <c r="EE239" s="68"/>
      <c r="EF239" s="68"/>
      <c r="EG239" s="68"/>
      <c r="EH239" s="68"/>
      <c r="EI239" s="68"/>
      <c r="EJ239" s="68"/>
      <c r="EK239" s="68"/>
      <c r="EL239" s="68"/>
      <c r="EM239" s="68"/>
      <c r="EN239" s="68"/>
      <c r="EO239" s="68"/>
      <c r="EP239" s="68"/>
      <c r="EQ239" s="68"/>
      <c r="ER239" s="68"/>
      <c r="ES239" s="68"/>
      <c r="ET239" s="68"/>
      <c r="EU239" s="68"/>
      <c r="EV239" s="68"/>
      <c r="EW239" s="68"/>
      <c r="EX239" s="68"/>
      <c r="EY239" s="68"/>
      <c r="EZ239" s="68"/>
      <c r="FA239" s="68"/>
      <c r="FB239" s="68"/>
      <c r="FC239" s="68"/>
      <c r="FD239" s="68"/>
      <c r="FE239" s="68"/>
      <c r="FF239" s="68"/>
      <c r="FG239" s="68"/>
      <c r="FH239" s="68"/>
      <c r="FI239" s="68"/>
      <c r="FJ239" s="68"/>
      <c r="FK239" s="146"/>
      <c r="FL239" s="140"/>
      <c r="FM239" s="140"/>
      <c r="FN239" s="140"/>
      <c r="FO239" s="139"/>
      <c r="FP239" s="139"/>
      <c r="FQ239" s="139"/>
      <c r="FR239" s="139"/>
      <c r="FS239" s="68"/>
      <c r="FT239" s="68"/>
      <c r="FU239" s="68"/>
      <c r="FV239" s="68"/>
      <c r="FW239" s="68"/>
      <c r="FX239" s="68"/>
      <c r="FY239" s="68"/>
      <c r="FZ239" s="68"/>
      <c r="GA239" s="68"/>
      <c r="GB239" s="68"/>
      <c r="GC239" s="68"/>
      <c r="GD239" s="68"/>
      <c r="GE239" s="68">
        <v>5</v>
      </c>
      <c r="GF239" s="135">
        <f>GE239*GR239</f>
        <v>25000</v>
      </c>
      <c r="GG239" s="67">
        <f>5000000/87161500*GF$299/GF$299*GF239</f>
        <v>1434.1194219925083</v>
      </c>
      <c r="GH239" s="135"/>
      <c r="GI239" s="135">
        <f t="shared" si="56"/>
        <v>0</v>
      </c>
      <c r="GJ239" s="135">
        <f t="shared" si="57"/>
        <v>0</v>
      </c>
      <c r="GK239" s="135">
        <f t="shared" si="57"/>
        <v>0</v>
      </c>
      <c r="GL239" s="135"/>
      <c r="GM239" s="135">
        <f t="shared" si="58"/>
        <v>5</v>
      </c>
      <c r="GN239" s="135">
        <f t="shared" si="59"/>
        <v>25000</v>
      </c>
      <c r="GO239" s="135">
        <f t="shared" si="60"/>
        <v>1434.1194219925083</v>
      </c>
      <c r="GP239" s="135"/>
      <c r="GQ239" s="137">
        <f t="shared" si="61"/>
        <v>5</v>
      </c>
      <c r="GR239" s="139">
        <v>5000</v>
      </c>
      <c r="GS239" s="174">
        <f t="shared" si="62"/>
        <v>25000</v>
      </c>
      <c r="GT239" s="147">
        <f t="shared" si="63"/>
        <v>1434.1194219925083</v>
      </c>
      <c r="GV239" s="153"/>
      <c r="GW239" s="153"/>
      <c r="GX239" s="153"/>
    </row>
    <row r="240" spans="2:206" ht="14.25" customHeight="1" x14ac:dyDescent="0.2">
      <c r="B240" s="96" t="s">
        <v>433</v>
      </c>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v>1</v>
      </c>
      <c r="AZ240" s="68">
        <f>AY240*GR240</f>
        <v>40000</v>
      </c>
      <c r="BA240" s="167">
        <f>5000000/87161500*AZ$299/AZ$299*AZ240</f>
        <v>2294.5910751880128</v>
      </c>
      <c r="BB240" s="68"/>
      <c r="BC240" s="68"/>
      <c r="BD240" s="68"/>
      <c r="BE240" s="68"/>
      <c r="BF240" s="68"/>
      <c r="BG240" s="68"/>
      <c r="BH240" s="68"/>
      <c r="BI240" s="68"/>
      <c r="BJ240" s="68"/>
      <c r="BK240" s="68"/>
      <c r="BL240" s="68"/>
      <c r="BM240" s="68"/>
      <c r="BN240" s="68"/>
      <c r="BO240" s="68"/>
      <c r="BP240" s="68"/>
      <c r="BQ240" s="68"/>
      <c r="BR240" s="68"/>
      <c r="BS240" s="68"/>
      <c r="BT240" s="68"/>
      <c r="BU240" s="68"/>
      <c r="BV240" s="68"/>
      <c r="BW240" s="68"/>
      <c r="BX240" s="68"/>
      <c r="BY240" s="68"/>
      <c r="BZ240" s="68"/>
      <c r="CA240" s="68"/>
      <c r="CB240" s="68"/>
      <c r="CC240" s="68"/>
      <c r="CD240" s="68"/>
      <c r="CE240" s="68"/>
      <c r="CF240" s="68"/>
      <c r="CG240" s="68"/>
      <c r="CH240" s="68"/>
      <c r="CI240" s="68"/>
      <c r="CJ240" s="68"/>
      <c r="CK240" s="68"/>
      <c r="CL240" s="68"/>
      <c r="CM240" s="68"/>
      <c r="CN240" s="68"/>
      <c r="CO240" s="68"/>
      <c r="CP240" s="68"/>
      <c r="CQ240" s="68"/>
      <c r="CR240" s="68"/>
      <c r="CS240" s="68"/>
      <c r="CT240" s="68"/>
      <c r="CU240" s="68"/>
      <c r="CV240" s="68"/>
      <c r="CW240" s="68"/>
      <c r="CX240" s="68"/>
      <c r="CY240" s="68"/>
      <c r="CZ240" s="68"/>
      <c r="DA240" s="68"/>
      <c r="DB240" s="68"/>
      <c r="DC240" s="68"/>
      <c r="DD240" s="68"/>
      <c r="DE240" s="68"/>
      <c r="DF240" s="68"/>
      <c r="DG240" s="68"/>
      <c r="DH240" s="68"/>
      <c r="DI240" s="68"/>
      <c r="DJ240" s="68"/>
      <c r="DK240" s="68"/>
      <c r="DL240" s="68"/>
      <c r="DM240" s="68"/>
      <c r="DN240" s="68"/>
      <c r="DO240" s="68"/>
      <c r="DP240" s="68"/>
      <c r="DQ240" s="68"/>
      <c r="DR240" s="68"/>
      <c r="DS240" s="68"/>
      <c r="DT240" s="68"/>
      <c r="DU240" s="68"/>
      <c r="DV240" s="68"/>
      <c r="DW240" s="68"/>
      <c r="DX240" s="68"/>
      <c r="DY240" s="68"/>
      <c r="DZ240" s="68"/>
      <c r="EA240" s="68"/>
      <c r="EB240" s="68"/>
      <c r="EC240" s="68"/>
      <c r="ED240" s="68"/>
      <c r="EE240" s="68"/>
      <c r="EF240" s="68"/>
      <c r="EG240" s="68"/>
      <c r="EH240" s="68"/>
      <c r="EI240" s="68"/>
      <c r="EJ240" s="68"/>
      <c r="EK240" s="68"/>
      <c r="EL240" s="68"/>
      <c r="EM240" s="68"/>
      <c r="EN240" s="68"/>
      <c r="EO240" s="68"/>
      <c r="EP240" s="68"/>
      <c r="EQ240" s="68"/>
      <c r="ER240" s="68"/>
      <c r="ES240" s="68"/>
      <c r="ET240" s="68"/>
      <c r="EU240" s="68"/>
      <c r="EV240" s="68"/>
      <c r="EW240" s="68"/>
      <c r="EX240" s="68"/>
      <c r="EY240" s="68"/>
      <c r="EZ240" s="68"/>
      <c r="FA240" s="68"/>
      <c r="FB240" s="68"/>
      <c r="FC240" s="68"/>
      <c r="FD240" s="68"/>
      <c r="FE240" s="68"/>
      <c r="FF240" s="68"/>
      <c r="FG240" s="68"/>
      <c r="FH240" s="68"/>
      <c r="FI240" s="68"/>
      <c r="FJ240" s="68"/>
      <c r="FK240" s="146"/>
      <c r="FL240" s="140"/>
      <c r="FM240" s="140"/>
      <c r="FN240" s="140"/>
      <c r="FO240" s="139"/>
      <c r="FP240" s="139"/>
      <c r="FQ240" s="139"/>
      <c r="FR240" s="139"/>
      <c r="FS240" s="68"/>
      <c r="FT240" s="68"/>
      <c r="FU240" s="68"/>
      <c r="FV240" s="68"/>
      <c r="FW240" s="68"/>
      <c r="FX240" s="68"/>
      <c r="FY240" s="68"/>
      <c r="FZ240" s="68"/>
      <c r="GA240" s="68"/>
      <c r="GB240" s="68"/>
      <c r="GC240" s="68"/>
      <c r="GD240" s="68"/>
      <c r="GE240" s="68"/>
      <c r="GF240" s="135"/>
      <c r="GG240" s="135"/>
      <c r="GH240" s="135"/>
      <c r="GI240" s="135">
        <f t="shared" si="56"/>
        <v>1</v>
      </c>
      <c r="GJ240" s="135">
        <f t="shared" si="57"/>
        <v>40000</v>
      </c>
      <c r="GK240" s="135">
        <f t="shared" si="57"/>
        <v>2294.5910751880128</v>
      </c>
      <c r="GL240" s="135"/>
      <c r="GM240" s="135">
        <f t="shared" si="58"/>
        <v>0</v>
      </c>
      <c r="GN240" s="135">
        <f t="shared" si="59"/>
        <v>0</v>
      </c>
      <c r="GO240" s="135">
        <f t="shared" si="60"/>
        <v>0</v>
      </c>
      <c r="GP240" s="135"/>
      <c r="GQ240" s="137">
        <f t="shared" si="61"/>
        <v>1</v>
      </c>
      <c r="GR240" s="139">
        <v>40000</v>
      </c>
      <c r="GS240" s="174">
        <f t="shared" si="62"/>
        <v>40000</v>
      </c>
      <c r="GT240" s="147">
        <f t="shared" si="63"/>
        <v>2294.5910751880128</v>
      </c>
      <c r="GV240" s="153"/>
      <c r="GW240" s="153"/>
      <c r="GX240" s="153"/>
    </row>
    <row r="241" spans="2:206" ht="14.25" hidden="1" customHeight="1" x14ac:dyDescent="0.2">
      <c r="B241" s="96" t="s">
        <v>118</v>
      </c>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68"/>
      <c r="BR241" s="68"/>
      <c r="BS241" s="68"/>
      <c r="BT241" s="68"/>
      <c r="BU241" s="68"/>
      <c r="BV241" s="68"/>
      <c r="BW241" s="68"/>
      <c r="BX241" s="68"/>
      <c r="BY241" s="68"/>
      <c r="BZ241" s="68"/>
      <c r="CA241" s="68"/>
      <c r="CB241" s="68"/>
      <c r="CC241" s="68"/>
      <c r="CD241" s="68"/>
      <c r="CE241" s="68"/>
      <c r="CF241" s="68"/>
      <c r="CG241" s="68"/>
      <c r="CH241" s="68"/>
      <c r="CI241" s="68"/>
      <c r="CJ241" s="68"/>
      <c r="CK241" s="68"/>
      <c r="CL241" s="68"/>
      <c r="CM241" s="68"/>
      <c r="CN241" s="68"/>
      <c r="CO241" s="68"/>
      <c r="CP241" s="68"/>
      <c r="CQ241" s="68"/>
      <c r="CR241" s="68"/>
      <c r="CS241" s="68"/>
      <c r="CT241" s="68"/>
      <c r="CU241" s="68"/>
      <c r="CV241" s="68"/>
      <c r="CW241" s="68"/>
      <c r="CX241" s="68"/>
      <c r="CY241" s="68"/>
      <c r="CZ241" s="68"/>
      <c r="DA241" s="68"/>
      <c r="DB241" s="68"/>
      <c r="DC241" s="68"/>
      <c r="DD241" s="68"/>
      <c r="DE241" s="68"/>
      <c r="DF241" s="68"/>
      <c r="DG241" s="68"/>
      <c r="DH241" s="68"/>
      <c r="DI241" s="68"/>
      <c r="DJ241" s="68"/>
      <c r="DK241" s="68"/>
      <c r="DL241" s="68"/>
      <c r="DM241" s="68"/>
      <c r="DN241" s="68"/>
      <c r="DO241" s="68"/>
      <c r="DP241" s="68"/>
      <c r="DQ241" s="68"/>
      <c r="DR241" s="68"/>
      <c r="DS241" s="68"/>
      <c r="DT241" s="68"/>
      <c r="DU241" s="68"/>
      <c r="DV241" s="68"/>
      <c r="DW241" s="68"/>
      <c r="DX241" s="68"/>
      <c r="DY241" s="68"/>
      <c r="DZ241" s="68"/>
      <c r="EA241" s="68"/>
      <c r="EB241" s="68"/>
      <c r="EC241" s="68"/>
      <c r="ED241" s="68"/>
      <c r="EE241" s="68"/>
      <c r="EF241" s="68"/>
      <c r="EG241" s="68"/>
      <c r="EH241" s="68"/>
      <c r="EI241" s="68"/>
      <c r="EJ241" s="68"/>
      <c r="EK241" s="68"/>
      <c r="EL241" s="68"/>
      <c r="EM241" s="68"/>
      <c r="EN241" s="68"/>
      <c r="EO241" s="68"/>
      <c r="EP241" s="68"/>
      <c r="EQ241" s="68"/>
      <c r="ER241" s="68"/>
      <c r="ES241" s="68"/>
      <c r="ET241" s="68"/>
      <c r="EU241" s="68"/>
      <c r="EV241" s="68"/>
      <c r="EW241" s="68"/>
      <c r="EX241" s="68"/>
      <c r="EY241" s="68"/>
      <c r="EZ241" s="68"/>
      <c r="FA241" s="68"/>
      <c r="FB241" s="68"/>
      <c r="FC241" s="68"/>
      <c r="FD241" s="68"/>
      <c r="FE241" s="68"/>
      <c r="FF241" s="68"/>
      <c r="FG241" s="68"/>
      <c r="FH241" s="68"/>
      <c r="FI241" s="68"/>
      <c r="FJ241" s="68"/>
      <c r="FK241" s="146"/>
      <c r="FL241" s="140"/>
      <c r="FM241" s="140"/>
      <c r="FN241" s="140"/>
      <c r="FO241" s="139"/>
      <c r="FP241" s="139"/>
      <c r="FQ241" s="139"/>
      <c r="FR241" s="139"/>
      <c r="FS241" s="68"/>
      <c r="FT241" s="68"/>
      <c r="FU241" s="68"/>
      <c r="FV241" s="68"/>
      <c r="FW241" s="68"/>
      <c r="FX241" s="68"/>
      <c r="FY241" s="68"/>
      <c r="FZ241" s="68"/>
      <c r="GA241" s="68"/>
      <c r="GB241" s="68"/>
      <c r="GC241" s="68"/>
      <c r="GD241" s="68"/>
      <c r="GE241" s="68"/>
      <c r="GF241" s="135"/>
      <c r="GG241" s="135"/>
      <c r="GH241" s="135"/>
      <c r="GI241" s="135">
        <f t="shared" si="56"/>
        <v>0</v>
      </c>
      <c r="GJ241" s="135">
        <f t="shared" si="57"/>
        <v>0</v>
      </c>
      <c r="GK241" s="135">
        <f t="shared" si="57"/>
        <v>0</v>
      </c>
      <c r="GL241" s="135"/>
      <c r="GM241" s="135">
        <f t="shared" si="58"/>
        <v>0</v>
      </c>
      <c r="GN241" s="135">
        <f t="shared" si="59"/>
        <v>0</v>
      </c>
      <c r="GO241" s="135">
        <f t="shared" si="60"/>
        <v>0</v>
      </c>
      <c r="GP241" s="135"/>
      <c r="GQ241" s="137">
        <f t="shared" si="61"/>
        <v>0</v>
      </c>
      <c r="GR241" s="139"/>
      <c r="GS241" s="174">
        <f t="shared" si="62"/>
        <v>0</v>
      </c>
      <c r="GT241" s="147">
        <f t="shared" si="63"/>
        <v>0</v>
      </c>
      <c r="GV241" s="153"/>
      <c r="GW241" s="153"/>
      <c r="GX241" s="153"/>
    </row>
    <row r="242" spans="2:206" ht="14.25" hidden="1" customHeight="1" x14ac:dyDescent="0.2">
      <c r="B242" s="96" t="s">
        <v>119</v>
      </c>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c r="BG242" s="68"/>
      <c r="BH242" s="68"/>
      <c r="BI242" s="68"/>
      <c r="BJ242" s="68"/>
      <c r="BK242" s="68"/>
      <c r="BL242" s="68"/>
      <c r="BM242" s="68"/>
      <c r="BN242" s="68"/>
      <c r="BO242" s="68"/>
      <c r="BP242" s="68"/>
      <c r="BQ242" s="68"/>
      <c r="BR242" s="68"/>
      <c r="BS242" s="68"/>
      <c r="BT242" s="68"/>
      <c r="BU242" s="68"/>
      <c r="BV242" s="68"/>
      <c r="BW242" s="68"/>
      <c r="BX242" s="68"/>
      <c r="BY242" s="68"/>
      <c r="BZ242" s="68"/>
      <c r="CA242" s="68"/>
      <c r="CB242" s="68"/>
      <c r="CC242" s="68"/>
      <c r="CD242" s="68"/>
      <c r="CE242" s="68"/>
      <c r="CF242" s="68"/>
      <c r="CG242" s="68"/>
      <c r="CH242" s="68"/>
      <c r="CI242" s="68"/>
      <c r="CJ242" s="68"/>
      <c r="CK242" s="68"/>
      <c r="CL242" s="68"/>
      <c r="CM242" s="68"/>
      <c r="CN242" s="68"/>
      <c r="CO242" s="68"/>
      <c r="CP242" s="68"/>
      <c r="CQ242" s="68"/>
      <c r="CR242" s="68"/>
      <c r="CS242" s="68"/>
      <c r="CT242" s="68"/>
      <c r="CU242" s="68"/>
      <c r="CV242" s="68"/>
      <c r="CW242" s="68"/>
      <c r="CX242" s="68"/>
      <c r="CY242" s="68"/>
      <c r="CZ242" s="68"/>
      <c r="DA242" s="68"/>
      <c r="DB242" s="68"/>
      <c r="DC242" s="68"/>
      <c r="DD242" s="68"/>
      <c r="DE242" s="68"/>
      <c r="DF242" s="68"/>
      <c r="DG242" s="68"/>
      <c r="DH242" s="68"/>
      <c r="DI242" s="68"/>
      <c r="DJ242" s="68"/>
      <c r="DK242" s="68"/>
      <c r="DL242" s="68"/>
      <c r="DM242" s="68"/>
      <c r="DN242" s="68"/>
      <c r="DO242" s="68"/>
      <c r="DP242" s="68"/>
      <c r="DQ242" s="68"/>
      <c r="DR242" s="68"/>
      <c r="DS242" s="68"/>
      <c r="DT242" s="68"/>
      <c r="DU242" s="68"/>
      <c r="DV242" s="68"/>
      <c r="DW242" s="68"/>
      <c r="DX242" s="68"/>
      <c r="DY242" s="68"/>
      <c r="DZ242" s="68"/>
      <c r="EA242" s="68"/>
      <c r="EB242" s="68"/>
      <c r="EC242" s="68"/>
      <c r="ED242" s="68"/>
      <c r="EE242" s="68"/>
      <c r="EF242" s="68"/>
      <c r="EG242" s="68"/>
      <c r="EH242" s="68"/>
      <c r="EI242" s="68"/>
      <c r="EJ242" s="68"/>
      <c r="EK242" s="68"/>
      <c r="EL242" s="68"/>
      <c r="EM242" s="68"/>
      <c r="EN242" s="68"/>
      <c r="EO242" s="68"/>
      <c r="EP242" s="68"/>
      <c r="EQ242" s="68"/>
      <c r="ER242" s="68"/>
      <c r="ES242" s="68"/>
      <c r="ET242" s="68"/>
      <c r="EU242" s="68"/>
      <c r="EV242" s="68"/>
      <c r="EW242" s="68"/>
      <c r="EX242" s="68"/>
      <c r="EY242" s="68"/>
      <c r="EZ242" s="68"/>
      <c r="FA242" s="68"/>
      <c r="FB242" s="68"/>
      <c r="FC242" s="68"/>
      <c r="FD242" s="68"/>
      <c r="FE242" s="68"/>
      <c r="FF242" s="68"/>
      <c r="FG242" s="68"/>
      <c r="FH242" s="68"/>
      <c r="FI242" s="68"/>
      <c r="FJ242" s="68"/>
      <c r="FK242" s="146"/>
      <c r="FL242" s="140"/>
      <c r="FM242" s="140"/>
      <c r="FN242" s="140"/>
      <c r="FO242" s="139"/>
      <c r="FP242" s="139"/>
      <c r="FQ242" s="139"/>
      <c r="FR242" s="139"/>
      <c r="FS242" s="68"/>
      <c r="FT242" s="68"/>
      <c r="FU242" s="68"/>
      <c r="FV242" s="68"/>
      <c r="FW242" s="68"/>
      <c r="FX242" s="68"/>
      <c r="FY242" s="68"/>
      <c r="FZ242" s="68"/>
      <c r="GA242" s="68"/>
      <c r="GB242" s="68"/>
      <c r="GC242" s="68"/>
      <c r="GD242" s="68"/>
      <c r="GE242" s="68"/>
      <c r="GF242" s="135"/>
      <c r="GG242" s="135"/>
      <c r="GH242" s="135"/>
      <c r="GI242" s="135">
        <f t="shared" si="56"/>
        <v>0</v>
      </c>
      <c r="GJ242" s="135">
        <f t="shared" si="57"/>
        <v>0</v>
      </c>
      <c r="GK242" s="135">
        <f t="shared" si="57"/>
        <v>0</v>
      </c>
      <c r="GL242" s="135"/>
      <c r="GM242" s="135">
        <f t="shared" si="58"/>
        <v>0</v>
      </c>
      <c r="GN242" s="135">
        <f t="shared" si="59"/>
        <v>0</v>
      </c>
      <c r="GO242" s="135">
        <f t="shared" si="60"/>
        <v>0</v>
      </c>
      <c r="GP242" s="135"/>
      <c r="GQ242" s="137">
        <f t="shared" si="61"/>
        <v>0</v>
      </c>
      <c r="GR242" s="139"/>
      <c r="GS242" s="174">
        <f t="shared" si="62"/>
        <v>0</v>
      </c>
      <c r="GT242" s="147">
        <f t="shared" si="63"/>
        <v>0</v>
      </c>
      <c r="GV242" s="153"/>
      <c r="GW242" s="153"/>
      <c r="GX242" s="153"/>
    </row>
    <row r="243" spans="2:206" ht="14.25" hidden="1" customHeight="1" x14ac:dyDescent="0.2">
      <c r="B243" s="96" t="s">
        <v>120</v>
      </c>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c r="BG243" s="68"/>
      <c r="BH243" s="68"/>
      <c r="BI243" s="68"/>
      <c r="BJ243" s="68"/>
      <c r="BK243" s="68"/>
      <c r="BL243" s="68"/>
      <c r="BM243" s="68"/>
      <c r="BN243" s="68"/>
      <c r="BO243" s="68"/>
      <c r="BP243" s="68"/>
      <c r="BQ243" s="68"/>
      <c r="BR243" s="68"/>
      <c r="BS243" s="68"/>
      <c r="BT243" s="68"/>
      <c r="BU243" s="68"/>
      <c r="BV243" s="68"/>
      <c r="BW243" s="68"/>
      <c r="BX243" s="68"/>
      <c r="BY243" s="68"/>
      <c r="BZ243" s="68"/>
      <c r="CA243" s="68"/>
      <c r="CB243" s="68"/>
      <c r="CC243" s="68"/>
      <c r="CD243" s="68"/>
      <c r="CE243" s="68"/>
      <c r="CF243" s="68"/>
      <c r="CG243" s="68"/>
      <c r="CH243" s="68"/>
      <c r="CI243" s="68"/>
      <c r="CJ243" s="68"/>
      <c r="CK243" s="68"/>
      <c r="CL243" s="68"/>
      <c r="CM243" s="68"/>
      <c r="CN243" s="68"/>
      <c r="CO243" s="68"/>
      <c r="CP243" s="68"/>
      <c r="CQ243" s="68"/>
      <c r="CR243" s="68"/>
      <c r="CS243" s="68"/>
      <c r="CT243" s="68"/>
      <c r="CU243" s="68"/>
      <c r="CV243" s="68"/>
      <c r="CW243" s="68"/>
      <c r="CX243" s="68"/>
      <c r="CY243" s="68"/>
      <c r="CZ243" s="68"/>
      <c r="DA243" s="68"/>
      <c r="DB243" s="68"/>
      <c r="DC243" s="68"/>
      <c r="DD243" s="68"/>
      <c r="DE243" s="68"/>
      <c r="DF243" s="68"/>
      <c r="DG243" s="68"/>
      <c r="DH243" s="68"/>
      <c r="DI243" s="68"/>
      <c r="DJ243" s="68"/>
      <c r="DK243" s="68"/>
      <c r="DL243" s="68"/>
      <c r="DM243" s="68"/>
      <c r="DN243" s="68"/>
      <c r="DO243" s="68"/>
      <c r="DP243" s="68"/>
      <c r="DQ243" s="68"/>
      <c r="DR243" s="68"/>
      <c r="DS243" s="68"/>
      <c r="DT243" s="68"/>
      <c r="DU243" s="68"/>
      <c r="DV243" s="68"/>
      <c r="DW243" s="68"/>
      <c r="DX243" s="68"/>
      <c r="DY243" s="68"/>
      <c r="DZ243" s="68"/>
      <c r="EA243" s="68"/>
      <c r="EB243" s="68"/>
      <c r="EC243" s="68"/>
      <c r="ED243" s="68"/>
      <c r="EE243" s="68"/>
      <c r="EF243" s="68"/>
      <c r="EG243" s="68"/>
      <c r="EH243" s="68"/>
      <c r="EI243" s="68"/>
      <c r="EJ243" s="68"/>
      <c r="EK243" s="68"/>
      <c r="EL243" s="68"/>
      <c r="EM243" s="68"/>
      <c r="EN243" s="68"/>
      <c r="EO243" s="68"/>
      <c r="EP243" s="68"/>
      <c r="EQ243" s="68"/>
      <c r="ER243" s="68"/>
      <c r="ES243" s="68"/>
      <c r="ET243" s="68"/>
      <c r="EU243" s="68"/>
      <c r="EV243" s="68"/>
      <c r="EW243" s="68"/>
      <c r="EX243" s="68"/>
      <c r="EY243" s="68"/>
      <c r="EZ243" s="68"/>
      <c r="FA243" s="68"/>
      <c r="FB243" s="68"/>
      <c r="FC243" s="68"/>
      <c r="FD243" s="68"/>
      <c r="FE243" s="68"/>
      <c r="FF243" s="68"/>
      <c r="FG243" s="68"/>
      <c r="FH243" s="68"/>
      <c r="FI243" s="68"/>
      <c r="FJ243" s="68"/>
      <c r="FK243" s="146"/>
      <c r="FL243" s="140"/>
      <c r="FM243" s="140"/>
      <c r="FN243" s="140"/>
      <c r="FO243" s="139"/>
      <c r="FP243" s="139"/>
      <c r="FQ243" s="139"/>
      <c r="FR243" s="139"/>
      <c r="FS243" s="68"/>
      <c r="FT243" s="68"/>
      <c r="FU243" s="68"/>
      <c r="FV243" s="68"/>
      <c r="FW243" s="68"/>
      <c r="FX243" s="68"/>
      <c r="FY243" s="68"/>
      <c r="FZ243" s="68"/>
      <c r="GA243" s="68"/>
      <c r="GB243" s="68"/>
      <c r="GC243" s="68"/>
      <c r="GD243" s="68"/>
      <c r="GE243" s="68"/>
      <c r="GF243" s="135"/>
      <c r="GG243" s="135"/>
      <c r="GH243" s="135"/>
      <c r="GI243" s="135">
        <f t="shared" si="56"/>
        <v>0</v>
      </c>
      <c r="GJ243" s="135">
        <f t="shared" si="57"/>
        <v>0</v>
      </c>
      <c r="GK243" s="135">
        <f t="shared" si="57"/>
        <v>0</v>
      </c>
      <c r="GL243" s="135"/>
      <c r="GM243" s="135">
        <f t="shared" si="58"/>
        <v>0</v>
      </c>
      <c r="GN243" s="135">
        <f t="shared" si="59"/>
        <v>0</v>
      </c>
      <c r="GO243" s="135">
        <f t="shared" si="60"/>
        <v>0</v>
      </c>
      <c r="GP243" s="135"/>
      <c r="GQ243" s="137">
        <f t="shared" si="61"/>
        <v>0</v>
      </c>
      <c r="GR243" s="139"/>
      <c r="GS243" s="174">
        <f t="shared" si="62"/>
        <v>0</v>
      </c>
      <c r="GT243" s="147">
        <f t="shared" si="63"/>
        <v>0</v>
      </c>
      <c r="GV243" s="153"/>
      <c r="GW243" s="153"/>
      <c r="GX243" s="153"/>
    </row>
    <row r="244" spans="2:206" ht="14.25" hidden="1" customHeight="1" x14ac:dyDescent="0.2">
      <c r="B244" s="96" t="s">
        <v>264</v>
      </c>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c r="BG244" s="68"/>
      <c r="BH244" s="68"/>
      <c r="BI244" s="68"/>
      <c r="BJ244" s="68"/>
      <c r="BK244" s="68"/>
      <c r="BL244" s="68"/>
      <c r="BM244" s="68"/>
      <c r="BN244" s="68"/>
      <c r="BO244" s="68"/>
      <c r="BP244" s="68"/>
      <c r="BQ244" s="68"/>
      <c r="BR244" s="68"/>
      <c r="BS244" s="68"/>
      <c r="BT244" s="68"/>
      <c r="BU244" s="68"/>
      <c r="BV244" s="68"/>
      <c r="BW244" s="68"/>
      <c r="BX244" s="68"/>
      <c r="BY244" s="68"/>
      <c r="BZ244" s="68"/>
      <c r="CA244" s="68"/>
      <c r="CB244" s="68"/>
      <c r="CC244" s="68"/>
      <c r="CD244" s="68"/>
      <c r="CE244" s="68"/>
      <c r="CF244" s="68"/>
      <c r="CG244" s="68"/>
      <c r="CH244" s="68"/>
      <c r="CI244" s="68"/>
      <c r="CJ244" s="68"/>
      <c r="CK244" s="68"/>
      <c r="CL244" s="68"/>
      <c r="CM244" s="68"/>
      <c r="CN244" s="68"/>
      <c r="CO244" s="68"/>
      <c r="CP244" s="68"/>
      <c r="CQ244" s="68"/>
      <c r="CR244" s="68"/>
      <c r="CS244" s="68"/>
      <c r="CT244" s="68"/>
      <c r="CU244" s="68"/>
      <c r="CV244" s="68"/>
      <c r="CW244" s="68"/>
      <c r="CX244" s="68"/>
      <c r="CY244" s="68"/>
      <c r="CZ244" s="68"/>
      <c r="DA244" s="68"/>
      <c r="DB244" s="68"/>
      <c r="DC244" s="68"/>
      <c r="DD244" s="68"/>
      <c r="DE244" s="68"/>
      <c r="DF244" s="68"/>
      <c r="DG244" s="68"/>
      <c r="DH244" s="68"/>
      <c r="DI244" s="68"/>
      <c r="DJ244" s="68"/>
      <c r="DK244" s="68"/>
      <c r="DL244" s="68"/>
      <c r="DM244" s="68"/>
      <c r="DN244" s="68"/>
      <c r="DO244" s="68"/>
      <c r="DP244" s="68"/>
      <c r="DQ244" s="68"/>
      <c r="DR244" s="68"/>
      <c r="DS244" s="68"/>
      <c r="DT244" s="68"/>
      <c r="DU244" s="68"/>
      <c r="DV244" s="68"/>
      <c r="DW244" s="68"/>
      <c r="DX244" s="68"/>
      <c r="DY244" s="68"/>
      <c r="DZ244" s="68"/>
      <c r="EA244" s="68"/>
      <c r="EB244" s="68"/>
      <c r="EC244" s="68"/>
      <c r="ED244" s="68"/>
      <c r="EE244" s="68"/>
      <c r="EF244" s="68"/>
      <c r="EG244" s="68"/>
      <c r="EH244" s="68"/>
      <c r="EI244" s="68"/>
      <c r="EJ244" s="68"/>
      <c r="EK244" s="68"/>
      <c r="EL244" s="68"/>
      <c r="EM244" s="68"/>
      <c r="EN244" s="68"/>
      <c r="EO244" s="68"/>
      <c r="EP244" s="68"/>
      <c r="EQ244" s="68"/>
      <c r="ER244" s="68"/>
      <c r="ES244" s="68"/>
      <c r="ET244" s="68"/>
      <c r="EU244" s="68"/>
      <c r="EV244" s="68"/>
      <c r="EW244" s="68"/>
      <c r="EX244" s="68"/>
      <c r="EY244" s="68"/>
      <c r="EZ244" s="68"/>
      <c r="FA244" s="68"/>
      <c r="FB244" s="68"/>
      <c r="FC244" s="68"/>
      <c r="FD244" s="68"/>
      <c r="FE244" s="68"/>
      <c r="FF244" s="68"/>
      <c r="FG244" s="68"/>
      <c r="FH244" s="68"/>
      <c r="FI244" s="68"/>
      <c r="FJ244" s="68"/>
      <c r="FK244" s="146"/>
      <c r="FL244" s="140"/>
      <c r="FM244" s="140"/>
      <c r="FN244" s="140"/>
      <c r="FO244" s="139"/>
      <c r="FP244" s="139"/>
      <c r="FQ244" s="139"/>
      <c r="FR244" s="139"/>
      <c r="FS244" s="68"/>
      <c r="FT244" s="68"/>
      <c r="FU244" s="68"/>
      <c r="FV244" s="68"/>
      <c r="FW244" s="68"/>
      <c r="FX244" s="68"/>
      <c r="FY244" s="68"/>
      <c r="FZ244" s="68"/>
      <c r="GA244" s="68"/>
      <c r="GB244" s="68"/>
      <c r="GC244" s="68"/>
      <c r="GD244" s="68"/>
      <c r="GE244" s="68"/>
      <c r="GF244" s="135"/>
      <c r="GG244" s="135"/>
      <c r="GH244" s="135"/>
      <c r="GI244" s="135">
        <f t="shared" si="56"/>
        <v>0</v>
      </c>
      <c r="GJ244" s="135">
        <f t="shared" si="57"/>
        <v>0</v>
      </c>
      <c r="GK244" s="135">
        <f t="shared" si="57"/>
        <v>0</v>
      </c>
      <c r="GL244" s="135"/>
      <c r="GM244" s="135">
        <f t="shared" si="58"/>
        <v>0</v>
      </c>
      <c r="GN244" s="135">
        <f t="shared" si="59"/>
        <v>0</v>
      </c>
      <c r="GO244" s="135">
        <f t="shared" si="60"/>
        <v>0</v>
      </c>
      <c r="GP244" s="135"/>
      <c r="GQ244" s="137">
        <f t="shared" si="61"/>
        <v>0</v>
      </c>
      <c r="GR244" s="139"/>
      <c r="GS244" s="174">
        <f t="shared" si="62"/>
        <v>0</v>
      </c>
      <c r="GT244" s="147">
        <f t="shared" si="63"/>
        <v>0</v>
      </c>
      <c r="GV244" s="153"/>
      <c r="GW244" s="153"/>
      <c r="GX244" s="153"/>
    </row>
    <row r="245" spans="2:206" ht="14.25" customHeight="1" x14ac:dyDescent="0.2">
      <c r="B245" s="96" t="s">
        <v>584</v>
      </c>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c r="BG245" s="68"/>
      <c r="BH245" s="68"/>
      <c r="BI245" s="68"/>
      <c r="BJ245" s="68"/>
      <c r="BK245" s="68"/>
      <c r="BL245" s="68"/>
      <c r="BM245" s="68"/>
      <c r="BN245" s="68"/>
      <c r="BO245" s="68"/>
      <c r="BP245" s="68"/>
      <c r="BQ245" s="68"/>
      <c r="BR245" s="68"/>
      <c r="BS245" s="68"/>
      <c r="BT245" s="68"/>
      <c r="BU245" s="68"/>
      <c r="BV245" s="68"/>
      <c r="BW245" s="68"/>
      <c r="BX245" s="68"/>
      <c r="BY245" s="68"/>
      <c r="BZ245" s="68"/>
      <c r="CA245" s="68"/>
      <c r="CB245" s="68"/>
      <c r="CC245" s="68"/>
      <c r="CD245" s="68"/>
      <c r="CE245" s="68"/>
      <c r="CF245" s="68"/>
      <c r="CG245" s="68"/>
      <c r="CH245" s="68"/>
      <c r="CI245" s="68"/>
      <c r="CJ245" s="68"/>
      <c r="CK245" s="68"/>
      <c r="CL245" s="68"/>
      <c r="CM245" s="68"/>
      <c r="CN245" s="68"/>
      <c r="CO245" s="68"/>
      <c r="CP245" s="68"/>
      <c r="CQ245" s="68"/>
      <c r="CR245" s="68"/>
      <c r="CS245" s="68"/>
      <c r="CT245" s="68"/>
      <c r="CU245" s="68"/>
      <c r="CV245" s="68"/>
      <c r="CW245" s="68"/>
      <c r="CX245" s="68"/>
      <c r="CY245" s="68"/>
      <c r="CZ245" s="68"/>
      <c r="DA245" s="68"/>
      <c r="DB245" s="68"/>
      <c r="DC245" s="68"/>
      <c r="DD245" s="68"/>
      <c r="DE245" s="68"/>
      <c r="DF245" s="68"/>
      <c r="DG245" s="68"/>
      <c r="DH245" s="68"/>
      <c r="DI245" s="68"/>
      <c r="DJ245" s="68"/>
      <c r="DK245" s="68"/>
      <c r="DL245" s="68"/>
      <c r="DM245" s="68"/>
      <c r="DN245" s="68"/>
      <c r="DO245" s="68"/>
      <c r="DP245" s="68"/>
      <c r="DQ245" s="68"/>
      <c r="DR245" s="68"/>
      <c r="DS245" s="68"/>
      <c r="DT245" s="68"/>
      <c r="DU245" s="68"/>
      <c r="DV245" s="68"/>
      <c r="DW245" s="68"/>
      <c r="DX245" s="68"/>
      <c r="DY245" s="68"/>
      <c r="DZ245" s="68"/>
      <c r="EA245" s="68"/>
      <c r="EB245" s="68"/>
      <c r="EC245" s="68"/>
      <c r="ED245" s="68"/>
      <c r="EE245" s="68"/>
      <c r="EF245" s="68"/>
      <c r="EG245" s="68"/>
      <c r="EH245" s="68"/>
      <c r="EI245" s="68"/>
      <c r="EJ245" s="68"/>
      <c r="EK245" s="68"/>
      <c r="EL245" s="68"/>
      <c r="EM245" s="68"/>
      <c r="EN245" s="68"/>
      <c r="EO245" s="68"/>
      <c r="EP245" s="68"/>
      <c r="EQ245" s="68"/>
      <c r="ER245" s="68"/>
      <c r="ES245" s="68"/>
      <c r="ET245" s="68"/>
      <c r="EU245" s="68"/>
      <c r="EV245" s="68"/>
      <c r="EW245" s="68"/>
      <c r="EX245" s="68"/>
      <c r="EY245" s="68"/>
      <c r="EZ245" s="68"/>
      <c r="FA245" s="68"/>
      <c r="FB245" s="68"/>
      <c r="FC245" s="68"/>
      <c r="FD245" s="68"/>
      <c r="FE245" s="68"/>
      <c r="FF245" s="68"/>
      <c r="FG245" s="68"/>
      <c r="FH245" s="68"/>
      <c r="FI245" s="68"/>
      <c r="FJ245" s="68"/>
      <c r="FK245" s="146"/>
      <c r="FL245" s="140"/>
      <c r="FM245" s="140"/>
      <c r="FN245" s="140"/>
      <c r="FO245" s="139"/>
      <c r="FP245" s="139"/>
      <c r="FQ245" s="139"/>
      <c r="FR245" s="139"/>
      <c r="FS245" s="68"/>
      <c r="FT245" s="68"/>
      <c r="FU245" s="68"/>
      <c r="FV245" s="68"/>
      <c r="FW245" s="68"/>
      <c r="FX245" s="68"/>
      <c r="FY245" s="68"/>
      <c r="FZ245" s="68"/>
      <c r="GA245" s="68"/>
      <c r="GB245" s="68"/>
      <c r="GC245" s="68"/>
      <c r="GD245" s="68"/>
      <c r="GE245" s="68"/>
      <c r="GF245" s="135"/>
      <c r="GG245" s="135"/>
      <c r="GH245" s="135"/>
      <c r="GI245" s="135">
        <f t="shared" si="56"/>
        <v>0</v>
      </c>
      <c r="GJ245" s="135">
        <f t="shared" si="57"/>
        <v>0</v>
      </c>
      <c r="GK245" s="135">
        <f t="shared" si="57"/>
        <v>0</v>
      </c>
      <c r="GL245" s="135"/>
      <c r="GM245" s="135">
        <f t="shared" si="58"/>
        <v>0</v>
      </c>
      <c r="GN245" s="135">
        <f t="shared" si="59"/>
        <v>0</v>
      </c>
      <c r="GO245" s="135">
        <f t="shared" si="60"/>
        <v>0</v>
      </c>
      <c r="GP245" s="135"/>
      <c r="GQ245" s="137">
        <f t="shared" si="61"/>
        <v>0</v>
      </c>
      <c r="GR245" s="139">
        <v>20000</v>
      </c>
      <c r="GS245" s="174">
        <f t="shared" si="62"/>
        <v>0</v>
      </c>
      <c r="GT245" s="147">
        <f t="shared" si="63"/>
        <v>0</v>
      </c>
      <c r="GV245" s="153"/>
      <c r="GW245" s="153"/>
      <c r="GX245" s="153"/>
    </row>
    <row r="246" spans="2:206" ht="14.25" hidden="1" customHeight="1" x14ac:dyDescent="0.2">
      <c r="B246" s="96" t="s">
        <v>112</v>
      </c>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c r="BG246" s="68"/>
      <c r="BH246" s="68"/>
      <c r="BI246" s="68"/>
      <c r="BJ246" s="68"/>
      <c r="BK246" s="68"/>
      <c r="BL246" s="68"/>
      <c r="BM246" s="68"/>
      <c r="BN246" s="68"/>
      <c r="BO246" s="68"/>
      <c r="BP246" s="68"/>
      <c r="BQ246" s="68"/>
      <c r="BR246" s="68"/>
      <c r="BS246" s="68"/>
      <c r="BT246" s="68"/>
      <c r="BU246" s="68"/>
      <c r="BV246" s="68"/>
      <c r="BW246" s="68"/>
      <c r="BX246" s="68"/>
      <c r="BY246" s="68"/>
      <c r="BZ246" s="68"/>
      <c r="CA246" s="68"/>
      <c r="CB246" s="68"/>
      <c r="CC246" s="68"/>
      <c r="CD246" s="68"/>
      <c r="CE246" s="68"/>
      <c r="CF246" s="68"/>
      <c r="CG246" s="68"/>
      <c r="CH246" s="68"/>
      <c r="CI246" s="68"/>
      <c r="CJ246" s="68"/>
      <c r="CK246" s="68"/>
      <c r="CL246" s="68"/>
      <c r="CM246" s="68"/>
      <c r="CN246" s="68"/>
      <c r="CO246" s="68"/>
      <c r="CP246" s="68"/>
      <c r="CQ246" s="68"/>
      <c r="CR246" s="68"/>
      <c r="CS246" s="68"/>
      <c r="CT246" s="68"/>
      <c r="CU246" s="68"/>
      <c r="CV246" s="68"/>
      <c r="CW246" s="68"/>
      <c r="CX246" s="68"/>
      <c r="CY246" s="68"/>
      <c r="CZ246" s="68"/>
      <c r="DA246" s="68"/>
      <c r="DB246" s="68"/>
      <c r="DC246" s="68"/>
      <c r="DD246" s="68"/>
      <c r="DE246" s="68"/>
      <c r="DF246" s="68"/>
      <c r="DG246" s="68"/>
      <c r="DH246" s="68"/>
      <c r="DI246" s="68"/>
      <c r="DJ246" s="68"/>
      <c r="DK246" s="68"/>
      <c r="DL246" s="68"/>
      <c r="DM246" s="68"/>
      <c r="DN246" s="68"/>
      <c r="DO246" s="68"/>
      <c r="DP246" s="68"/>
      <c r="DQ246" s="68"/>
      <c r="DR246" s="68"/>
      <c r="DS246" s="68"/>
      <c r="DT246" s="68"/>
      <c r="DU246" s="68"/>
      <c r="DV246" s="68"/>
      <c r="DW246" s="68"/>
      <c r="DX246" s="68"/>
      <c r="DY246" s="68"/>
      <c r="DZ246" s="68"/>
      <c r="EA246" s="68"/>
      <c r="EB246" s="68"/>
      <c r="EC246" s="68"/>
      <c r="ED246" s="68"/>
      <c r="EE246" s="68"/>
      <c r="EF246" s="68"/>
      <c r="EG246" s="68"/>
      <c r="EH246" s="68"/>
      <c r="EI246" s="68"/>
      <c r="EJ246" s="68"/>
      <c r="EK246" s="68"/>
      <c r="EL246" s="68"/>
      <c r="EM246" s="68"/>
      <c r="EN246" s="68"/>
      <c r="EO246" s="68"/>
      <c r="EP246" s="68"/>
      <c r="EQ246" s="68"/>
      <c r="ER246" s="68"/>
      <c r="ES246" s="68"/>
      <c r="ET246" s="68"/>
      <c r="EU246" s="68"/>
      <c r="EV246" s="68"/>
      <c r="EW246" s="68"/>
      <c r="EX246" s="68"/>
      <c r="EY246" s="68"/>
      <c r="EZ246" s="68"/>
      <c r="FA246" s="68"/>
      <c r="FB246" s="68"/>
      <c r="FC246" s="68"/>
      <c r="FD246" s="68"/>
      <c r="FE246" s="68"/>
      <c r="FF246" s="68"/>
      <c r="FG246" s="68"/>
      <c r="FH246" s="68"/>
      <c r="FI246" s="68"/>
      <c r="FJ246" s="68"/>
      <c r="FK246" s="146"/>
      <c r="FL246" s="140"/>
      <c r="FM246" s="140"/>
      <c r="FN246" s="140"/>
      <c r="FO246" s="139"/>
      <c r="FP246" s="139"/>
      <c r="FQ246" s="139"/>
      <c r="FR246" s="139"/>
      <c r="FS246" s="68"/>
      <c r="FT246" s="68"/>
      <c r="FU246" s="68"/>
      <c r="FV246" s="68"/>
      <c r="FW246" s="68"/>
      <c r="FX246" s="68"/>
      <c r="FY246" s="68"/>
      <c r="FZ246" s="68"/>
      <c r="GA246" s="68"/>
      <c r="GB246" s="68"/>
      <c r="GC246" s="68"/>
      <c r="GD246" s="68"/>
      <c r="GE246" s="68"/>
      <c r="GF246" s="135"/>
      <c r="GG246" s="135"/>
      <c r="GH246" s="135"/>
      <c r="GI246" s="135">
        <f t="shared" si="56"/>
        <v>0</v>
      </c>
      <c r="GJ246" s="135">
        <f t="shared" si="57"/>
        <v>0</v>
      </c>
      <c r="GK246" s="135">
        <f t="shared" si="57"/>
        <v>0</v>
      </c>
      <c r="GL246" s="135"/>
      <c r="GM246" s="135">
        <f t="shared" si="58"/>
        <v>0</v>
      </c>
      <c r="GN246" s="135">
        <f t="shared" si="59"/>
        <v>0</v>
      </c>
      <c r="GO246" s="135">
        <f t="shared" si="60"/>
        <v>0</v>
      </c>
      <c r="GP246" s="135"/>
      <c r="GQ246" s="137">
        <f t="shared" si="61"/>
        <v>0</v>
      </c>
      <c r="GR246" s="139"/>
      <c r="GS246" s="174">
        <f t="shared" si="62"/>
        <v>0</v>
      </c>
      <c r="GT246" s="147">
        <f t="shared" si="63"/>
        <v>0</v>
      </c>
      <c r="GV246" s="153"/>
      <c r="GW246" s="153"/>
      <c r="GX246" s="153"/>
    </row>
    <row r="247" spans="2:206" ht="14.25" customHeight="1" x14ac:dyDescent="0.2">
      <c r="B247" s="96" t="s">
        <v>585</v>
      </c>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c r="BG247" s="68"/>
      <c r="BH247" s="68"/>
      <c r="BI247" s="68"/>
      <c r="BJ247" s="68"/>
      <c r="BK247" s="68"/>
      <c r="BL247" s="68"/>
      <c r="BM247" s="68"/>
      <c r="BN247" s="68"/>
      <c r="BO247" s="68"/>
      <c r="BP247" s="68"/>
      <c r="BQ247" s="68"/>
      <c r="BR247" s="68"/>
      <c r="BS247" s="68"/>
      <c r="BT247" s="68"/>
      <c r="BU247" s="68"/>
      <c r="BV247" s="68"/>
      <c r="BW247" s="68"/>
      <c r="BX247" s="68"/>
      <c r="BY247" s="68"/>
      <c r="BZ247" s="68"/>
      <c r="CA247" s="68"/>
      <c r="CB247" s="68"/>
      <c r="CC247" s="68"/>
      <c r="CD247" s="68"/>
      <c r="CE247" s="68"/>
      <c r="CF247" s="68"/>
      <c r="CG247" s="68"/>
      <c r="CH247" s="68"/>
      <c r="CI247" s="68"/>
      <c r="CJ247" s="68"/>
      <c r="CK247" s="68"/>
      <c r="CL247" s="68"/>
      <c r="CM247" s="68"/>
      <c r="CN247" s="68"/>
      <c r="CO247" s="68"/>
      <c r="CP247" s="68"/>
      <c r="CQ247" s="68"/>
      <c r="CR247" s="68"/>
      <c r="CS247" s="68"/>
      <c r="CT247" s="68"/>
      <c r="CU247" s="68"/>
      <c r="CV247" s="68"/>
      <c r="CW247" s="68"/>
      <c r="CX247" s="68"/>
      <c r="CY247" s="68"/>
      <c r="CZ247" s="68"/>
      <c r="DA247" s="68"/>
      <c r="DB247" s="68"/>
      <c r="DC247" s="68"/>
      <c r="DD247" s="68"/>
      <c r="DE247" s="68"/>
      <c r="DF247" s="68"/>
      <c r="DG247" s="68"/>
      <c r="DH247" s="68"/>
      <c r="DI247" s="68"/>
      <c r="DJ247" s="68"/>
      <c r="DK247" s="68"/>
      <c r="DL247" s="68"/>
      <c r="DM247" s="68"/>
      <c r="DN247" s="68"/>
      <c r="DO247" s="68"/>
      <c r="DP247" s="68"/>
      <c r="DQ247" s="68"/>
      <c r="DR247" s="68"/>
      <c r="DS247" s="68"/>
      <c r="DT247" s="68"/>
      <c r="DU247" s="68"/>
      <c r="DV247" s="68"/>
      <c r="DW247" s="68"/>
      <c r="DX247" s="68"/>
      <c r="DY247" s="68"/>
      <c r="DZ247" s="68"/>
      <c r="EA247" s="68"/>
      <c r="EB247" s="68"/>
      <c r="EC247" s="68"/>
      <c r="ED247" s="68"/>
      <c r="EE247" s="68"/>
      <c r="EF247" s="68"/>
      <c r="EG247" s="68"/>
      <c r="EH247" s="68"/>
      <c r="EI247" s="68"/>
      <c r="EJ247" s="68"/>
      <c r="EK247" s="68"/>
      <c r="EL247" s="68"/>
      <c r="EM247" s="68"/>
      <c r="EN247" s="68"/>
      <c r="EO247" s="68"/>
      <c r="EP247" s="68"/>
      <c r="EQ247" s="68"/>
      <c r="ER247" s="68"/>
      <c r="ES247" s="68"/>
      <c r="ET247" s="68"/>
      <c r="EU247" s="68"/>
      <c r="EV247" s="68"/>
      <c r="EW247" s="68"/>
      <c r="EX247" s="68"/>
      <c r="EY247" s="68"/>
      <c r="EZ247" s="68"/>
      <c r="FA247" s="68"/>
      <c r="FB247" s="68"/>
      <c r="FC247" s="68"/>
      <c r="FD247" s="68"/>
      <c r="FE247" s="68"/>
      <c r="FF247" s="68"/>
      <c r="FG247" s="68"/>
      <c r="FH247" s="68"/>
      <c r="FI247" s="68"/>
      <c r="FJ247" s="68"/>
      <c r="FK247" s="146"/>
      <c r="FL247" s="140"/>
      <c r="FM247" s="140"/>
      <c r="FN247" s="140"/>
      <c r="FO247" s="139"/>
      <c r="FP247" s="139"/>
      <c r="FQ247" s="139"/>
      <c r="FR247" s="139"/>
      <c r="FS247" s="68"/>
      <c r="FT247" s="68"/>
      <c r="FU247" s="68"/>
      <c r="FV247" s="68"/>
      <c r="FW247" s="68"/>
      <c r="FX247" s="68"/>
      <c r="FY247" s="68"/>
      <c r="FZ247" s="68"/>
      <c r="GA247" s="68"/>
      <c r="GB247" s="68"/>
      <c r="GC247" s="68"/>
      <c r="GD247" s="68"/>
      <c r="GE247" s="68">
        <v>1</v>
      </c>
      <c r="GF247" s="135">
        <f>GE247*GR247</f>
        <v>80000</v>
      </c>
      <c r="GG247" s="67">
        <f>5000000/87161500*GF$299/GF$299*GF247</f>
        <v>4589.1821503760257</v>
      </c>
      <c r="GH247" s="135"/>
      <c r="GI247" s="135">
        <f t="shared" si="56"/>
        <v>0</v>
      </c>
      <c r="GJ247" s="135">
        <f t="shared" si="57"/>
        <v>0</v>
      </c>
      <c r="GK247" s="135">
        <f t="shared" si="57"/>
        <v>0</v>
      </c>
      <c r="GL247" s="135"/>
      <c r="GM247" s="135">
        <f t="shared" si="58"/>
        <v>1</v>
      </c>
      <c r="GN247" s="135">
        <f t="shared" si="59"/>
        <v>80000</v>
      </c>
      <c r="GO247" s="135">
        <f t="shared" si="60"/>
        <v>4589.1821503760257</v>
      </c>
      <c r="GP247" s="135"/>
      <c r="GQ247" s="137">
        <f t="shared" si="61"/>
        <v>1</v>
      </c>
      <c r="GR247" s="139">
        <v>80000</v>
      </c>
      <c r="GS247" s="174">
        <f t="shared" si="62"/>
        <v>80000</v>
      </c>
      <c r="GT247" s="147">
        <f t="shared" si="63"/>
        <v>4589.1821503760257</v>
      </c>
      <c r="GV247" s="153"/>
      <c r="GW247" s="153"/>
      <c r="GX247" s="153"/>
    </row>
    <row r="248" spans="2:206" ht="14.25" customHeight="1" x14ac:dyDescent="0.2">
      <c r="B248" s="96" t="s">
        <v>477</v>
      </c>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c r="BG248" s="68"/>
      <c r="BH248" s="68"/>
      <c r="BI248" s="68"/>
      <c r="BJ248" s="68"/>
      <c r="BK248" s="68"/>
      <c r="BL248" s="68"/>
      <c r="BM248" s="68"/>
      <c r="BN248" s="68"/>
      <c r="BO248" s="68"/>
      <c r="BP248" s="68"/>
      <c r="BQ248" s="68"/>
      <c r="BR248" s="68"/>
      <c r="BS248" s="68"/>
      <c r="BT248" s="68"/>
      <c r="BU248" s="68"/>
      <c r="BV248" s="68"/>
      <c r="BW248" s="68"/>
      <c r="BX248" s="68"/>
      <c r="BY248" s="68"/>
      <c r="BZ248" s="68"/>
      <c r="CA248" s="68"/>
      <c r="CB248" s="68"/>
      <c r="CC248" s="68"/>
      <c r="CD248" s="68"/>
      <c r="CE248" s="68"/>
      <c r="CF248" s="68"/>
      <c r="CG248" s="68"/>
      <c r="CH248" s="68"/>
      <c r="CI248" s="68"/>
      <c r="CJ248" s="68"/>
      <c r="CK248" s="68"/>
      <c r="CL248" s="68"/>
      <c r="CM248" s="68"/>
      <c r="CN248" s="68"/>
      <c r="CO248" s="68"/>
      <c r="CP248" s="68"/>
      <c r="CQ248" s="68"/>
      <c r="CR248" s="68"/>
      <c r="CS248" s="68"/>
      <c r="CT248" s="68"/>
      <c r="CU248" s="68"/>
      <c r="CV248" s="68"/>
      <c r="CW248" s="68"/>
      <c r="CX248" s="68"/>
      <c r="CY248" s="68"/>
      <c r="CZ248" s="68"/>
      <c r="DA248" s="68"/>
      <c r="DB248" s="68"/>
      <c r="DC248" s="68"/>
      <c r="DD248" s="68"/>
      <c r="DE248" s="68"/>
      <c r="DF248" s="68"/>
      <c r="DG248" s="68"/>
      <c r="DH248" s="68"/>
      <c r="DI248" s="68"/>
      <c r="DJ248" s="68"/>
      <c r="DK248" s="68"/>
      <c r="DL248" s="68"/>
      <c r="DM248" s="68"/>
      <c r="DN248" s="68"/>
      <c r="DO248" s="68"/>
      <c r="DP248" s="68"/>
      <c r="DQ248" s="68"/>
      <c r="DR248" s="68"/>
      <c r="DS248" s="68"/>
      <c r="DT248" s="68"/>
      <c r="DU248" s="68"/>
      <c r="DV248" s="68"/>
      <c r="DW248" s="68"/>
      <c r="DX248" s="68"/>
      <c r="DY248" s="68"/>
      <c r="DZ248" s="68"/>
      <c r="EA248" s="68"/>
      <c r="EB248" s="68"/>
      <c r="EC248" s="68"/>
      <c r="ED248" s="68"/>
      <c r="EE248" s="68"/>
      <c r="EF248" s="68"/>
      <c r="EG248" s="68"/>
      <c r="EH248" s="68"/>
      <c r="EI248" s="68"/>
      <c r="EJ248" s="68"/>
      <c r="EK248" s="68"/>
      <c r="EL248" s="68"/>
      <c r="EM248" s="68"/>
      <c r="EN248" s="68"/>
      <c r="EO248" s="68"/>
      <c r="EP248" s="68"/>
      <c r="EQ248" s="68"/>
      <c r="ER248" s="68"/>
      <c r="ES248" s="68"/>
      <c r="ET248" s="68"/>
      <c r="EU248" s="68"/>
      <c r="EV248" s="68"/>
      <c r="EW248" s="68"/>
      <c r="EX248" s="68"/>
      <c r="EY248" s="68">
        <v>5</v>
      </c>
      <c r="EZ248" s="67">
        <f>EY248*GR248</f>
        <v>37500</v>
      </c>
      <c r="FA248" s="67">
        <f>5000000/87161500*EZ$299/EZ$299*EZ248</f>
        <v>2151.1791329887624</v>
      </c>
      <c r="FB248" s="67"/>
      <c r="FC248" s="68"/>
      <c r="FD248" s="68"/>
      <c r="FE248" s="68"/>
      <c r="FF248" s="68"/>
      <c r="FG248" s="68">
        <v>1</v>
      </c>
      <c r="FH248" s="67">
        <f>FG248*GR248</f>
        <v>7500</v>
      </c>
      <c r="FI248" s="67">
        <f>5000000/87161500*FH$299/FH$299*FH248</f>
        <v>430.23582659775246</v>
      </c>
      <c r="FJ248" s="67"/>
      <c r="FK248" s="146"/>
      <c r="FL248" s="140"/>
      <c r="FM248" s="140"/>
      <c r="FN248" s="140"/>
      <c r="FO248" s="139"/>
      <c r="FP248" s="139"/>
      <c r="FQ248" s="139"/>
      <c r="FR248" s="139"/>
      <c r="FS248" s="68"/>
      <c r="FT248" s="68"/>
      <c r="FU248" s="68"/>
      <c r="FV248" s="68"/>
      <c r="FW248" s="68"/>
      <c r="FX248" s="68"/>
      <c r="FY248" s="68"/>
      <c r="FZ248" s="68"/>
      <c r="GA248" s="68">
        <v>1</v>
      </c>
      <c r="GB248" s="67">
        <f>GA248*GR248</f>
        <v>7500</v>
      </c>
      <c r="GC248" s="67">
        <f>5000000/87161500*GB$299/GB$299*GB248</f>
        <v>430.23582659775252</v>
      </c>
      <c r="GD248" s="67"/>
      <c r="GE248" s="68"/>
      <c r="GF248" s="135"/>
      <c r="GG248" s="135"/>
      <c r="GH248" s="135"/>
      <c r="GI248" s="135">
        <f t="shared" si="56"/>
        <v>0</v>
      </c>
      <c r="GJ248" s="135">
        <f t="shared" si="57"/>
        <v>0</v>
      </c>
      <c r="GK248" s="135">
        <f t="shared" si="57"/>
        <v>0</v>
      </c>
      <c r="GL248" s="135"/>
      <c r="GM248" s="135">
        <f t="shared" si="58"/>
        <v>7</v>
      </c>
      <c r="GN248" s="135">
        <f t="shared" si="59"/>
        <v>52500</v>
      </c>
      <c r="GO248" s="135">
        <f t="shared" si="60"/>
        <v>3011.6507861842674</v>
      </c>
      <c r="GP248" s="135"/>
      <c r="GQ248" s="137">
        <f t="shared" si="61"/>
        <v>7</v>
      </c>
      <c r="GR248" s="139">
        <v>7500</v>
      </c>
      <c r="GS248" s="174">
        <f t="shared" si="62"/>
        <v>52500</v>
      </c>
      <c r="GT248" s="147">
        <f t="shared" si="63"/>
        <v>3011.6507861842674</v>
      </c>
      <c r="GV248" s="153"/>
      <c r="GW248" s="153"/>
      <c r="GX248" s="153"/>
    </row>
    <row r="249" spans="2:206" ht="14.25" customHeight="1" x14ac:dyDescent="0.2">
      <c r="B249" s="96" t="s">
        <v>471</v>
      </c>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c r="BG249" s="68"/>
      <c r="BH249" s="68"/>
      <c r="BI249" s="68"/>
      <c r="BJ249" s="68"/>
      <c r="BK249" s="68"/>
      <c r="BL249" s="68"/>
      <c r="BM249" s="68"/>
      <c r="BN249" s="68"/>
      <c r="BO249" s="68"/>
      <c r="BP249" s="68"/>
      <c r="BQ249" s="68"/>
      <c r="BR249" s="68"/>
      <c r="BS249" s="68"/>
      <c r="BT249" s="68"/>
      <c r="BU249" s="68"/>
      <c r="BV249" s="68"/>
      <c r="BW249" s="68"/>
      <c r="BX249" s="68"/>
      <c r="BY249" s="68"/>
      <c r="BZ249" s="68"/>
      <c r="CA249" s="68"/>
      <c r="CB249" s="68"/>
      <c r="CC249" s="68"/>
      <c r="CD249" s="68"/>
      <c r="CE249" s="68"/>
      <c r="CF249" s="68"/>
      <c r="CG249" s="68"/>
      <c r="CH249" s="68"/>
      <c r="CI249" s="68"/>
      <c r="CJ249" s="68"/>
      <c r="CK249" s="68"/>
      <c r="CL249" s="68"/>
      <c r="CM249" s="68"/>
      <c r="CN249" s="68"/>
      <c r="CO249" s="68"/>
      <c r="CP249" s="68"/>
      <c r="CQ249" s="68"/>
      <c r="CR249" s="68"/>
      <c r="CS249" s="68"/>
      <c r="CT249" s="68"/>
      <c r="CU249" s="68"/>
      <c r="CV249" s="68"/>
      <c r="CW249" s="68"/>
      <c r="CX249" s="68"/>
      <c r="CY249" s="68"/>
      <c r="CZ249" s="68"/>
      <c r="DA249" s="68"/>
      <c r="DB249" s="68"/>
      <c r="DC249" s="68"/>
      <c r="DD249" s="68"/>
      <c r="DE249" s="68"/>
      <c r="DF249" s="68"/>
      <c r="DG249" s="68"/>
      <c r="DH249" s="68"/>
      <c r="DI249" s="68"/>
      <c r="DJ249" s="68"/>
      <c r="DK249" s="68"/>
      <c r="DL249" s="68"/>
      <c r="DM249" s="68"/>
      <c r="DN249" s="68"/>
      <c r="DO249" s="68"/>
      <c r="DP249" s="68"/>
      <c r="DQ249" s="68"/>
      <c r="DR249" s="68"/>
      <c r="DS249" s="68"/>
      <c r="DT249" s="68"/>
      <c r="DU249" s="68"/>
      <c r="DV249" s="68"/>
      <c r="DW249" s="68"/>
      <c r="DX249" s="68"/>
      <c r="DY249" s="68"/>
      <c r="DZ249" s="68"/>
      <c r="EA249" s="68"/>
      <c r="EB249" s="68"/>
      <c r="EC249" s="68"/>
      <c r="ED249" s="68"/>
      <c r="EE249" s="68"/>
      <c r="EF249" s="68"/>
      <c r="EG249" s="68"/>
      <c r="EH249" s="68"/>
      <c r="EI249" s="68"/>
      <c r="EJ249" s="68"/>
      <c r="EK249" s="68"/>
      <c r="EL249" s="68"/>
      <c r="EM249" s="68"/>
      <c r="EN249" s="68"/>
      <c r="EO249" s="68"/>
      <c r="EP249" s="68"/>
      <c r="EQ249" s="68"/>
      <c r="ER249" s="68"/>
      <c r="ES249" s="68"/>
      <c r="ET249" s="68"/>
      <c r="EU249" s="68"/>
      <c r="EV249" s="68"/>
      <c r="EW249" s="68"/>
      <c r="EX249" s="68"/>
      <c r="EY249" s="68"/>
      <c r="EZ249" s="68"/>
      <c r="FA249" s="68"/>
      <c r="FB249" s="68"/>
      <c r="FC249" s="68"/>
      <c r="FD249" s="68"/>
      <c r="FE249" s="68"/>
      <c r="FF249" s="68"/>
      <c r="FG249" s="68"/>
      <c r="FH249" s="68"/>
      <c r="FI249" s="68"/>
      <c r="FJ249" s="68"/>
      <c r="FK249" s="146"/>
      <c r="FL249" s="140"/>
      <c r="FM249" s="140"/>
      <c r="FN249" s="140"/>
      <c r="FO249" s="139"/>
      <c r="FP249" s="139"/>
      <c r="FQ249" s="139"/>
      <c r="FR249" s="139"/>
      <c r="FS249" s="68"/>
      <c r="FT249" s="68"/>
      <c r="FU249" s="68"/>
      <c r="FV249" s="68"/>
      <c r="FW249" s="68"/>
      <c r="FX249" s="68"/>
      <c r="FY249" s="68"/>
      <c r="FZ249" s="68"/>
      <c r="GA249" s="68"/>
      <c r="GB249" s="68"/>
      <c r="GC249" s="68"/>
      <c r="GD249" s="68"/>
      <c r="GE249" s="68"/>
      <c r="GF249" s="135"/>
      <c r="GG249" s="135"/>
      <c r="GH249" s="135"/>
      <c r="GI249" s="135">
        <f t="shared" si="56"/>
        <v>0</v>
      </c>
      <c r="GJ249" s="135">
        <f t="shared" si="57"/>
        <v>0</v>
      </c>
      <c r="GK249" s="135">
        <f t="shared" si="57"/>
        <v>0</v>
      </c>
      <c r="GL249" s="135"/>
      <c r="GM249" s="135">
        <f t="shared" si="58"/>
        <v>0</v>
      </c>
      <c r="GN249" s="135">
        <f t="shared" si="59"/>
        <v>0</v>
      </c>
      <c r="GO249" s="135">
        <f t="shared" si="60"/>
        <v>0</v>
      </c>
      <c r="GP249" s="135"/>
      <c r="GQ249" s="137">
        <f t="shared" si="61"/>
        <v>0</v>
      </c>
      <c r="GR249" s="139">
        <v>175000</v>
      </c>
      <c r="GS249" s="174">
        <f t="shared" si="62"/>
        <v>0</v>
      </c>
      <c r="GT249" s="147">
        <f t="shared" si="63"/>
        <v>0</v>
      </c>
      <c r="GV249" s="153"/>
      <c r="GW249" s="153"/>
      <c r="GX249" s="153"/>
    </row>
    <row r="250" spans="2:206" ht="14.25" customHeight="1" x14ac:dyDescent="0.2">
      <c r="B250" s="96" t="s">
        <v>280</v>
      </c>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c r="BG250" s="68"/>
      <c r="BH250" s="68"/>
      <c r="BI250" s="68"/>
      <c r="BJ250" s="68"/>
      <c r="BK250" s="68"/>
      <c r="BL250" s="68"/>
      <c r="BM250" s="68"/>
      <c r="BN250" s="68"/>
      <c r="BO250" s="68"/>
      <c r="BP250" s="68"/>
      <c r="BQ250" s="68"/>
      <c r="BR250" s="68"/>
      <c r="BS250" s="68"/>
      <c r="BT250" s="68"/>
      <c r="BU250" s="68"/>
      <c r="BV250" s="68"/>
      <c r="BW250" s="68"/>
      <c r="BX250" s="68"/>
      <c r="BY250" s="68"/>
      <c r="BZ250" s="68"/>
      <c r="CA250" s="68"/>
      <c r="CB250" s="68"/>
      <c r="CC250" s="68"/>
      <c r="CD250" s="68"/>
      <c r="CE250" s="68"/>
      <c r="CF250" s="68"/>
      <c r="CG250" s="68"/>
      <c r="CH250" s="68"/>
      <c r="CI250" s="68"/>
      <c r="CJ250" s="68"/>
      <c r="CK250" s="68"/>
      <c r="CL250" s="68"/>
      <c r="CM250" s="68"/>
      <c r="CN250" s="68"/>
      <c r="CO250" s="68"/>
      <c r="CP250" s="68"/>
      <c r="CQ250" s="68"/>
      <c r="CR250" s="68"/>
      <c r="CS250" s="68"/>
      <c r="CT250" s="68"/>
      <c r="CU250" s="68"/>
      <c r="CV250" s="68"/>
      <c r="CW250" s="68"/>
      <c r="CX250" s="68"/>
      <c r="CY250" s="68"/>
      <c r="CZ250" s="68"/>
      <c r="DA250" s="68"/>
      <c r="DB250" s="68"/>
      <c r="DC250" s="68"/>
      <c r="DD250" s="68"/>
      <c r="DE250" s="68"/>
      <c r="DF250" s="68"/>
      <c r="DG250" s="68"/>
      <c r="DH250" s="68"/>
      <c r="DI250" s="68"/>
      <c r="DJ250" s="68"/>
      <c r="DK250" s="68"/>
      <c r="DL250" s="68"/>
      <c r="DM250" s="68"/>
      <c r="DN250" s="68"/>
      <c r="DO250" s="68"/>
      <c r="DP250" s="68"/>
      <c r="DQ250" s="68"/>
      <c r="DR250" s="68"/>
      <c r="DS250" s="68"/>
      <c r="DT250" s="68"/>
      <c r="DU250" s="68"/>
      <c r="DV250" s="68"/>
      <c r="DW250" s="68"/>
      <c r="DX250" s="68"/>
      <c r="DY250" s="68"/>
      <c r="DZ250" s="68"/>
      <c r="EA250" s="68"/>
      <c r="EB250" s="68"/>
      <c r="EC250" s="68"/>
      <c r="ED250" s="68"/>
      <c r="EE250" s="68"/>
      <c r="EF250" s="68"/>
      <c r="EG250" s="68"/>
      <c r="EH250" s="68"/>
      <c r="EI250" s="68"/>
      <c r="EJ250" s="68"/>
      <c r="EK250" s="68"/>
      <c r="EL250" s="68"/>
      <c r="EM250" s="68"/>
      <c r="EN250" s="68"/>
      <c r="EO250" s="68"/>
      <c r="EP250" s="68"/>
      <c r="EQ250" s="68"/>
      <c r="ER250" s="68"/>
      <c r="ES250" s="68"/>
      <c r="ET250" s="68"/>
      <c r="EU250" s="68"/>
      <c r="EV250" s="68"/>
      <c r="EW250" s="68"/>
      <c r="EX250" s="68"/>
      <c r="EY250" s="68"/>
      <c r="EZ250" s="68"/>
      <c r="FA250" s="68"/>
      <c r="FB250" s="68"/>
      <c r="FC250" s="68"/>
      <c r="FD250" s="68"/>
      <c r="FE250" s="68"/>
      <c r="FF250" s="68"/>
      <c r="FG250" s="68"/>
      <c r="FH250" s="68"/>
      <c r="FI250" s="68"/>
      <c r="FJ250" s="68"/>
      <c r="FK250" s="146"/>
      <c r="FL250" s="140"/>
      <c r="FM250" s="140"/>
      <c r="FN250" s="140"/>
      <c r="FO250" s="139"/>
      <c r="FP250" s="139"/>
      <c r="FQ250" s="139"/>
      <c r="FR250" s="139"/>
      <c r="FS250" s="68"/>
      <c r="FT250" s="68"/>
      <c r="FU250" s="68"/>
      <c r="FV250" s="68"/>
      <c r="FW250" s="68"/>
      <c r="FX250" s="68"/>
      <c r="FY250" s="68"/>
      <c r="FZ250" s="68"/>
      <c r="GA250" s="68">
        <v>1</v>
      </c>
      <c r="GB250" s="67">
        <f>GA250*GR250</f>
        <v>8000</v>
      </c>
      <c r="GC250" s="67">
        <f>5000000/87161500*GB$299/GB$299*GB250</f>
        <v>458.91821503760264</v>
      </c>
      <c r="GD250" s="67"/>
      <c r="GE250" s="68"/>
      <c r="GF250" s="135"/>
      <c r="GG250" s="135"/>
      <c r="GH250" s="135"/>
      <c r="GI250" s="135">
        <f t="shared" si="56"/>
        <v>0</v>
      </c>
      <c r="GJ250" s="135">
        <f t="shared" si="57"/>
        <v>0</v>
      </c>
      <c r="GK250" s="135">
        <f t="shared" si="57"/>
        <v>0</v>
      </c>
      <c r="GL250" s="135"/>
      <c r="GM250" s="135">
        <f t="shared" si="58"/>
        <v>1</v>
      </c>
      <c r="GN250" s="135">
        <f t="shared" si="59"/>
        <v>8000</v>
      </c>
      <c r="GO250" s="135">
        <f t="shared" si="60"/>
        <v>458.91821503760264</v>
      </c>
      <c r="GP250" s="135"/>
      <c r="GQ250" s="137">
        <f t="shared" si="61"/>
        <v>1</v>
      </c>
      <c r="GR250" s="150">
        <v>8000</v>
      </c>
      <c r="GS250" s="174">
        <f t="shared" si="62"/>
        <v>8000</v>
      </c>
      <c r="GT250" s="147">
        <f t="shared" si="63"/>
        <v>458.91821503760264</v>
      </c>
      <c r="GV250" s="153"/>
      <c r="GW250" s="153"/>
      <c r="GX250" s="153"/>
    </row>
    <row r="251" spans="2:206" ht="18" customHeight="1" thickBot="1" x14ac:dyDescent="0.3">
      <c r="B251" s="91"/>
      <c r="C251" s="71">
        <f>SUM(C167:C250)</f>
        <v>0</v>
      </c>
      <c r="D251" s="71">
        <f>SUM(D169:D250)</f>
        <v>0</v>
      </c>
      <c r="E251" s="71"/>
      <c r="F251" s="71"/>
      <c r="G251" s="71">
        <f>SUM(G167:G250)</f>
        <v>0</v>
      </c>
      <c r="H251" s="71">
        <f>SUM(H169:H250)</f>
        <v>0</v>
      </c>
      <c r="I251" s="71"/>
      <c r="J251" s="71"/>
      <c r="K251" s="71">
        <f>SUM(K167:K250)</f>
        <v>0</v>
      </c>
      <c r="L251" s="71">
        <f>SUM(L169:L250)</f>
        <v>0</v>
      </c>
      <c r="M251" s="71">
        <f>SUM(M169:M250)</f>
        <v>0</v>
      </c>
      <c r="N251" s="71"/>
      <c r="O251" s="71">
        <f>SUM(O167:O250)</f>
        <v>0</v>
      </c>
      <c r="P251" s="71">
        <f>SUM(P169:P250)</f>
        <v>0</v>
      </c>
      <c r="Q251" s="71">
        <f>SUM(Q169:Q250)</f>
        <v>0</v>
      </c>
      <c r="R251" s="71"/>
      <c r="S251" s="71">
        <f>SUM(S167:S250)</f>
        <v>0</v>
      </c>
      <c r="T251" s="71">
        <f>SUM(T169:T250)</f>
        <v>0</v>
      </c>
      <c r="U251" s="71">
        <f>SUM(U169:U250)</f>
        <v>0</v>
      </c>
      <c r="V251" s="71"/>
      <c r="W251" s="71">
        <f>SUM(W167:W250)</f>
        <v>0</v>
      </c>
      <c r="X251" s="71">
        <f>SUM(X169:X250)</f>
        <v>0</v>
      </c>
      <c r="Y251" s="71">
        <f>SUM(Y169:Y250)</f>
        <v>0</v>
      </c>
      <c r="Z251" s="71"/>
      <c r="AA251" s="71">
        <f>SUM(AA167:AA250)</f>
        <v>0</v>
      </c>
      <c r="AB251" s="71">
        <f>SUM(AB169:AB250)</f>
        <v>0</v>
      </c>
      <c r="AC251" s="71">
        <f>SUM(AC169:AC250)</f>
        <v>0</v>
      </c>
      <c r="AD251" s="71"/>
      <c r="AE251" s="71">
        <f>SUM(AE167:AE250)</f>
        <v>0</v>
      </c>
      <c r="AF251" s="71">
        <f>SUM(AF169:AF250)</f>
        <v>0</v>
      </c>
      <c r="AG251" s="71">
        <f>SUM(AG169:AG250)</f>
        <v>0</v>
      </c>
      <c r="AH251" s="71"/>
      <c r="AI251" s="71">
        <f>SUM(AI167:AI250)</f>
        <v>0</v>
      </c>
      <c r="AJ251" s="71">
        <f>SUM(AJ169:AJ250)</f>
        <v>0</v>
      </c>
      <c r="AK251" s="71">
        <f>SUM(AK169:AK250)</f>
        <v>0</v>
      </c>
      <c r="AL251" s="71"/>
      <c r="AM251" s="71">
        <f>SUM(AM167:AM250)</f>
        <v>1</v>
      </c>
      <c r="AN251" s="71">
        <f>SUM(AN169:AN250)</f>
        <v>6000</v>
      </c>
      <c r="AO251" s="71">
        <f>SUM(AO169:AO250)</f>
        <v>344.18866127820195</v>
      </c>
      <c r="AP251" s="71"/>
      <c r="AQ251" s="71">
        <f>SUM(AQ167:AQ250)</f>
        <v>15</v>
      </c>
      <c r="AR251" s="71">
        <f>SUM(AR169:AR250)</f>
        <v>165000</v>
      </c>
      <c r="AS251" s="71">
        <f>SUM(AS169:AS250)</f>
        <v>9465.188185150555</v>
      </c>
      <c r="AT251" s="71"/>
      <c r="AU251" s="71">
        <f>SUM(AU167:AU250)</f>
        <v>5</v>
      </c>
      <c r="AV251" s="71">
        <f>SUM(AV169:AV250)</f>
        <v>205000</v>
      </c>
      <c r="AW251" s="71">
        <f>SUM(AW169:AW250)</f>
        <v>11759.779260338568</v>
      </c>
      <c r="AX251" s="71"/>
      <c r="AY251" s="71">
        <f>SUM(AY167:AY250)</f>
        <v>13</v>
      </c>
      <c r="AZ251" s="71">
        <f>SUM(AZ169:AZ250)</f>
        <v>92500</v>
      </c>
      <c r="BA251" s="71">
        <f>SUM(BA169:BA250)</f>
        <v>5306.2418613722803</v>
      </c>
      <c r="BB251" s="71"/>
      <c r="BC251" s="71">
        <f>SUM(BC167:BC250)</f>
        <v>0</v>
      </c>
      <c r="BD251" s="71">
        <f>SUM(BD169:BD250)</f>
        <v>0</v>
      </c>
      <c r="BE251" s="71"/>
      <c r="BF251" s="71"/>
      <c r="BG251" s="71">
        <f>SUM(BG167:BG250)</f>
        <v>0</v>
      </c>
      <c r="BH251" s="71">
        <f>SUM(BH169:BH250)</f>
        <v>0</v>
      </c>
      <c r="BI251" s="71"/>
      <c r="BJ251" s="71"/>
      <c r="BK251" s="71">
        <f>SUM(BK167:BK250)</f>
        <v>5</v>
      </c>
      <c r="BL251" s="71">
        <f>SUM(BL169:BL250)</f>
        <v>10000</v>
      </c>
      <c r="BM251" s="71">
        <f>SUM(BM169:BM250)</f>
        <v>573.64776879700332</v>
      </c>
      <c r="BN251" s="71"/>
      <c r="BO251" s="71">
        <f>SUM(BO167:BO250)</f>
        <v>0</v>
      </c>
      <c r="BP251" s="71">
        <f>SUM(BP169:BP250)</f>
        <v>0</v>
      </c>
      <c r="BQ251" s="71"/>
      <c r="BR251" s="71"/>
      <c r="BS251" s="71">
        <f>SUM(BS167:BS250)</f>
        <v>0</v>
      </c>
      <c r="BT251" s="71">
        <f>SUM(BT169:BT250)</f>
        <v>0</v>
      </c>
      <c r="BU251" s="71"/>
      <c r="BV251" s="71"/>
      <c r="BW251" s="71">
        <f>SUM(BW167:BW250)</f>
        <v>0</v>
      </c>
      <c r="BX251" s="71">
        <f>SUM(BX169:BX250)</f>
        <v>0</v>
      </c>
      <c r="BY251" s="71"/>
      <c r="BZ251" s="71"/>
      <c r="CA251" s="71">
        <f>SUM(CA167:CA250)</f>
        <v>0</v>
      </c>
      <c r="CB251" s="71">
        <f>SUM(CB169:CB250)</f>
        <v>0</v>
      </c>
      <c r="CC251" s="71"/>
      <c r="CD251" s="71"/>
      <c r="CE251" s="71">
        <f>SUM(CE167:CE250)</f>
        <v>1</v>
      </c>
      <c r="CF251" s="71">
        <f>SUM(CF169:CF250)</f>
        <v>2500</v>
      </c>
      <c r="CG251" s="71">
        <f>SUM(CG169:CG250)</f>
        <v>143.4119421992508</v>
      </c>
      <c r="CH251" s="71"/>
      <c r="CI251" s="71">
        <f>SUM(CI167:CI250)</f>
        <v>0</v>
      </c>
      <c r="CJ251" s="71">
        <f>SUM(CJ169:CJ250)</f>
        <v>0</v>
      </c>
      <c r="CK251" s="71"/>
      <c r="CL251" s="71"/>
      <c r="CM251" s="71">
        <f>SUM(CM167:CM250)</f>
        <v>1</v>
      </c>
      <c r="CN251" s="71">
        <f>SUM(CN169:CN250)</f>
        <v>30000</v>
      </c>
      <c r="CO251" s="71">
        <f>SUM(CO169:CO250)</f>
        <v>1720.9433063910099</v>
      </c>
      <c r="CP251" s="71"/>
      <c r="CQ251" s="71">
        <f>SUM(CQ167:CQ250)</f>
        <v>0</v>
      </c>
      <c r="CR251" s="71">
        <f>SUM(CR169:CR250)</f>
        <v>0</v>
      </c>
      <c r="CS251" s="71"/>
      <c r="CT251" s="71"/>
      <c r="CU251" s="71">
        <f>SUM(CU167:CU250)</f>
        <v>0</v>
      </c>
      <c r="CV251" s="71">
        <f>SUM(CV169:CV250)</f>
        <v>0</v>
      </c>
      <c r="CW251" s="71"/>
      <c r="CX251" s="71"/>
      <c r="CY251" s="71">
        <f>SUM(CY167:CY250)</f>
        <v>0</v>
      </c>
      <c r="CZ251" s="71">
        <f>SUM(CZ169:CZ250)</f>
        <v>0</v>
      </c>
      <c r="DA251" s="71"/>
      <c r="DB251" s="71"/>
      <c r="DC251" s="71">
        <f>SUM(DC167:DC250)</f>
        <v>0</v>
      </c>
      <c r="DD251" s="71">
        <f>SUM(DD169:DD250)</f>
        <v>0</v>
      </c>
      <c r="DE251" s="71"/>
      <c r="DF251" s="71"/>
      <c r="DG251" s="71">
        <f>SUM(DG167:DG250)</f>
        <v>0</v>
      </c>
      <c r="DH251" s="71">
        <f>SUM(DH169:DH250)</f>
        <v>0</v>
      </c>
      <c r="DI251" s="71"/>
      <c r="DJ251" s="71"/>
      <c r="DK251" s="71">
        <f>SUM(DK167:DK250)</f>
        <v>0</v>
      </c>
      <c r="DL251" s="71">
        <f>SUM(DL169:DL250)</f>
        <v>0</v>
      </c>
      <c r="DM251" s="71"/>
      <c r="DN251" s="71"/>
      <c r="DO251" s="71">
        <f>SUM(DO167:DO250)</f>
        <v>0</v>
      </c>
      <c r="DP251" s="71">
        <f>SUM(DP169:DP250)</f>
        <v>0</v>
      </c>
      <c r="DQ251" s="71"/>
      <c r="DR251" s="71"/>
      <c r="DS251" s="71">
        <f>SUM(DS167:DS250)</f>
        <v>0</v>
      </c>
      <c r="DT251" s="71">
        <f>SUM(DT169:DT250)</f>
        <v>0</v>
      </c>
      <c r="DU251" s="71"/>
      <c r="DV251" s="71"/>
      <c r="DW251" s="71">
        <f>SUM(DW167:DW250)</f>
        <v>0</v>
      </c>
      <c r="DX251" s="71">
        <f>SUM(DX169:DX250)</f>
        <v>0</v>
      </c>
      <c r="DY251" s="71"/>
      <c r="DZ251" s="71"/>
      <c r="EA251" s="71">
        <f>SUM(EA167:EA250)</f>
        <v>0</v>
      </c>
      <c r="EB251" s="71">
        <f>SUM(EB169:EB250)</f>
        <v>0</v>
      </c>
      <c r="EC251" s="71"/>
      <c r="ED251" s="71"/>
      <c r="EE251" s="71">
        <f>SUM(EE167:EE250)</f>
        <v>0</v>
      </c>
      <c r="EF251" s="71">
        <f>SUM(EF169:EF250)</f>
        <v>0</v>
      </c>
      <c r="EG251" s="71"/>
      <c r="EH251" s="71"/>
      <c r="EI251" s="71">
        <f>SUM(EI167:EI250)</f>
        <v>0</v>
      </c>
      <c r="EJ251" s="71">
        <f>SUM(EJ169:EJ250)</f>
        <v>0</v>
      </c>
      <c r="EK251" s="71"/>
      <c r="EL251" s="71"/>
      <c r="EM251" s="71">
        <f>SUM(EM167:EM250)</f>
        <v>0</v>
      </c>
      <c r="EN251" s="71">
        <f>SUM(EN169:EN250)</f>
        <v>0</v>
      </c>
      <c r="EO251" s="71"/>
      <c r="EP251" s="71"/>
      <c r="EQ251" s="71">
        <f>SUM(EQ167:EQ250)</f>
        <v>0</v>
      </c>
      <c r="ER251" s="71">
        <f>SUM(ER169:ER250)</f>
        <v>0</v>
      </c>
      <c r="ES251" s="71"/>
      <c r="ET251" s="71"/>
      <c r="EU251" s="71">
        <f>SUM(EU167:EU250)</f>
        <v>0</v>
      </c>
      <c r="EV251" s="71">
        <f>SUM(EV169:EV250)</f>
        <v>0</v>
      </c>
      <c r="EW251" s="71"/>
      <c r="EX251" s="71"/>
      <c r="EY251" s="71">
        <f>SUM(EY167:EY250)</f>
        <v>80</v>
      </c>
      <c r="EZ251" s="71">
        <f>SUM(EZ169:EZ250)</f>
        <v>5072500</v>
      </c>
      <c r="FA251" s="71">
        <f>SUM(FA169:FA250)</f>
        <v>290982.8307222799</v>
      </c>
      <c r="FB251" s="71"/>
      <c r="FC251" s="71">
        <f>SUM(FC167:FC250)</f>
        <v>16</v>
      </c>
      <c r="FD251" s="71">
        <f>SUM(FD169:FD250)</f>
        <v>68000</v>
      </c>
      <c r="FE251" s="71">
        <f>SUM(FE169:FE250)</f>
        <v>3900.8048278196216</v>
      </c>
      <c r="FF251" s="71"/>
      <c r="FG251" s="71">
        <f>SUM(FG167:FG250)</f>
        <v>2</v>
      </c>
      <c r="FH251" s="71">
        <f>SUM(FH169:FH250)</f>
        <v>16500</v>
      </c>
      <c r="FI251" s="71">
        <f>SUM(FI169:FI250)</f>
        <v>946.5188185150555</v>
      </c>
      <c r="FJ251" s="71"/>
      <c r="FK251" s="71">
        <f>SUM(FK167:FK250)</f>
        <v>6</v>
      </c>
      <c r="FL251" s="71">
        <f>SUM(FL169:FL250)</f>
        <v>45000</v>
      </c>
      <c r="FM251" s="71">
        <f>SUM(FM169:FM250)</f>
        <v>2581.4149595865147</v>
      </c>
      <c r="FN251" s="71"/>
      <c r="FO251" s="71">
        <f>SUM(FO167:FO250)</f>
        <v>32</v>
      </c>
      <c r="FP251" s="71">
        <f>SUM(FP169:FP250)</f>
        <v>85000</v>
      </c>
      <c r="FQ251" s="71">
        <f>SUM(FQ169:FQ250)</f>
        <v>4876.0060347745275</v>
      </c>
      <c r="FR251" s="71"/>
      <c r="FS251" s="71">
        <f>SUM(FS167:FS250)</f>
        <v>6</v>
      </c>
      <c r="FT251" s="71">
        <f>SUM(FT169:FT250)</f>
        <v>26000</v>
      </c>
      <c r="FU251" s="71">
        <f>SUM(FU169:FU250)</f>
        <v>1491.4841988722085</v>
      </c>
      <c r="FV251" s="71"/>
      <c r="FW251" s="71">
        <f>SUM(FW167:FW250)</f>
        <v>12</v>
      </c>
      <c r="FX251" s="71">
        <f>SUM(FX169:FX250)</f>
        <v>38000</v>
      </c>
      <c r="FY251" s="71">
        <f>SUM(FY169:FY250)</f>
        <v>2179.8615214286119</v>
      </c>
      <c r="FZ251" s="71"/>
      <c r="GA251" s="71">
        <f>SUM(GA167:GA250)</f>
        <v>3</v>
      </c>
      <c r="GB251" s="71">
        <f>SUM(GB169:GB250)</f>
        <v>24500</v>
      </c>
      <c r="GC251" s="71">
        <f>SUM(GC169:GC250)</f>
        <v>1405.4370335526582</v>
      </c>
      <c r="GD251" s="71"/>
      <c r="GE251" s="71">
        <f>SUM(GE167:GE250)</f>
        <v>29</v>
      </c>
      <c r="GF251" s="71">
        <f t="shared" ref="GF251:GO251" si="64">SUM(GF169:GF250)</f>
        <v>218000</v>
      </c>
      <c r="GG251" s="71">
        <f t="shared" si="64"/>
        <v>12505.52135977467</v>
      </c>
      <c r="GH251" s="71"/>
      <c r="GI251" s="71"/>
      <c r="GJ251" s="71">
        <f t="shared" si="64"/>
        <v>511000</v>
      </c>
      <c r="GK251" s="71">
        <f t="shared" si="64"/>
        <v>29313.400985526867</v>
      </c>
      <c r="GL251" s="71"/>
      <c r="GM251" s="71"/>
      <c r="GN251" s="71">
        <f t="shared" si="64"/>
        <v>5593500</v>
      </c>
      <c r="GO251" s="71">
        <f t="shared" si="64"/>
        <v>320869.87947660376</v>
      </c>
      <c r="GP251" s="71"/>
      <c r="GQ251" s="71"/>
      <c r="GR251" s="166"/>
      <c r="GS251" s="181">
        <f>SUM(GS169:GS250)</f>
        <v>6104500</v>
      </c>
      <c r="GT251" s="181">
        <f>SUM(GT169:GT250)</f>
        <v>350183.28046213061</v>
      </c>
      <c r="GV251" s="153"/>
      <c r="GW251" s="153"/>
      <c r="GX251" s="153"/>
    </row>
    <row r="252" spans="2:206" ht="18" customHeight="1" thickTop="1" x14ac:dyDescent="0.2">
      <c r="B252" s="99" t="s">
        <v>123</v>
      </c>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67"/>
      <c r="BY252" s="67"/>
      <c r="BZ252" s="67"/>
      <c r="CA252" s="67"/>
      <c r="CB252" s="67"/>
      <c r="CC252" s="67"/>
      <c r="CD252" s="6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140"/>
      <c r="FL252" s="140"/>
      <c r="FM252" s="140"/>
      <c r="FN252" s="140"/>
      <c r="FO252" s="139"/>
      <c r="FP252" s="139"/>
      <c r="FQ252" s="139"/>
      <c r="FR252" s="139"/>
      <c r="FS252" s="67"/>
      <c r="FT252" s="67"/>
      <c r="FU252" s="67"/>
      <c r="FV252" s="67"/>
      <c r="FW252" s="67"/>
      <c r="FX252" s="67"/>
      <c r="FY252" s="67"/>
      <c r="FZ252" s="67"/>
      <c r="GA252" s="67"/>
      <c r="GB252" s="67"/>
      <c r="GC252" s="67"/>
      <c r="GD252" s="67"/>
      <c r="GE252" s="67"/>
      <c r="GF252" s="135"/>
      <c r="GG252" s="135"/>
      <c r="GH252" s="135"/>
      <c r="GI252" s="135">
        <f>SUM(C252:EQ252)</f>
        <v>0</v>
      </c>
      <c r="GJ252" s="135"/>
      <c r="GK252" s="135"/>
      <c r="GL252" s="135"/>
      <c r="GM252" s="135"/>
      <c r="GN252" s="135"/>
      <c r="GO252" s="135"/>
      <c r="GP252" s="135"/>
      <c r="GQ252" s="137"/>
      <c r="GR252" s="139"/>
      <c r="GS252" s="174"/>
      <c r="GT252" s="147"/>
      <c r="GV252" s="153"/>
      <c r="GW252" s="153"/>
      <c r="GX252" s="153"/>
    </row>
    <row r="253" spans="2:206" ht="18" customHeight="1" x14ac:dyDescent="0.2">
      <c r="B253" s="96" t="s">
        <v>208</v>
      </c>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c r="BF253" s="68"/>
      <c r="BG253" s="68"/>
      <c r="BH253" s="68"/>
      <c r="BI253" s="68"/>
      <c r="BJ253" s="68"/>
      <c r="BK253" s="68"/>
      <c r="BL253" s="68"/>
      <c r="BM253" s="68"/>
      <c r="BN253" s="68"/>
      <c r="BO253" s="68"/>
      <c r="BP253" s="68"/>
      <c r="BQ253" s="68"/>
      <c r="BR253" s="68"/>
      <c r="BS253" s="68"/>
      <c r="BT253" s="68"/>
      <c r="BU253" s="68"/>
      <c r="BV253" s="68"/>
      <c r="BW253" s="68"/>
      <c r="BX253" s="68"/>
      <c r="BY253" s="68"/>
      <c r="BZ253" s="68"/>
      <c r="CA253" s="68"/>
      <c r="CB253" s="68"/>
      <c r="CC253" s="68"/>
      <c r="CD253" s="68"/>
      <c r="CE253" s="68"/>
      <c r="CF253" s="68"/>
      <c r="CG253" s="68"/>
      <c r="CH253" s="68"/>
      <c r="CI253" s="68"/>
      <c r="CJ253" s="68"/>
      <c r="CK253" s="68"/>
      <c r="CL253" s="68"/>
      <c r="CM253" s="68"/>
      <c r="CN253" s="68"/>
      <c r="CO253" s="68"/>
      <c r="CP253" s="68"/>
      <c r="CQ253" s="68"/>
      <c r="CR253" s="68"/>
      <c r="CS253" s="68"/>
      <c r="CT253" s="68"/>
      <c r="CU253" s="68"/>
      <c r="CV253" s="68"/>
      <c r="CW253" s="68"/>
      <c r="CX253" s="68"/>
      <c r="CY253" s="68"/>
      <c r="CZ253" s="68"/>
      <c r="DA253" s="68"/>
      <c r="DB253" s="68"/>
      <c r="DC253" s="68"/>
      <c r="DD253" s="68"/>
      <c r="DE253" s="68"/>
      <c r="DF253" s="68"/>
      <c r="DG253" s="68"/>
      <c r="DH253" s="68"/>
      <c r="DI253" s="68"/>
      <c r="DJ253" s="68"/>
      <c r="DK253" s="68"/>
      <c r="DL253" s="68"/>
      <c r="DM253" s="68"/>
      <c r="DN253" s="68"/>
      <c r="DO253" s="68"/>
      <c r="DP253" s="68"/>
      <c r="DQ253" s="68"/>
      <c r="DR253" s="68"/>
      <c r="DS253" s="68"/>
      <c r="DT253" s="68"/>
      <c r="DU253" s="68"/>
      <c r="DV253" s="68"/>
      <c r="DW253" s="68"/>
      <c r="DX253" s="68"/>
      <c r="DY253" s="68"/>
      <c r="DZ253" s="68"/>
      <c r="EA253" s="68"/>
      <c r="EB253" s="68"/>
      <c r="EC253" s="68"/>
      <c r="ED253" s="68"/>
      <c r="EE253" s="68"/>
      <c r="EF253" s="68"/>
      <c r="EG253" s="68"/>
      <c r="EH253" s="68"/>
      <c r="EI253" s="68"/>
      <c r="EJ253" s="68"/>
      <c r="EK253" s="68"/>
      <c r="EL253" s="68"/>
      <c r="EM253" s="68"/>
      <c r="EN253" s="68"/>
      <c r="EO253" s="68"/>
      <c r="EP253" s="68"/>
      <c r="EQ253" s="68"/>
      <c r="ER253" s="68"/>
      <c r="ES253" s="68"/>
      <c r="ET253" s="68"/>
      <c r="EU253" s="68"/>
      <c r="EV253" s="68"/>
      <c r="EW253" s="68"/>
      <c r="EX253" s="68"/>
      <c r="EY253" s="68">
        <v>14</v>
      </c>
      <c r="EZ253" s="67">
        <f>EY253*GR253</f>
        <v>63000</v>
      </c>
      <c r="FA253" s="67">
        <f>5000000/87161500*EZ$299/EZ$299*EZ253</f>
        <v>3613.9809434211206</v>
      </c>
      <c r="FB253" s="67"/>
      <c r="FC253" s="68"/>
      <c r="FD253" s="68"/>
      <c r="FE253" s="68"/>
      <c r="FF253" s="68"/>
      <c r="FG253" s="68"/>
      <c r="FH253" s="67"/>
      <c r="FI253" s="67"/>
      <c r="FJ253" s="67"/>
      <c r="FK253" s="140"/>
      <c r="FL253" s="140"/>
      <c r="FM253" s="140"/>
      <c r="FN253" s="140"/>
      <c r="FO253" s="139"/>
      <c r="FP253" s="139"/>
      <c r="FQ253" s="139"/>
      <c r="FR253" s="139"/>
      <c r="FS253" s="67"/>
      <c r="FT253" s="67"/>
      <c r="FU253" s="67"/>
      <c r="FV253" s="67"/>
      <c r="FW253" s="67"/>
      <c r="FX253" s="67"/>
      <c r="FY253" s="67"/>
      <c r="FZ253" s="67"/>
      <c r="GA253" s="67"/>
      <c r="GB253" s="67"/>
      <c r="GC253" s="67"/>
      <c r="GD253" s="67"/>
      <c r="GE253" s="68"/>
      <c r="GF253" s="135"/>
      <c r="GG253" s="135"/>
      <c r="GH253" s="135"/>
      <c r="GI253" s="135">
        <f t="shared" ref="GI253:GI285" si="65">C253+G253+K253+O253+S253+W253+AA253+AE253+AI253+AM253+AQ253+AU253+AY253+BC253+BG253+BK253+BO253+BS253+BW253+CA253+CE253+CI253+CM253+CQ253+CU253+CY253+DC253+DG253+DK253+DO253+DS253+DW253+EA253+EE253+EI253+EM253+EQ253</f>
        <v>0</v>
      </c>
      <c r="GJ253" s="135">
        <f t="shared" ref="GJ253:GK285" si="66">D253+H253+L253+P253+T253+X253+AB253+AF253+AJ253+AN253+AR253+AV253+AZ253+BD253+BH253+BL253+BP253+BT253+BX253+CB253+CF253+CJ253+CN253+CR253+CV253+CZ253+DD253+DH253+DL253+DP253+DT253+DX253+EB253+EF253+EJ253+EN253+ER253</f>
        <v>0</v>
      </c>
      <c r="GK253" s="135">
        <f t="shared" si="66"/>
        <v>0</v>
      </c>
      <c r="GL253" s="135"/>
      <c r="GM253" s="135">
        <f t="shared" ref="GM253:GM285" si="67">EU253+EY253+FC253+FG253+FK253+FO253+FS253+FW253+GA253+GE253</f>
        <v>14</v>
      </c>
      <c r="GN253" s="135">
        <f t="shared" ref="GN253:GN285" si="68">EV253+EZ253+FD253+FH253+FL253+FP253+FT253+FX253+GB253+GF253</f>
        <v>63000</v>
      </c>
      <c r="GO253" s="135">
        <f t="shared" ref="GO253:GO285" si="69">EW253+FA253+FE253+FI253+FM253+FQ253+FU253+FY253+GC253+GG253</f>
        <v>3613.9809434211206</v>
      </c>
      <c r="GP253" s="135"/>
      <c r="GQ253" s="137">
        <f t="shared" ref="GQ253:GQ285" si="70">+GI253+GM253</f>
        <v>14</v>
      </c>
      <c r="GR253" s="139">
        <v>4500</v>
      </c>
      <c r="GS253" s="174">
        <f t="shared" ref="GS253:GS285" si="71">+GQ253*GR253</f>
        <v>63000</v>
      </c>
      <c r="GT253" s="147">
        <f t="shared" ref="GT253:GT285" si="72">+GK253+GO253</f>
        <v>3613.9809434211206</v>
      </c>
      <c r="GV253" s="153"/>
      <c r="GW253" s="153"/>
      <c r="GX253" s="153"/>
    </row>
    <row r="254" spans="2:206" ht="18" hidden="1" customHeight="1" x14ac:dyDescent="0.2">
      <c r="B254" s="96" t="s">
        <v>219</v>
      </c>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c r="BF254" s="68"/>
      <c r="BG254" s="68"/>
      <c r="BH254" s="68"/>
      <c r="BI254" s="68"/>
      <c r="BJ254" s="68"/>
      <c r="BK254" s="68"/>
      <c r="BL254" s="68"/>
      <c r="BM254" s="68"/>
      <c r="BN254" s="68"/>
      <c r="BO254" s="68"/>
      <c r="BP254" s="68"/>
      <c r="BQ254" s="68"/>
      <c r="BR254" s="68"/>
      <c r="BS254" s="68"/>
      <c r="BT254" s="68"/>
      <c r="BU254" s="68"/>
      <c r="BV254" s="68"/>
      <c r="BW254" s="68"/>
      <c r="BX254" s="68"/>
      <c r="BY254" s="68"/>
      <c r="BZ254" s="68"/>
      <c r="CA254" s="68"/>
      <c r="CB254" s="68"/>
      <c r="CC254" s="68"/>
      <c r="CD254" s="68"/>
      <c r="CE254" s="68"/>
      <c r="CF254" s="68"/>
      <c r="CG254" s="68"/>
      <c r="CH254" s="68"/>
      <c r="CI254" s="68"/>
      <c r="CJ254" s="68"/>
      <c r="CK254" s="68"/>
      <c r="CL254" s="68"/>
      <c r="CM254" s="68"/>
      <c r="CN254" s="68"/>
      <c r="CO254" s="68"/>
      <c r="CP254" s="68"/>
      <c r="CQ254" s="68"/>
      <c r="CR254" s="68"/>
      <c r="CS254" s="68"/>
      <c r="CT254" s="68"/>
      <c r="CU254" s="68"/>
      <c r="CV254" s="68"/>
      <c r="CW254" s="68"/>
      <c r="CX254" s="68"/>
      <c r="CY254" s="68"/>
      <c r="CZ254" s="68"/>
      <c r="DA254" s="68"/>
      <c r="DB254" s="68"/>
      <c r="DC254" s="68"/>
      <c r="DD254" s="68"/>
      <c r="DE254" s="68"/>
      <c r="DF254" s="68"/>
      <c r="DG254" s="68"/>
      <c r="DH254" s="68"/>
      <c r="DI254" s="68"/>
      <c r="DJ254" s="68"/>
      <c r="DK254" s="68"/>
      <c r="DL254" s="68"/>
      <c r="DM254" s="68"/>
      <c r="DN254" s="68"/>
      <c r="DO254" s="68"/>
      <c r="DP254" s="68"/>
      <c r="DQ254" s="68"/>
      <c r="DR254" s="68"/>
      <c r="DS254" s="68"/>
      <c r="DT254" s="68"/>
      <c r="DU254" s="68"/>
      <c r="DV254" s="68"/>
      <c r="DW254" s="68"/>
      <c r="DX254" s="68"/>
      <c r="DY254" s="68"/>
      <c r="DZ254" s="68"/>
      <c r="EA254" s="68"/>
      <c r="EB254" s="68"/>
      <c r="EC254" s="68"/>
      <c r="ED254" s="68"/>
      <c r="EE254" s="68"/>
      <c r="EF254" s="68"/>
      <c r="EG254" s="68"/>
      <c r="EH254" s="68"/>
      <c r="EI254" s="68"/>
      <c r="EJ254" s="68"/>
      <c r="EK254" s="68"/>
      <c r="EL254" s="68"/>
      <c r="EM254" s="68"/>
      <c r="EN254" s="68"/>
      <c r="EO254" s="68"/>
      <c r="EP254" s="68"/>
      <c r="EQ254" s="68"/>
      <c r="ER254" s="68"/>
      <c r="ES254" s="68"/>
      <c r="ET254" s="68"/>
      <c r="EU254" s="68"/>
      <c r="EV254" s="68"/>
      <c r="EW254" s="68"/>
      <c r="EX254" s="68"/>
      <c r="EY254" s="68"/>
      <c r="EZ254" s="67">
        <f>EY254*GR254</f>
        <v>0</v>
      </c>
      <c r="FA254" s="67">
        <f>5000000/87161500*EZ$299/EZ$299*EZ254</f>
        <v>0</v>
      </c>
      <c r="FB254" s="67"/>
      <c r="FC254" s="68"/>
      <c r="FD254" s="68"/>
      <c r="FE254" s="68"/>
      <c r="FF254" s="68"/>
      <c r="FG254" s="68"/>
      <c r="FH254" s="67"/>
      <c r="FI254" s="67"/>
      <c r="FJ254" s="67"/>
      <c r="FK254" s="140"/>
      <c r="FL254" s="140"/>
      <c r="FM254" s="140"/>
      <c r="FN254" s="140"/>
      <c r="FO254" s="139"/>
      <c r="FP254" s="139"/>
      <c r="FQ254" s="139"/>
      <c r="FR254" s="139"/>
      <c r="FS254" s="67"/>
      <c r="FT254" s="67"/>
      <c r="FU254" s="67"/>
      <c r="FV254" s="67"/>
      <c r="FW254" s="67"/>
      <c r="FX254" s="67"/>
      <c r="FY254" s="67"/>
      <c r="FZ254" s="67"/>
      <c r="GA254" s="67"/>
      <c r="GB254" s="67"/>
      <c r="GC254" s="67"/>
      <c r="GD254" s="67"/>
      <c r="GE254" s="68"/>
      <c r="GF254" s="135"/>
      <c r="GG254" s="135"/>
      <c r="GH254" s="135"/>
      <c r="GI254" s="135">
        <f t="shared" si="65"/>
        <v>0</v>
      </c>
      <c r="GJ254" s="135">
        <f t="shared" si="66"/>
        <v>0</v>
      </c>
      <c r="GK254" s="135">
        <f t="shared" si="66"/>
        <v>0</v>
      </c>
      <c r="GL254" s="135"/>
      <c r="GM254" s="135">
        <f t="shared" si="67"/>
        <v>0</v>
      </c>
      <c r="GN254" s="135">
        <f t="shared" si="68"/>
        <v>0</v>
      </c>
      <c r="GO254" s="135">
        <f t="shared" si="69"/>
        <v>0</v>
      </c>
      <c r="GP254" s="135"/>
      <c r="GQ254" s="137">
        <f t="shared" si="70"/>
        <v>0</v>
      </c>
      <c r="GR254" s="139"/>
      <c r="GS254" s="174">
        <f t="shared" si="71"/>
        <v>0</v>
      </c>
      <c r="GT254" s="147">
        <f t="shared" si="72"/>
        <v>0</v>
      </c>
      <c r="GV254" s="153"/>
      <c r="GW254" s="153"/>
      <c r="GX254" s="153"/>
    </row>
    <row r="255" spans="2:206" ht="18" hidden="1" customHeight="1" x14ac:dyDescent="0.2">
      <c r="B255" s="96" t="s">
        <v>127</v>
      </c>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c r="BF255" s="68"/>
      <c r="BG255" s="68"/>
      <c r="BH255" s="68"/>
      <c r="BI255" s="68"/>
      <c r="BJ255" s="68"/>
      <c r="BK255" s="68"/>
      <c r="BL255" s="68"/>
      <c r="BM255" s="68"/>
      <c r="BN255" s="68"/>
      <c r="BO255" s="68"/>
      <c r="BP255" s="68"/>
      <c r="BQ255" s="68"/>
      <c r="BR255" s="68"/>
      <c r="BS255" s="68"/>
      <c r="BT255" s="68"/>
      <c r="BU255" s="68"/>
      <c r="BV255" s="68"/>
      <c r="BW255" s="68"/>
      <c r="BX255" s="68"/>
      <c r="BY255" s="68"/>
      <c r="BZ255" s="68"/>
      <c r="CA255" s="68"/>
      <c r="CB255" s="68"/>
      <c r="CC255" s="68"/>
      <c r="CD255" s="68"/>
      <c r="CE255" s="68"/>
      <c r="CF255" s="68"/>
      <c r="CG255" s="68"/>
      <c r="CH255" s="68"/>
      <c r="CI255" s="68"/>
      <c r="CJ255" s="68"/>
      <c r="CK255" s="68"/>
      <c r="CL255" s="68"/>
      <c r="CM255" s="68"/>
      <c r="CN255" s="68"/>
      <c r="CO255" s="68"/>
      <c r="CP255" s="68"/>
      <c r="CQ255" s="68"/>
      <c r="CR255" s="68"/>
      <c r="CS255" s="68"/>
      <c r="CT255" s="68"/>
      <c r="CU255" s="68"/>
      <c r="CV255" s="68"/>
      <c r="CW255" s="68"/>
      <c r="CX255" s="68"/>
      <c r="CY255" s="68"/>
      <c r="CZ255" s="68"/>
      <c r="DA255" s="68"/>
      <c r="DB255" s="68"/>
      <c r="DC255" s="68"/>
      <c r="DD255" s="68"/>
      <c r="DE255" s="68"/>
      <c r="DF255" s="68"/>
      <c r="DG255" s="68"/>
      <c r="DH255" s="68"/>
      <c r="DI255" s="68"/>
      <c r="DJ255" s="68"/>
      <c r="DK255" s="68"/>
      <c r="DL255" s="68"/>
      <c r="DM255" s="68"/>
      <c r="DN255" s="68"/>
      <c r="DO255" s="68"/>
      <c r="DP255" s="68"/>
      <c r="DQ255" s="68"/>
      <c r="DR255" s="68"/>
      <c r="DS255" s="68"/>
      <c r="DT255" s="68"/>
      <c r="DU255" s="68"/>
      <c r="DV255" s="68"/>
      <c r="DW255" s="68"/>
      <c r="DX255" s="68"/>
      <c r="DY255" s="68"/>
      <c r="DZ255" s="68"/>
      <c r="EA255" s="68"/>
      <c r="EB255" s="68"/>
      <c r="EC255" s="68"/>
      <c r="ED255" s="68"/>
      <c r="EE255" s="68"/>
      <c r="EF255" s="68"/>
      <c r="EG255" s="68"/>
      <c r="EH255" s="68"/>
      <c r="EI255" s="68"/>
      <c r="EJ255" s="68"/>
      <c r="EK255" s="68"/>
      <c r="EL255" s="68"/>
      <c r="EM255" s="68"/>
      <c r="EN255" s="68"/>
      <c r="EO255" s="68"/>
      <c r="EP255" s="68"/>
      <c r="EQ255" s="68"/>
      <c r="ER255" s="68"/>
      <c r="ES255" s="68"/>
      <c r="ET255" s="68"/>
      <c r="EU255" s="68"/>
      <c r="EV255" s="68"/>
      <c r="EW255" s="68"/>
      <c r="EX255" s="68"/>
      <c r="EY255" s="68"/>
      <c r="EZ255" s="67">
        <f>EY255*GR255</f>
        <v>0</v>
      </c>
      <c r="FA255" s="67">
        <f>5000000/87161500*EZ$299/EZ$299*EZ255</f>
        <v>0</v>
      </c>
      <c r="FB255" s="67"/>
      <c r="FC255" s="68"/>
      <c r="FD255" s="68"/>
      <c r="FE255" s="68"/>
      <c r="FF255" s="68"/>
      <c r="FG255" s="68"/>
      <c r="FH255" s="67"/>
      <c r="FI255" s="67"/>
      <c r="FJ255" s="67"/>
      <c r="FK255" s="140"/>
      <c r="FL255" s="140"/>
      <c r="FM255" s="140"/>
      <c r="FN255" s="140"/>
      <c r="FO255" s="139"/>
      <c r="FP255" s="139"/>
      <c r="FQ255" s="139"/>
      <c r="FR255" s="139"/>
      <c r="FS255" s="67"/>
      <c r="FT255" s="67"/>
      <c r="FU255" s="67"/>
      <c r="FV255" s="67"/>
      <c r="FW255" s="67"/>
      <c r="FX255" s="67"/>
      <c r="FY255" s="67"/>
      <c r="FZ255" s="67"/>
      <c r="GA255" s="67"/>
      <c r="GB255" s="67"/>
      <c r="GC255" s="67"/>
      <c r="GD255" s="67"/>
      <c r="GE255" s="68"/>
      <c r="GF255" s="135"/>
      <c r="GG255" s="135"/>
      <c r="GH255" s="135"/>
      <c r="GI255" s="135">
        <f t="shared" si="65"/>
        <v>0</v>
      </c>
      <c r="GJ255" s="135">
        <f t="shared" si="66"/>
        <v>0</v>
      </c>
      <c r="GK255" s="135">
        <f t="shared" si="66"/>
        <v>0</v>
      </c>
      <c r="GL255" s="135"/>
      <c r="GM255" s="135">
        <f t="shared" si="67"/>
        <v>0</v>
      </c>
      <c r="GN255" s="135">
        <f t="shared" si="68"/>
        <v>0</v>
      </c>
      <c r="GO255" s="135">
        <f t="shared" si="69"/>
        <v>0</v>
      </c>
      <c r="GP255" s="135"/>
      <c r="GQ255" s="137">
        <f t="shared" si="70"/>
        <v>0</v>
      </c>
      <c r="GR255" s="139"/>
      <c r="GS255" s="174">
        <f t="shared" si="71"/>
        <v>0</v>
      </c>
      <c r="GT255" s="147">
        <f t="shared" si="72"/>
        <v>0</v>
      </c>
      <c r="GV255" s="153"/>
      <c r="GW255" s="153"/>
      <c r="GX255" s="153"/>
    </row>
    <row r="256" spans="2:206" ht="18" hidden="1" customHeight="1" x14ac:dyDescent="0.2">
      <c r="B256" s="96" t="s">
        <v>128</v>
      </c>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c r="BG256" s="68"/>
      <c r="BH256" s="68"/>
      <c r="BI256" s="68"/>
      <c r="BJ256" s="68"/>
      <c r="BK256" s="68"/>
      <c r="BL256" s="68"/>
      <c r="BM256" s="68"/>
      <c r="BN256" s="68"/>
      <c r="BO256" s="68"/>
      <c r="BP256" s="68"/>
      <c r="BQ256" s="68"/>
      <c r="BR256" s="68"/>
      <c r="BS256" s="68"/>
      <c r="BT256" s="68"/>
      <c r="BU256" s="68"/>
      <c r="BV256" s="68"/>
      <c r="BW256" s="68"/>
      <c r="BX256" s="68"/>
      <c r="BY256" s="68"/>
      <c r="BZ256" s="68"/>
      <c r="CA256" s="68"/>
      <c r="CB256" s="68"/>
      <c r="CC256" s="68"/>
      <c r="CD256" s="68"/>
      <c r="CE256" s="68"/>
      <c r="CF256" s="68"/>
      <c r="CG256" s="68"/>
      <c r="CH256" s="68"/>
      <c r="CI256" s="68"/>
      <c r="CJ256" s="68"/>
      <c r="CK256" s="68"/>
      <c r="CL256" s="68"/>
      <c r="CM256" s="68"/>
      <c r="CN256" s="68"/>
      <c r="CO256" s="68"/>
      <c r="CP256" s="68"/>
      <c r="CQ256" s="68"/>
      <c r="CR256" s="68"/>
      <c r="CS256" s="68"/>
      <c r="CT256" s="68"/>
      <c r="CU256" s="68"/>
      <c r="CV256" s="68"/>
      <c r="CW256" s="68"/>
      <c r="CX256" s="68"/>
      <c r="CY256" s="68"/>
      <c r="CZ256" s="68"/>
      <c r="DA256" s="68"/>
      <c r="DB256" s="68"/>
      <c r="DC256" s="68"/>
      <c r="DD256" s="68"/>
      <c r="DE256" s="68"/>
      <c r="DF256" s="68"/>
      <c r="DG256" s="68"/>
      <c r="DH256" s="68"/>
      <c r="DI256" s="68"/>
      <c r="DJ256" s="68"/>
      <c r="DK256" s="68"/>
      <c r="DL256" s="68"/>
      <c r="DM256" s="68"/>
      <c r="DN256" s="68"/>
      <c r="DO256" s="68"/>
      <c r="DP256" s="68"/>
      <c r="DQ256" s="68"/>
      <c r="DR256" s="68"/>
      <c r="DS256" s="68"/>
      <c r="DT256" s="68"/>
      <c r="DU256" s="68"/>
      <c r="DV256" s="68"/>
      <c r="DW256" s="68"/>
      <c r="DX256" s="68"/>
      <c r="DY256" s="68"/>
      <c r="DZ256" s="68"/>
      <c r="EA256" s="68"/>
      <c r="EB256" s="68"/>
      <c r="EC256" s="68"/>
      <c r="ED256" s="68"/>
      <c r="EE256" s="68"/>
      <c r="EF256" s="68"/>
      <c r="EG256" s="68"/>
      <c r="EH256" s="68"/>
      <c r="EI256" s="68"/>
      <c r="EJ256" s="68"/>
      <c r="EK256" s="68"/>
      <c r="EL256" s="68"/>
      <c r="EM256" s="68"/>
      <c r="EN256" s="68"/>
      <c r="EO256" s="68"/>
      <c r="EP256" s="68"/>
      <c r="EQ256" s="68"/>
      <c r="ER256" s="68"/>
      <c r="ES256" s="68"/>
      <c r="ET256" s="68"/>
      <c r="EU256" s="68"/>
      <c r="EV256" s="68"/>
      <c r="EW256" s="68"/>
      <c r="EX256" s="68"/>
      <c r="EY256" s="68"/>
      <c r="EZ256" s="67">
        <f>EY256*GR256</f>
        <v>0</v>
      </c>
      <c r="FA256" s="67">
        <f>5000000/87161500*EZ$299/EZ$299*EZ256</f>
        <v>0</v>
      </c>
      <c r="FB256" s="67"/>
      <c r="FC256" s="68"/>
      <c r="FD256" s="68"/>
      <c r="FE256" s="68"/>
      <c r="FF256" s="68"/>
      <c r="FG256" s="68"/>
      <c r="FH256" s="67"/>
      <c r="FI256" s="67"/>
      <c r="FJ256" s="67"/>
      <c r="FK256" s="140"/>
      <c r="FL256" s="140"/>
      <c r="FM256" s="140"/>
      <c r="FN256" s="140"/>
      <c r="FO256" s="139"/>
      <c r="FP256" s="139"/>
      <c r="FQ256" s="139"/>
      <c r="FR256" s="139"/>
      <c r="FS256" s="67"/>
      <c r="FT256" s="67"/>
      <c r="FU256" s="67"/>
      <c r="FV256" s="67"/>
      <c r="FW256" s="67"/>
      <c r="FX256" s="67"/>
      <c r="FY256" s="67"/>
      <c r="FZ256" s="67"/>
      <c r="GA256" s="67"/>
      <c r="GB256" s="67"/>
      <c r="GC256" s="67"/>
      <c r="GD256" s="67"/>
      <c r="GE256" s="68"/>
      <c r="GF256" s="135"/>
      <c r="GG256" s="135"/>
      <c r="GH256" s="135"/>
      <c r="GI256" s="135">
        <f t="shared" si="65"/>
        <v>0</v>
      </c>
      <c r="GJ256" s="135">
        <f t="shared" si="66"/>
        <v>0</v>
      </c>
      <c r="GK256" s="135">
        <f t="shared" si="66"/>
        <v>0</v>
      </c>
      <c r="GL256" s="135"/>
      <c r="GM256" s="135">
        <f t="shared" si="67"/>
        <v>0</v>
      </c>
      <c r="GN256" s="135">
        <f t="shared" si="68"/>
        <v>0</v>
      </c>
      <c r="GO256" s="135">
        <f t="shared" si="69"/>
        <v>0</v>
      </c>
      <c r="GP256" s="135"/>
      <c r="GQ256" s="137">
        <f t="shared" si="70"/>
        <v>0</v>
      </c>
      <c r="GR256" s="139"/>
      <c r="GS256" s="174">
        <f t="shared" si="71"/>
        <v>0</v>
      </c>
      <c r="GT256" s="147">
        <f t="shared" si="72"/>
        <v>0</v>
      </c>
      <c r="GV256" s="153"/>
      <c r="GW256" s="153"/>
      <c r="GX256" s="153"/>
    </row>
    <row r="257" spans="1:206" ht="18" customHeight="1" x14ac:dyDescent="0.2">
      <c r="B257" s="96" t="s">
        <v>129</v>
      </c>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c r="BG257" s="68"/>
      <c r="BH257" s="68"/>
      <c r="BI257" s="68"/>
      <c r="BJ257" s="68"/>
      <c r="BK257" s="68"/>
      <c r="BL257" s="68"/>
      <c r="BM257" s="68"/>
      <c r="BN257" s="68"/>
      <c r="BO257" s="68"/>
      <c r="BP257" s="68"/>
      <c r="BQ257" s="68"/>
      <c r="BR257" s="68"/>
      <c r="BS257" s="68"/>
      <c r="BT257" s="68"/>
      <c r="BU257" s="68"/>
      <c r="BV257" s="68"/>
      <c r="BW257" s="68"/>
      <c r="BX257" s="68"/>
      <c r="BY257" s="68"/>
      <c r="BZ257" s="68"/>
      <c r="CA257" s="68"/>
      <c r="CB257" s="68"/>
      <c r="CC257" s="68"/>
      <c r="CD257" s="68"/>
      <c r="CE257" s="68"/>
      <c r="CF257" s="68"/>
      <c r="CG257" s="68"/>
      <c r="CH257" s="68"/>
      <c r="CI257" s="68"/>
      <c r="CJ257" s="68"/>
      <c r="CK257" s="68"/>
      <c r="CL257" s="68"/>
      <c r="CM257" s="68"/>
      <c r="CN257" s="68"/>
      <c r="CO257" s="68"/>
      <c r="CP257" s="68"/>
      <c r="CQ257" s="68"/>
      <c r="CR257" s="68"/>
      <c r="CS257" s="68"/>
      <c r="CT257" s="68"/>
      <c r="CU257" s="68"/>
      <c r="CV257" s="68"/>
      <c r="CW257" s="68"/>
      <c r="CX257" s="68"/>
      <c r="CY257" s="68"/>
      <c r="CZ257" s="68"/>
      <c r="DA257" s="68"/>
      <c r="DB257" s="68"/>
      <c r="DC257" s="68"/>
      <c r="DD257" s="68"/>
      <c r="DE257" s="68"/>
      <c r="DF257" s="68"/>
      <c r="DG257" s="68"/>
      <c r="DH257" s="68"/>
      <c r="DI257" s="68"/>
      <c r="DJ257" s="68"/>
      <c r="DK257" s="68"/>
      <c r="DL257" s="68"/>
      <c r="DM257" s="68"/>
      <c r="DN257" s="68"/>
      <c r="DO257" s="68"/>
      <c r="DP257" s="68"/>
      <c r="DQ257" s="68"/>
      <c r="DR257" s="68"/>
      <c r="DS257" s="68"/>
      <c r="DT257" s="68"/>
      <c r="DU257" s="68"/>
      <c r="DV257" s="68"/>
      <c r="DW257" s="68"/>
      <c r="DX257" s="68"/>
      <c r="DY257" s="68"/>
      <c r="DZ257" s="68"/>
      <c r="EA257" s="68"/>
      <c r="EB257" s="68"/>
      <c r="EC257" s="68"/>
      <c r="ED257" s="68"/>
      <c r="EE257" s="68"/>
      <c r="EF257" s="68"/>
      <c r="EG257" s="68"/>
      <c r="EH257" s="68"/>
      <c r="EI257" s="68"/>
      <c r="EJ257" s="68"/>
      <c r="EK257" s="68"/>
      <c r="EL257" s="68"/>
      <c r="EM257" s="68"/>
      <c r="EN257" s="68"/>
      <c r="EO257" s="68"/>
      <c r="EP257" s="68"/>
      <c r="EQ257" s="68"/>
      <c r="ER257" s="68"/>
      <c r="ES257" s="68"/>
      <c r="ET257" s="68"/>
      <c r="EU257" s="68"/>
      <c r="EV257" s="68"/>
      <c r="EW257" s="68"/>
      <c r="EX257" s="68"/>
      <c r="EY257" s="68">
        <v>4</v>
      </c>
      <c r="EZ257" s="67">
        <f>EY257*GR257</f>
        <v>30000</v>
      </c>
      <c r="FA257" s="67">
        <f>5000000/87161500*EZ$299/EZ$299*EZ257</f>
        <v>1720.9433063910099</v>
      </c>
      <c r="FB257" s="67"/>
      <c r="FC257" s="68"/>
      <c r="FD257" s="68"/>
      <c r="FE257" s="68"/>
      <c r="FF257" s="68"/>
      <c r="FG257" s="68"/>
      <c r="FH257" s="67"/>
      <c r="FI257" s="67"/>
      <c r="FJ257" s="67"/>
      <c r="FK257" s="140">
        <v>2</v>
      </c>
      <c r="FL257" s="139">
        <f>FK257*GR257</f>
        <v>15000</v>
      </c>
      <c r="FM257" s="67">
        <f>5000000/87161500*FL$299/FL$299*FL257</f>
        <v>860.47165319550493</v>
      </c>
      <c r="FN257" s="139"/>
      <c r="FO257" s="139"/>
      <c r="FP257" s="139"/>
      <c r="FQ257" s="139"/>
      <c r="FR257" s="139"/>
      <c r="FS257" s="67">
        <v>2</v>
      </c>
      <c r="FT257" s="67">
        <f>FS257*GR257</f>
        <v>15000</v>
      </c>
      <c r="FU257" s="67">
        <f>5000000/87161500*FT$299/FT$299*FT257</f>
        <v>860.47165319550493</v>
      </c>
      <c r="FV257" s="67"/>
      <c r="FW257" s="67">
        <v>1</v>
      </c>
      <c r="FX257" s="67">
        <f>FW257*GR257</f>
        <v>7500</v>
      </c>
      <c r="FY257" s="67">
        <f>5000000/87161500*FX$299/FX$299*FX257</f>
        <v>430.23582659775241</v>
      </c>
      <c r="FZ257" s="67"/>
      <c r="GA257" s="67">
        <v>1</v>
      </c>
      <c r="GB257" s="67">
        <f>GA257*GR257</f>
        <v>7500</v>
      </c>
      <c r="GC257" s="67">
        <f>5000000/87161500*GB$299/GB$299*GB257</f>
        <v>430.23582659775252</v>
      </c>
      <c r="GD257" s="67"/>
      <c r="GE257" s="68">
        <v>2</v>
      </c>
      <c r="GF257" s="135">
        <f>GE257*GR257</f>
        <v>15000</v>
      </c>
      <c r="GG257" s="67">
        <f>5000000/87161500*GF$299/GF$299*GF257</f>
        <v>860.47165319550493</v>
      </c>
      <c r="GH257" s="135"/>
      <c r="GI257" s="135">
        <f t="shared" si="65"/>
        <v>0</v>
      </c>
      <c r="GJ257" s="135">
        <f t="shared" si="66"/>
        <v>0</v>
      </c>
      <c r="GK257" s="135">
        <f t="shared" si="66"/>
        <v>0</v>
      </c>
      <c r="GL257" s="135"/>
      <c r="GM257" s="135">
        <f t="shared" si="67"/>
        <v>12</v>
      </c>
      <c r="GN257" s="135">
        <f t="shared" si="68"/>
        <v>90000</v>
      </c>
      <c r="GO257" s="135">
        <f t="shared" si="69"/>
        <v>5162.8299191730293</v>
      </c>
      <c r="GP257" s="135"/>
      <c r="GQ257" s="137">
        <f t="shared" si="70"/>
        <v>12</v>
      </c>
      <c r="GR257" s="139">
        <v>7500</v>
      </c>
      <c r="GS257" s="174">
        <f t="shared" si="71"/>
        <v>90000</v>
      </c>
      <c r="GT257" s="147">
        <f t="shared" si="72"/>
        <v>5162.8299191730293</v>
      </c>
      <c r="GV257" s="153"/>
      <c r="GW257" s="153"/>
      <c r="GX257" s="153"/>
    </row>
    <row r="258" spans="1:206" ht="18" hidden="1" customHeight="1" x14ac:dyDescent="0.2">
      <c r="B258" s="96" t="s">
        <v>350</v>
      </c>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68"/>
      <c r="BS258" s="68"/>
      <c r="BT258" s="68"/>
      <c r="BU258" s="68"/>
      <c r="BV258" s="68"/>
      <c r="BW258" s="68"/>
      <c r="BX258" s="68"/>
      <c r="BY258" s="68"/>
      <c r="BZ258" s="68"/>
      <c r="CA258" s="68"/>
      <c r="CB258" s="68"/>
      <c r="CC258" s="68"/>
      <c r="CD258" s="68"/>
      <c r="CE258" s="68"/>
      <c r="CF258" s="68"/>
      <c r="CG258" s="68"/>
      <c r="CH258" s="68"/>
      <c r="CI258" s="68"/>
      <c r="CJ258" s="68"/>
      <c r="CK258" s="68"/>
      <c r="CL258" s="68"/>
      <c r="CM258" s="68"/>
      <c r="CN258" s="68"/>
      <c r="CO258" s="68"/>
      <c r="CP258" s="68"/>
      <c r="CQ258" s="68"/>
      <c r="CR258" s="68"/>
      <c r="CS258" s="68"/>
      <c r="CT258" s="68"/>
      <c r="CU258" s="68"/>
      <c r="CV258" s="68"/>
      <c r="CW258" s="68"/>
      <c r="CX258" s="68"/>
      <c r="CY258" s="68"/>
      <c r="CZ258" s="68"/>
      <c r="DA258" s="68"/>
      <c r="DB258" s="68"/>
      <c r="DC258" s="68"/>
      <c r="DD258" s="68"/>
      <c r="DE258" s="68"/>
      <c r="DF258" s="68"/>
      <c r="DG258" s="68"/>
      <c r="DH258" s="68"/>
      <c r="DI258" s="68"/>
      <c r="DJ258" s="68"/>
      <c r="DK258" s="68"/>
      <c r="DL258" s="68"/>
      <c r="DM258" s="68"/>
      <c r="DN258" s="68"/>
      <c r="DO258" s="68"/>
      <c r="DP258" s="68"/>
      <c r="DQ258" s="68"/>
      <c r="DR258" s="68"/>
      <c r="DS258" s="68"/>
      <c r="DT258" s="68"/>
      <c r="DU258" s="68"/>
      <c r="DV258" s="68"/>
      <c r="DW258" s="68"/>
      <c r="DX258" s="68"/>
      <c r="DY258" s="68"/>
      <c r="DZ258" s="68"/>
      <c r="EA258" s="68"/>
      <c r="EB258" s="68"/>
      <c r="EC258" s="68"/>
      <c r="ED258" s="68"/>
      <c r="EE258" s="68"/>
      <c r="EF258" s="68"/>
      <c r="EG258" s="68"/>
      <c r="EH258" s="68"/>
      <c r="EI258" s="68"/>
      <c r="EJ258" s="68"/>
      <c r="EK258" s="68"/>
      <c r="EL258" s="68"/>
      <c r="EM258" s="68"/>
      <c r="EN258" s="68"/>
      <c r="EO258" s="68"/>
      <c r="EP258" s="68"/>
      <c r="EQ258" s="68"/>
      <c r="ER258" s="68"/>
      <c r="ES258" s="68"/>
      <c r="ET258" s="68"/>
      <c r="EU258" s="68"/>
      <c r="EV258" s="68"/>
      <c r="EW258" s="68"/>
      <c r="EX258" s="68"/>
      <c r="EY258" s="68"/>
      <c r="EZ258" s="68"/>
      <c r="FA258" s="68"/>
      <c r="FB258" s="68"/>
      <c r="FC258" s="68"/>
      <c r="FD258" s="68"/>
      <c r="FE258" s="68"/>
      <c r="FF258" s="68"/>
      <c r="FG258" s="68"/>
      <c r="FH258" s="67"/>
      <c r="FI258" s="67"/>
      <c r="FJ258" s="67"/>
      <c r="FK258" s="140"/>
      <c r="FL258" s="140"/>
      <c r="FM258" s="140"/>
      <c r="FN258" s="140"/>
      <c r="FO258" s="139"/>
      <c r="FP258" s="139"/>
      <c r="FQ258" s="139"/>
      <c r="FR258" s="139"/>
      <c r="FS258" s="67"/>
      <c r="FT258" s="67"/>
      <c r="FU258" s="67"/>
      <c r="FV258" s="67"/>
      <c r="FW258" s="67"/>
      <c r="FX258" s="67"/>
      <c r="FY258" s="67"/>
      <c r="FZ258" s="67"/>
      <c r="GA258" s="67"/>
      <c r="GB258" s="67"/>
      <c r="GC258" s="67"/>
      <c r="GD258" s="67"/>
      <c r="GE258" s="68"/>
      <c r="GF258" s="135"/>
      <c r="GG258" s="135"/>
      <c r="GH258" s="135"/>
      <c r="GI258" s="135">
        <f t="shared" si="65"/>
        <v>0</v>
      </c>
      <c r="GJ258" s="135">
        <f t="shared" si="66"/>
        <v>0</v>
      </c>
      <c r="GK258" s="135">
        <f t="shared" si="66"/>
        <v>0</v>
      </c>
      <c r="GL258" s="135"/>
      <c r="GM258" s="135">
        <f t="shared" si="67"/>
        <v>0</v>
      </c>
      <c r="GN258" s="135">
        <f t="shared" si="68"/>
        <v>0</v>
      </c>
      <c r="GO258" s="135">
        <f t="shared" si="69"/>
        <v>0</v>
      </c>
      <c r="GP258" s="135"/>
      <c r="GQ258" s="137">
        <f t="shared" si="70"/>
        <v>0</v>
      </c>
      <c r="GR258" s="139">
        <v>25000</v>
      </c>
      <c r="GS258" s="174">
        <f t="shared" si="71"/>
        <v>0</v>
      </c>
      <c r="GT258" s="147">
        <f t="shared" si="72"/>
        <v>0</v>
      </c>
      <c r="GV258" s="153"/>
      <c r="GW258" s="153"/>
      <c r="GX258" s="153"/>
    </row>
    <row r="259" spans="1:206" ht="18" hidden="1" customHeight="1" x14ac:dyDescent="0.2">
      <c r="B259" s="96" t="s">
        <v>353</v>
      </c>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BD259" s="68"/>
      <c r="BE259" s="68"/>
      <c r="BF259" s="68"/>
      <c r="BG259" s="68"/>
      <c r="BH259" s="68"/>
      <c r="BI259" s="68"/>
      <c r="BJ259" s="68"/>
      <c r="BK259" s="68"/>
      <c r="BL259" s="68"/>
      <c r="BM259" s="68"/>
      <c r="BN259" s="68"/>
      <c r="BO259" s="68"/>
      <c r="BP259" s="68"/>
      <c r="BQ259" s="68"/>
      <c r="BR259" s="68"/>
      <c r="BS259" s="68"/>
      <c r="BT259" s="68"/>
      <c r="BU259" s="68"/>
      <c r="BV259" s="68"/>
      <c r="BW259" s="68"/>
      <c r="BX259" s="68"/>
      <c r="BY259" s="68"/>
      <c r="BZ259" s="68"/>
      <c r="CA259" s="68"/>
      <c r="CB259" s="68"/>
      <c r="CC259" s="68"/>
      <c r="CD259" s="68"/>
      <c r="CE259" s="68"/>
      <c r="CF259" s="68"/>
      <c r="CG259" s="68"/>
      <c r="CH259" s="68"/>
      <c r="CI259" s="68"/>
      <c r="CJ259" s="68"/>
      <c r="CK259" s="68"/>
      <c r="CL259" s="68"/>
      <c r="CM259" s="68"/>
      <c r="CN259" s="68"/>
      <c r="CO259" s="68"/>
      <c r="CP259" s="68"/>
      <c r="CQ259" s="68"/>
      <c r="CR259" s="68"/>
      <c r="CS259" s="68"/>
      <c r="CT259" s="68"/>
      <c r="CU259" s="68"/>
      <c r="CV259" s="68"/>
      <c r="CW259" s="68"/>
      <c r="CX259" s="68"/>
      <c r="CY259" s="68"/>
      <c r="CZ259" s="68"/>
      <c r="DA259" s="68"/>
      <c r="DB259" s="68"/>
      <c r="DC259" s="68"/>
      <c r="DD259" s="68"/>
      <c r="DE259" s="68"/>
      <c r="DF259" s="68"/>
      <c r="DG259" s="68"/>
      <c r="DH259" s="68"/>
      <c r="DI259" s="68"/>
      <c r="DJ259" s="68"/>
      <c r="DK259" s="68"/>
      <c r="DL259" s="68"/>
      <c r="DM259" s="68"/>
      <c r="DN259" s="68"/>
      <c r="DO259" s="68"/>
      <c r="DP259" s="68"/>
      <c r="DQ259" s="68"/>
      <c r="DR259" s="68"/>
      <c r="DS259" s="68"/>
      <c r="DT259" s="68"/>
      <c r="DU259" s="68"/>
      <c r="DV259" s="68"/>
      <c r="DW259" s="68"/>
      <c r="DX259" s="68"/>
      <c r="DY259" s="68"/>
      <c r="DZ259" s="68"/>
      <c r="EA259" s="68"/>
      <c r="EB259" s="68"/>
      <c r="EC259" s="68"/>
      <c r="ED259" s="68"/>
      <c r="EE259" s="68"/>
      <c r="EF259" s="68"/>
      <c r="EG259" s="68"/>
      <c r="EH259" s="68"/>
      <c r="EI259" s="68"/>
      <c r="EJ259" s="68"/>
      <c r="EK259" s="68"/>
      <c r="EL259" s="68"/>
      <c r="EM259" s="68"/>
      <c r="EN259" s="68"/>
      <c r="EO259" s="68"/>
      <c r="EP259" s="68"/>
      <c r="EQ259" s="68"/>
      <c r="ER259" s="68"/>
      <c r="ES259" s="68"/>
      <c r="ET259" s="68"/>
      <c r="EU259" s="68"/>
      <c r="EV259" s="68"/>
      <c r="EW259" s="68"/>
      <c r="EX259" s="68"/>
      <c r="EY259" s="68"/>
      <c r="EZ259" s="68"/>
      <c r="FA259" s="68"/>
      <c r="FB259" s="68"/>
      <c r="FC259" s="68"/>
      <c r="FD259" s="68"/>
      <c r="FE259" s="68"/>
      <c r="FF259" s="68"/>
      <c r="FG259" s="68"/>
      <c r="FH259" s="67"/>
      <c r="FI259" s="67"/>
      <c r="FJ259" s="67"/>
      <c r="FK259" s="140"/>
      <c r="FL259" s="140"/>
      <c r="FM259" s="140"/>
      <c r="FN259" s="140"/>
      <c r="FO259" s="139"/>
      <c r="FP259" s="139"/>
      <c r="FQ259" s="139"/>
      <c r="FR259" s="139"/>
      <c r="FS259" s="67"/>
      <c r="FT259" s="67"/>
      <c r="FU259" s="67"/>
      <c r="FV259" s="67"/>
      <c r="FW259" s="67"/>
      <c r="FX259" s="67"/>
      <c r="FY259" s="67"/>
      <c r="FZ259" s="67"/>
      <c r="GA259" s="67"/>
      <c r="GB259" s="67"/>
      <c r="GC259" s="67"/>
      <c r="GD259" s="67"/>
      <c r="GE259" s="68"/>
      <c r="GF259" s="135"/>
      <c r="GG259" s="135"/>
      <c r="GH259" s="135"/>
      <c r="GI259" s="135">
        <f t="shared" si="65"/>
        <v>0</v>
      </c>
      <c r="GJ259" s="135">
        <f t="shared" si="66"/>
        <v>0</v>
      </c>
      <c r="GK259" s="135">
        <f t="shared" si="66"/>
        <v>0</v>
      </c>
      <c r="GL259" s="135"/>
      <c r="GM259" s="135">
        <f t="shared" si="67"/>
        <v>0</v>
      </c>
      <c r="GN259" s="135">
        <f t="shared" si="68"/>
        <v>0</v>
      </c>
      <c r="GO259" s="135">
        <f t="shared" si="69"/>
        <v>0</v>
      </c>
      <c r="GP259" s="135"/>
      <c r="GQ259" s="137">
        <f t="shared" si="70"/>
        <v>0</v>
      </c>
      <c r="GR259" s="139"/>
      <c r="GS259" s="174">
        <f t="shared" si="71"/>
        <v>0</v>
      </c>
      <c r="GT259" s="147">
        <f t="shared" si="72"/>
        <v>0</v>
      </c>
      <c r="GV259" s="153"/>
      <c r="GW259" s="153"/>
      <c r="GX259" s="153"/>
    </row>
    <row r="260" spans="1:206" ht="18" hidden="1" customHeight="1" x14ac:dyDescent="0.2">
      <c r="B260" s="96" t="s">
        <v>354</v>
      </c>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c r="AS260" s="68"/>
      <c r="AT260" s="68"/>
      <c r="AU260" s="68"/>
      <c r="AV260" s="68"/>
      <c r="AW260" s="68"/>
      <c r="AX260" s="68"/>
      <c r="AY260" s="68"/>
      <c r="AZ260" s="68"/>
      <c r="BA260" s="68"/>
      <c r="BB260" s="68"/>
      <c r="BC260" s="68"/>
      <c r="BD260" s="68"/>
      <c r="BE260" s="68"/>
      <c r="BF260" s="68"/>
      <c r="BG260" s="68"/>
      <c r="BH260" s="68"/>
      <c r="BI260" s="68"/>
      <c r="BJ260" s="68"/>
      <c r="BK260" s="68"/>
      <c r="BL260" s="68"/>
      <c r="BM260" s="68"/>
      <c r="BN260" s="68"/>
      <c r="BO260" s="68"/>
      <c r="BP260" s="68"/>
      <c r="BQ260" s="68"/>
      <c r="BR260" s="68"/>
      <c r="BS260" s="68"/>
      <c r="BT260" s="68"/>
      <c r="BU260" s="68"/>
      <c r="BV260" s="68"/>
      <c r="BW260" s="68"/>
      <c r="BX260" s="68"/>
      <c r="BY260" s="68"/>
      <c r="BZ260" s="68"/>
      <c r="CA260" s="68"/>
      <c r="CB260" s="68"/>
      <c r="CC260" s="68"/>
      <c r="CD260" s="68"/>
      <c r="CE260" s="68"/>
      <c r="CF260" s="68"/>
      <c r="CG260" s="68"/>
      <c r="CH260" s="68"/>
      <c r="CI260" s="68"/>
      <c r="CJ260" s="68"/>
      <c r="CK260" s="68"/>
      <c r="CL260" s="68"/>
      <c r="CM260" s="68"/>
      <c r="CN260" s="68"/>
      <c r="CO260" s="68"/>
      <c r="CP260" s="68"/>
      <c r="CQ260" s="68"/>
      <c r="CR260" s="68"/>
      <c r="CS260" s="68"/>
      <c r="CT260" s="68"/>
      <c r="CU260" s="68"/>
      <c r="CV260" s="68"/>
      <c r="CW260" s="68"/>
      <c r="CX260" s="68"/>
      <c r="CY260" s="68"/>
      <c r="CZ260" s="68"/>
      <c r="DA260" s="68"/>
      <c r="DB260" s="68"/>
      <c r="DC260" s="68"/>
      <c r="DD260" s="68"/>
      <c r="DE260" s="68"/>
      <c r="DF260" s="68"/>
      <c r="DG260" s="68"/>
      <c r="DH260" s="68"/>
      <c r="DI260" s="68"/>
      <c r="DJ260" s="68"/>
      <c r="DK260" s="68"/>
      <c r="DL260" s="68"/>
      <c r="DM260" s="68"/>
      <c r="DN260" s="68"/>
      <c r="DO260" s="68"/>
      <c r="DP260" s="68"/>
      <c r="DQ260" s="68"/>
      <c r="DR260" s="68"/>
      <c r="DS260" s="68"/>
      <c r="DT260" s="68"/>
      <c r="DU260" s="68"/>
      <c r="DV260" s="68"/>
      <c r="DW260" s="68"/>
      <c r="DX260" s="68"/>
      <c r="DY260" s="68"/>
      <c r="DZ260" s="68"/>
      <c r="EA260" s="68"/>
      <c r="EB260" s="68"/>
      <c r="EC260" s="68"/>
      <c r="ED260" s="68"/>
      <c r="EE260" s="68"/>
      <c r="EF260" s="68"/>
      <c r="EG260" s="68"/>
      <c r="EH260" s="68"/>
      <c r="EI260" s="68"/>
      <c r="EJ260" s="68"/>
      <c r="EK260" s="68"/>
      <c r="EL260" s="68"/>
      <c r="EM260" s="68"/>
      <c r="EN260" s="68"/>
      <c r="EO260" s="68"/>
      <c r="EP260" s="68"/>
      <c r="EQ260" s="68"/>
      <c r="ER260" s="68"/>
      <c r="ES260" s="68"/>
      <c r="ET260" s="68"/>
      <c r="EU260" s="68"/>
      <c r="EV260" s="68"/>
      <c r="EW260" s="68"/>
      <c r="EX260" s="68"/>
      <c r="EY260" s="68"/>
      <c r="EZ260" s="68"/>
      <c r="FA260" s="68"/>
      <c r="FB260" s="68"/>
      <c r="FC260" s="68"/>
      <c r="FD260" s="68"/>
      <c r="FE260" s="68"/>
      <c r="FF260" s="68"/>
      <c r="FG260" s="68"/>
      <c r="FH260" s="67"/>
      <c r="FI260" s="67"/>
      <c r="FJ260" s="67"/>
      <c r="FK260" s="140"/>
      <c r="FL260" s="140"/>
      <c r="FM260" s="140"/>
      <c r="FN260" s="140"/>
      <c r="FO260" s="139"/>
      <c r="FP260" s="139"/>
      <c r="FQ260" s="139"/>
      <c r="FR260" s="139"/>
      <c r="FS260" s="67"/>
      <c r="FT260" s="67"/>
      <c r="FU260" s="67"/>
      <c r="FV260" s="67"/>
      <c r="FW260" s="67"/>
      <c r="FX260" s="67"/>
      <c r="FY260" s="67"/>
      <c r="FZ260" s="67"/>
      <c r="GA260" s="67"/>
      <c r="GB260" s="67"/>
      <c r="GC260" s="67"/>
      <c r="GD260" s="67"/>
      <c r="GE260" s="68"/>
      <c r="GF260" s="135"/>
      <c r="GG260" s="135"/>
      <c r="GH260" s="135"/>
      <c r="GI260" s="135">
        <f t="shared" si="65"/>
        <v>0</v>
      </c>
      <c r="GJ260" s="135">
        <f t="shared" si="66"/>
        <v>0</v>
      </c>
      <c r="GK260" s="135">
        <f t="shared" si="66"/>
        <v>0</v>
      </c>
      <c r="GL260" s="135"/>
      <c r="GM260" s="135">
        <f t="shared" si="67"/>
        <v>0</v>
      </c>
      <c r="GN260" s="135">
        <f t="shared" si="68"/>
        <v>0</v>
      </c>
      <c r="GO260" s="135">
        <f t="shared" si="69"/>
        <v>0</v>
      </c>
      <c r="GP260" s="135"/>
      <c r="GQ260" s="137">
        <f t="shared" si="70"/>
        <v>0</v>
      </c>
      <c r="GR260" s="139">
        <v>350000</v>
      </c>
      <c r="GS260" s="174">
        <f t="shared" si="71"/>
        <v>0</v>
      </c>
      <c r="GT260" s="147">
        <f t="shared" si="72"/>
        <v>0</v>
      </c>
      <c r="GV260" s="153"/>
      <c r="GW260" s="153"/>
      <c r="GX260" s="153"/>
    </row>
    <row r="261" spans="1:206" ht="18" hidden="1" customHeight="1" x14ac:dyDescent="0.2">
      <c r="B261" s="96" t="s">
        <v>355</v>
      </c>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8"/>
      <c r="BA261" s="68"/>
      <c r="BB261" s="68"/>
      <c r="BC261" s="68"/>
      <c r="BD261" s="68"/>
      <c r="BE261" s="68"/>
      <c r="BF261" s="68"/>
      <c r="BG261" s="68"/>
      <c r="BH261" s="68"/>
      <c r="BI261" s="68"/>
      <c r="BJ261" s="68"/>
      <c r="BK261" s="68"/>
      <c r="BL261" s="68"/>
      <c r="BM261" s="68"/>
      <c r="BN261" s="68"/>
      <c r="BO261" s="68"/>
      <c r="BP261" s="68"/>
      <c r="BQ261" s="68"/>
      <c r="BR261" s="68"/>
      <c r="BS261" s="68"/>
      <c r="BT261" s="68"/>
      <c r="BU261" s="68"/>
      <c r="BV261" s="68"/>
      <c r="BW261" s="68"/>
      <c r="BX261" s="68"/>
      <c r="BY261" s="68"/>
      <c r="BZ261" s="68"/>
      <c r="CA261" s="68"/>
      <c r="CB261" s="68"/>
      <c r="CC261" s="68"/>
      <c r="CD261" s="68"/>
      <c r="CE261" s="68"/>
      <c r="CF261" s="68"/>
      <c r="CG261" s="68"/>
      <c r="CH261" s="68"/>
      <c r="CI261" s="68"/>
      <c r="CJ261" s="68"/>
      <c r="CK261" s="68"/>
      <c r="CL261" s="68"/>
      <c r="CM261" s="68"/>
      <c r="CN261" s="68"/>
      <c r="CO261" s="68"/>
      <c r="CP261" s="68"/>
      <c r="CQ261" s="68"/>
      <c r="CR261" s="68"/>
      <c r="CS261" s="68"/>
      <c r="CT261" s="68"/>
      <c r="CU261" s="68"/>
      <c r="CV261" s="68"/>
      <c r="CW261" s="68"/>
      <c r="CX261" s="68"/>
      <c r="CY261" s="68"/>
      <c r="CZ261" s="68"/>
      <c r="DA261" s="68"/>
      <c r="DB261" s="68"/>
      <c r="DC261" s="68"/>
      <c r="DD261" s="68"/>
      <c r="DE261" s="68"/>
      <c r="DF261" s="68"/>
      <c r="DG261" s="68"/>
      <c r="DH261" s="68"/>
      <c r="DI261" s="68"/>
      <c r="DJ261" s="68"/>
      <c r="DK261" s="68"/>
      <c r="DL261" s="68"/>
      <c r="DM261" s="68"/>
      <c r="DN261" s="68"/>
      <c r="DO261" s="68"/>
      <c r="DP261" s="68"/>
      <c r="DQ261" s="68"/>
      <c r="DR261" s="68"/>
      <c r="DS261" s="68"/>
      <c r="DT261" s="68"/>
      <c r="DU261" s="68"/>
      <c r="DV261" s="68"/>
      <c r="DW261" s="68"/>
      <c r="DX261" s="68"/>
      <c r="DY261" s="68"/>
      <c r="DZ261" s="68"/>
      <c r="EA261" s="68"/>
      <c r="EB261" s="68"/>
      <c r="EC261" s="68"/>
      <c r="ED261" s="68"/>
      <c r="EE261" s="68"/>
      <c r="EF261" s="68"/>
      <c r="EG261" s="68"/>
      <c r="EH261" s="68"/>
      <c r="EI261" s="68"/>
      <c r="EJ261" s="68"/>
      <c r="EK261" s="68"/>
      <c r="EL261" s="68"/>
      <c r="EM261" s="68"/>
      <c r="EN261" s="68"/>
      <c r="EO261" s="68"/>
      <c r="EP261" s="68"/>
      <c r="EQ261" s="68"/>
      <c r="ER261" s="68"/>
      <c r="ES261" s="68"/>
      <c r="ET261" s="68"/>
      <c r="EU261" s="68"/>
      <c r="EV261" s="68"/>
      <c r="EW261" s="68"/>
      <c r="EX261" s="68"/>
      <c r="EY261" s="68"/>
      <c r="EZ261" s="68"/>
      <c r="FA261" s="68"/>
      <c r="FB261" s="68"/>
      <c r="FC261" s="68"/>
      <c r="FD261" s="68"/>
      <c r="FE261" s="68"/>
      <c r="FF261" s="68"/>
      <c r="FG261" s="68"/>
      <c r="FH261" s="67"/>
      <c r="FI261" s="67"/>
      <c r="FJ261" s="67"/>
      <c r="FK261" s="140"/>
      <c r="FL261" s="140"/>
      <c r="FM261" s="140"/>
      <c r="FN261" s="140"/>
      <c r="FO261" s="139"/>
      <c r="FP261" s="139"/>
      <c r="FQ261" s="139"/>
      <c r="FR261" s="139"/>
      <c r="FS261" s="67"/>
      <c r="FT261" s="67"/>
      <c r="FU261" s="67"/>
      <c r="FV261" s="67"/>
      <c r="FW261" s="67"/>
      <c r="FX261" s="67"/>
      <c r="FY261" s="67"/>
      <c r="FZ261" s="67"/>
      <c r="GA261" s="67"/>
      <c r="GB261" s="67"/>
      <c r="GC261" s="67"/>
      <c r="GD261" s="67"/>
      <c r="GE261" s="68"/>
      <c r="GF261" s="135"/>
      <c r="GG261" s="135"/>
      <c r="GH261" s="135"/>
      <c r="GI261" s="135">
        <f t="shared" si="65"/>
        <v>0</v>
      </c>
      <c r="GJ261" s="135">
        <f t="shared" si="66"/>
        <v>0</v>
      </c>
      <c r="GK261" s="135">
        <f t="shared" si="66"/>
        <v>0</v>
      </c>
      <c r="GL261" s="135"/>
      <c r="GM261" s="135">
        <f t="shared" si="67"/>
        <v>0</v>
      </c>
      <c r="GN261" s="135">
        <f t="shared" si="68"/>
        <v>0</v>
      </c>
      <c r="GO261" s="135">
        <f t="shared" si="69"/>
        <v>0</v>
      </c>
      <c r="GP261" s="135"/>
      <c r="GQ261" s="137">
        <f t="shared" si="70"/>
        <v>0</v>
      </c>
      <c r="GR261" s="139"/>
      <c r="GS261" s="174">
        <f t="shared" si="71"/>
        <v>0</v>
      </c>
      <c r="GT261" s="147">
        <f t="shared" si="72"/>
        <v>0</v>
      </c>
      <c r="GV261" s="153"/>
      <c r="GW261" s="153"/>
      <c r="GX261" s="153"/>
    </row>
    <row r="262" spans="1:206" ht="18" hidden="1" customHeight="1" x14ac:dyDescent="0.2">
      <c r="B262" s="96" t="s">
        <v>375</v>
      </c>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BD262" s="68"/>
      <c r="BE262" s="68"/>
      <c r="BF262" s="68"/>
      <c r="BG262" s="68"/>
      <c r="BH262" s="68"/>
      <c r="BI262" s="68"/>
      <c r="BJ262" s="68"/>
      <c r="BK262" s="68"/>
      <c r="BL262" s="68"/>
      <c r="BM262" s="68"/>
      <c r="BN262" s="68"/>
      <c r="BO262" s="68"/>
      <c r="BP262" s="68"/>
      <c r="BQ262" s="68"/>
      <c r="BR262" s="68"/>
      <c r="BS262" s="68"/>
      <c r="BT262" s="68"/>
      <c r="BU262" s="68"/>
      <c r="BV262" s="68"/>
      <c r="BW262" s="68"/>
      <c r="BX262" s="68"/>
      <c r="BY262" s="68"/>
      <c r="BZ262" s="68"/>
      <c r="CA262" s="68"/>
      <c r="CB262" s="68"/>
      <c r="CC262" s="68"/>
      <c r="CD262" s="68"/>
      <c r="CE262" s="68"/>
      <c r="CF262" s="68"/>
      <c r="CG262" s="68"/>
      <c r="CH262" s="68"/>
      <c r="CI262" s="68"/>
      <c r="CJ262" s="68"/>
      <c r="CK262" s="68"/>
      <c r="CL262" s="68"/>
      <c r="CM262" s="68"/>
      <c r="CN262" s="68"/>
      <c r="CO262" s="68"/>
      <c r="CP262" s="68"/>
      <c r="CQ262" s="68"/>
      <c r="CR262" s="68"/>
      <c r="CS262" s="68"/>
      <c r="CT262" s="68"/>
      <c r="CU262" s="68"/>
      <c r="CV262" s="68"/>
      <c r="CW262" s="68"/>
      <c r="CX262" s="68"/>
      <c r="CY262" s="68"/>
      <c r="CZ262" s="68"/>
      <c r="DA262" s="68"/>
      <c r="DB262" s="68"/>
      <c r="DC262" s="68"/>
      <c r="DD262" s="68"/>
      <c r="DE262" s="68"/>
      <c r="DF262" s="68"/>
      <c r="DG262" s="68"/>
      <c r="DH262" s="68"/>
      <c r="DI262" s="68"/>
      <c r="DJ262" s="68"/>
      <c r="DK262" s="68"/>
      <c r="DL262" s="68"/>
      <c r="DM262" s="68"/>
      <c r="DN262" s="68"/>
      <c r="DO262" s="68"/>
      <c r="DP262" s="68"/>
      <c r="DQ262" s="68"/>
      <c r="DR262" s="68"/>
      <c r="DS262" s="68"/>
      <c r="DT262" s="68"/>
      <c r="DU262" s="68"/>
      <c r="DV262" s="68"/>
      <c r="DW262" s="68"/>
      <c r="DX262" s="68"/>
      <c r="DY262" s="68"/>
      <c r="DZ262" s="68"/>
      <c r="EA262" s="68"/>
      <c r="EB262" s="68"/>
      <c r="EC262" s="68"/>
      <c r="ED262" s="68"/>
      <c r="EE262" s="68"/>
      <c r="EF262" s="68"/>
      <c r="EG262" s="68"/>
      <c r="EH262" s="68"/>
      <c r="EI262" s="68"/>
      <c r="EJ262" s="68"/>
      <c r="EK262" s="68"/>
      <c r="EL262" s="68"/>
      <c r="EM262" s="68"/>
      <c r="EN262" s="68"/>
      <c r="EO262" s="68"/>
      <c r="EP262" s="68"/>
      <c r="EQ262" s="68"/>
      <c r="ER262" s="68"/>
      <c r="ES262" s="68"/>
      <c r="ET262" s="68"/>
      <c r="EU262" s="68"/>
      <c r="EV262" s="68"/>
      <c r="EW262" s="68"/>
      <c r="EX262" s="68"/>
      <c r="EY262" s="68"/>
      <c r="EZ262" s="68"/>
      <c r="FA262" s="68"/>
      <c r="FB262" s="68"/>
      <c r="FC262" s="68"/>
      <c r="FD262" s="68"/>
      <c r="FE262" s="68"/>
      <c r="FF262" s="68"/>
      <c r="FG262" s="68"/>
      <c r="FH262" s="67"/>
      <c r="FI262" s="67"/>
      <c r="FJ262" s="67"/>
      <c r="FK262" s="140"/>
      <c r="FL262" s="140"/>
      <c r="FM262" s="140"/>
      <c r="FN262" s="140"/>
      <c r="FO262" s="139"/>
      <c r="FP262" s="139"/>
      <c r="FQ262" s="139"/>
      <c r="FR262" s="139"/>
      <c r="FS262" s="67"/>
      <c r="FT262" s="67"/>
      <c r="FU262" s="67"/>
      <c r="FV262" s="67"/>
      <c r="FW262" s="67"/>
      <c r="FX262" s="67"/>
      <c r="FY262" s="67"/>
      <c r="FZ262" s="67"/>
      <c r="GA262" s="67"/>
      <c r="GB262" s="67"/>
      <c r="GC262" s="67"/>
      <c r="GD262" s="67"/>
      <c r="GE262" s="68"/>
      <c r="GF262" s="135"/>
      <c r="GG262" s="135"/>
      <c r="GH262" s="135"/>
      <c r="GI262" s="135">
        <f t="shared" si="65"/>
        <v>0</v>
      </c>
      <c r="GJ262" s="135">
        <f t="shared" si="66"/>
        <v>0</v>
      </c>
      <c r="GK262" s="135">
        <f t="shared" si="66"/>
        <v>0</v>
      </c>
      <c r="GL262" s="135"/>
      <c r="GM262" s="135">
        <f t="shared" si="67"/>
        <v>0</v>
      </c>
      <c r="GN262" s="135">
        <f t="shared" si="68"/>
        <v>0</v>
      </c>
      <c r="GO262" s="135">
        <f t="shared" si="69"/>
        <v>0</v>
      </c>
      <c r="GP262" s="135"/>
      <c r="GQ262" s="137">
        <f t="shared" si="70"/>
        <v>0</v>
      </c>
      <c r="GR262" s="139">
        <v>6500</v>
      </c>
      <c r="GS262" s="174">
        <f t="shared" si="71"/>
        <v>0</v>
      </c>
      <c r="GT262" s="147">
        <f t="shared" si="72"/>
        <v>0</v>
      </c>
      <c r="GV262" s="153"/>
      <c r="GW262" s="153"/>
      <c r="GX262" s="153"/>
    </row>
    <row r="263" spans="1:206" ht="18" customHeight="1" x14ac:dyDescent="0.2">
      <c r="A263" s="1" t="s">
        <v>351</v>
      </c>
      <c r="B263" s="96" t="s">
        <v>409</v>
      </c>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v>1</v>
      </c>
      <c r="AR263" s="67">
        <f>AQ263*GR263</f>
        <v>15000</v>
      </c>
      <c r="AS263" s="167">
        <f>5000000/87161500*AR$299/AR$299*AR263</f>
        <v>860.47165319550504</v>
      </c>
      <c r="AT263" s="67"/>
      <c r="AU263" s="68"/>
      <c r="AV263" s="68"/>
      <c r="AW263" s="68"/>
      <c r="AX263" s="68"/>
      <c r="AY263" s="68"/>
      <c r="AZ263" s="68"/>
      <c r="BA263" s="68"/>
      <c r="BB263" s="68"/>
      <c r="BC263" s="68"/>
      <c r="BD263" s="68"/>
      <c r="BE263" s="68"/>
      <c r="BF263" s="68"/>
      <c r="BG263" s="68"/>
      <c r="BH263" s="68"/>
      <c r="BI263" s="68"/>
      <c r="BJ263" s="68"/>
      <c r="BK263" s="68"/>
      <c r="BL263" s="68"/>
      <c r="BM263" s="68"/>
      <c r="BN263" s="68"/>
      <c r="BO263" s="68"/>
      <c r="BP263" s="68"/>
      <c r="BQ263" s="68"/>
      <c r="BR263" s="68"/>
      <c r="BS263" s="68"/>
      <c r="BT263" s="68"/>
      <c r="BU263" s="68"/>
      <c r="BV263" s="68"/>
      <c r="BW263" s="68"/>
      <c r="BX263" s="68"/>
      <c r="BY263" s="68"/>
      <c r="BZ263" s="68"/>
      <c r="CA263" s="68"/>
      <c r="CB263" s="68"/>
      <c r="CC263" s="68"/>
      <c r="CD263" s="68"/>
      <c r="CE263" s="68"/>
      <c r="CF263" s="68"/>
      <c r="CG263" s="68"/>
      <c r="CH263" s="68"/>
      <c r="CI263" s="68"/>
      <c r="CJ263" s="68"/>
      <c r="CK263" s="68"/>
      <c r="CL263" s="68"/>
      <c r="CM263" s="68"/>
      <c r="CN263" s="68"/>
      <c r="CO263" s="68"/>
      <c r="CP263" s="68"/>
      <c r="CQ263" s="68"/>
      <c r="CR263" s="68"/>
      <c r="CS263" s="68"/>
      <c r="CT263" s="68"/>
      <c r="CU263" s="68"/>
      <c r="CV263" s="68"/>
      <c r="CW263" s="68"/>
      <c r="CX263" s="68"/>
      <c r="CY263" s="68"/>
      <c r="CZ263" s="68"/>
      <c r="DA263" s="68"/>
      <c r="DB263" s="68"/>
      <c r="DC263" s="68"/>
      <c r="DD263" s="68"/>
      <c r="DE263" s="68"/>
      <c r="DF263" s="68"/>
      <c r="DG263" s="68"/>
      <c r="DH263" s="68"/>
      <c r="DI263" s="68"/>
      <c r="DJ263" s="68"/>
      <c r="DK263" s="68"/>
      <c r="DL263" s="68"/>
      <c r="DM263" s="68"/>
      <c r="DN263" s="68"/>
      <c r="DO263" s="68"/>
      <c r="DP263" s="68"/>
      <c r="DQ263" s="68"/>
      <c r="DR263" s="68"/>
      <c r="DS263" s="68"/>
      <c r="DT263" s="68"/>
      <c r="DU263" s="68"/>
      <c r="DV263" s="68"/>
      <c r="DW263" s="68"/>
      <c r="DX263" s="68"/>
      <c r="DY263" s="68"/>
      <c r="DZ263" s="68"/>
      <c r="EA263" s="68"/>
      <c r="EB263" s="68"/>
      <c r="EC263" s="68"/>
      <c r="ED263" s="68"/>
      <c r="EE263" s="68"/>
      <c r="EF263" s="68"/>
      <c r="EG263" s="68"/>
      <c r="EH263" s="68"/>
      <c r="EI263" s="68"/>
      <c r="EJ263" s="68"/>
      <c r="EK263" s="68"/>
      <c r="EL263" s="68"/>
      <c r="EM263" s="68"/>
      <c r="EN263" s="68"/>
      <c r="EO263" s="68"/>
      <c r="EP263" s="68"/>
      <c r="EQ263" s="68"/>
      <c r="ER263" s="68"/>
      <c r="ES263" s="68"/>
      <c r="ET263" s="68"/>
      <c r="EU263" s="68"/>
      <c r="EV263" s="68"/>
      <c r="EW263" s="68"/>
      <c r="EX263" s="68"/>
      <c r="EY263" s="68"/>
      <c r="EZ263" s="68"/>
      <c r="FA263" s="68"/>
      <c r="FB263" s="68"/>
      <c r="FC263" s="68"/>
      <c r="FD263" s="68"/>
      <c r="FE263" s="68"/>
      <c r="FF263" s="68"/>
      <c r="FG263" s="68"/>
      <c r="FH263" s="67"/>
      <c r="FI263" s="67"/>
      <c r="FJ263" s="67"/>
      <c r="FK263" s="140"/>
      <c r="FL263" s="140"/>
      <c r="FM263" s="140"/>
      <c r="FN263" s="140"/>
      <c r="FO263" s="139"/>
      <c r="FP263" s="139"/>
      <c r="FQ263" s="139"/>
      <c r="FR263" s="139"/>
      <c r="FS263" s="67"/>
      <c r="FT263" s="67"/>
      <c r="FU263" s="67"/>
      <c r="FV263" s="67"/>
      <c r="FW263" s="67"/>
      <c r="FX263" s="67"/>
      <c r="FY263" s="67"/>
      <c r="FZ263" s="67"/>
      <c r="GA263" s="67"/>
      <c r="GB263" s="67"/>
      <c r="GC263" s="67"/>
      <c r="GD263" s="67"/>
      <c r="GE263" s="68"/>
      <c r="GF263" s="135"/>
      <c r="GG263" s="135"/>
      <c r="GH263" s="135"/>
      <c r="GI263" s="135">
        <f t="shared" si="65"/>
        <v>1</v>
      </c>
      <c r="GJ263" s="135">
        <f t="shared" si="66"/>
        <v>15000</v>
      </c>
      <c r="GK263" s="135">
        <f t="shared" si="66"/>
        <v>860.47165319550504</v>
      </c>
      <c r="GL263" s="135"/>
      <c r="GM263" s="135">
        <f t="shared" si="67"/>
        <v>0</v>
      </c>
      <c r="GN263" s="135">
        <f t="shared" si="68"/>
        <v>0</v>
      </c>
      <c r="GO263" s="135">
        <f t="shared" si="69"/>
        <v>0</v>
      </c>
      <c r="GP263" s="135"/>
      <c r="GQ263" s="137">
        <f t="shared" si="70"/>
        <v>1</v>
      </c>
      <c r="GR263" s="139">
        <v>15000</v>
      </c>
      <c r="GS263" s="174">
        <f t="shared" si="71"/>
        <v>15000</v>
      </c>
      <c r="GT263" s="147">
        <f t="shared" si="72"/>
        <v>860.47165319550504</v>
      </c>
      <c r="GV263" s="153"/>
      <c r="GW263" s="153"/>
      <c r="GX263" s="153"/>
    </row>
    <row r="264" spans="1:206" ht="18" hidden="1" customHeight="1" x14ac:dyDescent="0.2">
      <c r="B264" s="96" t="s">
        <v>220</v>
      </c>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68"/>
      <c r="BR264" s="68"/>
      <c r="BS264" s="68"/>
      <c r="BT264" s="68"/>
      <c r="BU264" s="68"/>
      <c r="BV264" s="68"/>
      <c r="BW264" s="68"/>
      <c r="BX264" s="68"/>
      <c r="BY264" s="68"/>
      <c r="BZ264" s="68"/>
      <c r="CA264" s="68"/>
      <c r="CB264" s="68"/>
      <c r="CC264" s="68"/>
      <c r="CD264" s="68"/>
      <c r="CE264" s="68"/>
      <c r="CF264" s="68"/>
      <c r="CG264" s="68"/>
      <c r="CH264" s="68"/>
      <c r="CI264" s="68"/>
      <c r="CJ264" s="68"/>
      <c r="CK264" s="68"/>
      <c r="CL264" s="68"/>
      <c r="CM264" s="68"/>
      <c r="CN264" s="68"/>
      <c r="CO264" s="68"/>
      <c r="CP264" s="68"/>
      <c r="CQ264" s="68"/>
      <c r="CR264" s="68"/>
      <c r="CS264" s="68"/>
      <c r="CT264" s="68"/>
      <c r="CU264" s="68"/>
      <c r="CV264" s="68"/>
      <c r="CW264" s="68"/>
      <c r="CX264" s="68"/>
      <c r="CY264" s="68"/>
      <c r="CZ264" s="68"/>
      <c r="DA264" s="68"/>
      <c r="DB264" s="68"/>
      <c r="DC264" s="68"/>
      <c r="DD264" s="68"/>
      <c r="DE264" s="68"/>
      <c r="DF264" s="68"/>
      <c r="DG264" s="68"/>
      <c r="DH264" s="68"/>
      <c r="DI264" s="68"/>
      <c r="DJ264" s="68"/>
      <c r="DK264" s="68"/>
      <c r="DL264" s="68"/>
      <c r="DM264" s="68"/>
      <c r="DN264" s="68"/>
      <c r="DO264" s="68"/>
      <c r="DP264" s="68"/>
      <c r="DQ264" s="68"/>
      <c r="DR264" s="68"/>
      <c r="DS264" s="68"/>
      <c r="DT264" s="68"/>
      <c r="DU264" s="68"/>
      <c r="DV264" s="68"/>
      <c r="DW264" s="68"/>
      <c r="DX264" s="68"/>
      <c r="DY264" s="68"/>
      <c r="DZ264" s="68"/>
      <c r="EA264" s="68"/>
      <c r="EB264" s="68"/>
      <c r="EC264" s="68"/>
      <c r="ED264" s="68"/>
      <c r="EE264" s="68"/>
      <c r="EF264" s="68"/>
      <c r="EG264" s="68"/>
      <c r="EH264" s="68"/>
      <c r="EI264" s="68"/>
      <c r="EJ264" s="68"/>
      <c r="EK264" s="68"/>
      <c r="EL264" s="68"/>
      <c r="EM264" s="68"/>
      <c r="EN264" s="68"/>
      <c r="EO264" s="68"/>
      <c r="EP264" s="68"/>
      <c r="EQ264" s="68"/>
      <c r="ER264" s="68"/>
      <c r="ES264" s="68"/>
      <c r="ET264" s="68"/>
      <c r="EU264" s="68"/>
      <c r="EV264" s="68"/>
      <c r="EW264" s="68"/>
      <c r="EX264" s="68"/>
      <c r="EY264" s="68"/>
      <c r="EZ264" s="68"/>
      <c r="FA264" s="68"/>
      <c r="FB264" s="68"/>
      <c r="FC264" s="68"/>
      <c r="FD264" s="68"/>
      <c r="FE264" s="68"/>
      <c r="FF264" s="68"/>
      <c r="FG264" s="68"/>
      <c r="FH264" s="67"/>
      <c r="FI264" s="67"/>
      <c r="FJ264" s="67"/>
      <c r="FK264" s="140"/>
      <c r="FL264" s="140"/>
      <c r="FM264" s="140"/>
      <c r="FN264" s="140"/>
      <c r="FO264" s="139"/>
      <c r="FP264" s="139"/>
      <c r="FQ264" s="139"/>
      <c r="FR264" s="139"/>
      <c r="FS264" s="67"/>
      <c r="FT264" s="67"/>
      <c r="FU264" s="67"/>
      <c r="FV264" s="67"/>
      <c r="FW264" s="67"/>
      <c r="FX264" s="67"/>
      <c r="FY264" s="67"/>
      <c r="FZ264" s="67"/>
      <c r="GA264" s="67"/>
      <c r="GB264" s="67"/>
      <c r="GC264" s="67"/>
      <c r="GD264" s="67"/>
      <c r="GE264" s="68"/>
      <c r="GF264" s="135"/>
      <c r="GG264" s="135"/>
      <c r="GH264" s="135"/>
      <c r="GI264" s="135">
        <f t="shared" si="65"/>
        <v>0</v>
      </c>
      <c r="GJ264" s="135">
        <f t="shared" si="66"/>
        <v>0</v>
      </c>
      <c r="GK264" s="135">
        <f t="shared" si="66"/>
        <v>0</v>
      </c>
      <c r="GL264" s="135"/>
      <c r="GM264" s="135">
        <f t="shared" si="67"/>
        <v>0</v>
      </c>
      <c r="GN264" s="135">
        <f t="shared" si="68"/>
        <v>0</v>
      </c>
      <c r="GO264" s="135">
        <f t="shared" si="69"/>
        <v>0</v>
      </c>
      <c r="GP264" s="135"/>
      <c r="GQ264" s="137">
        <f t="shared" si="70"/>
        <v>0</v>
      </c>
      <c r="GR264" s="139"/>
      <c r="GS264" s="174">
        <f t="shared" si="71"/>
        <v>0</v>
      </c>
      <c r="GT264" s="147">
        <f t="shared" si="72"/>
        <v>0</v>
      </c>
      <c r="GV264" s="153"/>
      <c r="GW264" s="153"/>
      <c r="GX264" s="153"/>
    </row>
    <row r="265" spans="1:206" ht="18" customHeight="1" x14ac:dyDescent="0.2">
      <c r="B265" s="96" t="s">
        <v>95</v>
      </c>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BD265" s="68"/>
      <c r="BE265" s="68"/>
      <c r="BF265" s="68"/>
      <c r="BG265" s="68"/>
      <c r="BH265" s="68"/>
      <c r="BI265" s="68"/>
      <c r="BJ265" s="68"/>
      <c r="BK265" s="68"/>
      <c r="BL265" s="68"/>
      <c r="BM265" s="68"/>
      <c r="BN265" s="68"/>
      <c r="BO265" s="68"/>
      <c r="BP265" s="68"/>
      <c r="BQ265" s="68"/>
      <c r="BR265" s="68"/>
      <c r="BS265" s="68"/>
      <c r="BT265" s="68"/>
      <c r="BU265" s="68"/>
      <c r="BV265" s="68"/>
      <c r="BW265" s="68"/>
      <c r="BX265" s="68"/>
      <c r="BY265" s="68"/>
      <c r="BZ265" s="68"/>
      <c r="CA265" s="68"/>
      <c r="CB265" s="68"/>
      <c r="CC265" s="68"/>
      <c r="CD265" s="68"/>
      <c r="CE265" s="68"/>
      <c r="CF265" s="68"/>
      <c r="CG265" s="68"/>
      <c r="CH265" s="68"/>
      <c r="CI265" s="68"/>
      <c r="CJ265" s="68"/>
      <c r="CK265" s="68"/>
      <c r="CL265" s="68"/>
      <c r="CM265" s="68"/>
      <c r="CN265" s="68"/>
      <c r="CO265" s="68"/>
      <c r="CP265" s="68"/>
      <c r="CQ265" s="68"/>
      <c r="CR265" s="68"/>
      <c r="CS265" s="68"/>
      <c r="CT265" s="68"/>
      <c r="CU265" s="68"/>
      <c r="CV265" s="68"/>
      <c r="CW265" s="68"/>
      <c r="CX265" s="68"/>
      <c r="CY265" s="68"/>
      <c r="CZ265" s="68"/>
      <c r="DA265" s="68"/>
      <c r="DB265" s="68"/>
      <c r="DC265" s="68"/>
      <c r="DD265" s="68"/>
      <c r="DE265" s="68"/>
      <c r="DF265" s="68"/>
      <c r="DG265" s="68"/>
      <c r="DH265" s="68"/>
      <c r="DI265" s="68"/>
      <c r="DJ265" s="68"/>
      <c r="DK265" s="68"/>
      <c r="DL265" s="68"/>
      <c r="DM265" s="68"/>
      <c r="DN265" s="68"/>
      <c r="DO265" s="68"/>
      <c r="DP265" s="68"/>
      <c r="DQ265" s="68"/>
      <c r="DR265" s="68"/>
      <c r="DS265" s="68"/>
      <c r="DT265" s="68"/>
      <c r="DU265" s="68"/>
      <c r="DV265" s="68"/>
      <c r="DW265" s="68"/>
      <c r="DX265" s="68"/>
      <c r="DY265" s="68"/>
      <c r="DZ265" s="68"/>
      <c r="EA265" s="68"/>
      <c r="EB265" s="68"/>
      <c r="EC265" s="68"/>
      <c r="ED265" s="68"/>
      <c r="EE265" s="68"/>
      <c r="EF265" s="68"/>
      <c r="EG265" s="68"/>
      <c r="EH265" s="68"/>
      <c r="EI265" s="68"/>
      <c r="EJ265" s="68"/>
      <c r="EK265" s="68"/>
      <c r="EL265" s="68"/>
      <c r="EM265" s="68"/>
      <c r="EN265" s="68"/>
      <c r="EO265" s="68"/>
      <c r="EP265" s="68"/>
      <c r="EQ265" s="68"/>
      <c r="ER265" s="68"/>
      <c r="ES265" s="68"/>
      <c r="ET265" s="68"/>
      <c r="EU265" s="68"/>
      <c r="EV265" s="68"/>
      <c r="EW265" s="68"/>
      <c r="EX265" s="68"/>
      <c r="EY265" s="68"/>
      <c r="EZ265" s="68"/>
      <c r="FA265" s="68"/>
      <c r="FB265" s="68"/>
      <c r="FC265" s="68"/>
      <c r="FD265" s="68"/>
      <c r="FE265" s="68"/>
      <c r="FF265" s="68"/>
      <c r="FG265" s="68"/>
      <c r="FH265" s="67"/>
      <c r="FI265" s="67"/>
      <c r="FJ265" s="67"/>
      <c r="FK265" s="140"/>
      <c r="FL265" s="140"/>
      <c r="FM265" s="140"/>
      <c r="FN265" s="140"/>
      <c r="FO265" s="139"/>
      <c r="FP265" s="139"/>
      <c r="FQ265" s="139"/>
      <c r="FR265" s="139"/>
      <c r="FS265" s="67"/>
      <c r="FT265" s="67"/>
      <c r="FU265" s="67"/>
      <c r="FV265" s="67"/>
      <c r="FW265" s="67"/>
      <c r="FX265" s="67"/>
      <c r="FY265" s="67"/>
      <c r="FZ265" s="67"/>
      <c r="GA265" s="67"/>
      <c r="GB265" s="67"/>
      <c r="GC265" s="67"/>
      <c r="GD265" s="67"/>
      <c r="GE265" s="68"/>
      <c r="GF265" s="135"/>
      <c r="GG265" s="135"/>
      <c r="GH265" s="135"/>
      <c r="GI265" s="135">
        <f t="shared" si="65"/>
        <v>0</v>
      </c>
      <c r="GJ265" s="135">
        <f t="shared" si="66"/>
        <v>0</v>
      </c>
      <c r="GK265" s="135">
        <f t="shared" si="66"/>
        <v>0</v>
      </c>
      <c r="GL265" s="135"/>
      <c r="GM265" s="135">
        <f t="shared" si="67"/>
        <v>0</v>
      </c>
      <c r="GN265" s="135">
        <f t="shared" si="68"/>
        <v>0</v>
      </c>
      <c r="GO265" s="135">
        <f t="shared" si="69"/>
        <v>0</v>
      </c>
      <c r="GP265" s="135"/>
      <c r="GQ265" s="137">
        <f t="shared" si="70"/>
        <v>0</v>
      </c>
      <c r="GR265" s="139">
        <v>15000</v>
      </c>
      <c r="GS265" s="174">
        <f t="shared" si="71"/>
        <v>0</v>
      </c>
      <c r="GT265" s="147">
        <f t="shared" si="72"/>
        <v>0</v>
      </c>
      <c r="GV265" s="153"/>
      <c r="GW265" s="153"/>
      <c r="GX265" s="153"/>
    </row>
    <row r="266" spans="1:206" ht="18" customHeight="1" x14ac:dyDescent="0.2">
      <c r="B266" s="96" t="s">
        <v>136</v>
      </c>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c r="BG266" s="68"/>
      <c r="BH266" s="68"/>
      <c r="BI266" s="68"/>
      <c r="BJ266" s="68"/>
      <c r="BK266" s="68"/>
      <c r="BL266" s="68"/>
      <c r="BM266" s="68"/>
      <c r="BN266" s="68"/>
      <c r="BO266" s="68"/>
      <c r="BP266" s="68"/>
      <c r="BQ266" s="68"/>
      <c r="BR266" s="68"/>
      <c r="BS266" s="68"/>
      <c r="BT266" s="68"/>
      <c r="BU266" s="68"/>
      <c r="BV266" s="68"/>
      <c r="BW266" s="68"/>
      <c r="BX266" s="68"/>
      <c r="BY266" s="68"/>
      <c r="BZ266" s="68"/>
      <c r="CA266" s="68"/>
      <c r="CB266" s="68"/>
      <c r="CC266" s="68"/>
      <c r="CD266" s="68"/>
      <c r="CE266" s="68"/>
      <c r="CF266" s="68"/>
      <c r="CG266" s="68"/>
      <c r="CH266" s="68"/>
      <c r="CI266" s="68"/>
      <c r="CJ266" s="68"/>
      <c r="CK266" s="68"/>
      <c r="CL266" s="68"/>
      <c r="CM266" s="68"/>
      <c r="CN266" s="68"/>
      <c r="CO266" s="68"/>
      <c r="CP266" s="68"/>
      <c r="CQ266" s="68"/>
      <c r="CR266" s="68"/>
      <c r="CS266" s="68"/>
      <c r="CT266" s="68"/>
      <c r="CU266" s="68"/>
      <c r="CV266" s="68"/>
      <c r="CW266" s="68"/>
      <c r="CX266" s="68"/>
      <c r="CY266" s="68"/>
      <c r="CZ266" s="68"/>
      <c r="DA266" s="68"/>
      <c r="DB266" s="68"/>
      <c r="DC266" s="68"/>
      <c r="DD266" s="68"/>
      <c r="DE266" s="68"/>
      <c r="DF266" s="68"/>
      <c r="DG266" s="68"/>
      <c r="DH266" s="68"/>
      <c r="DI266" s="68"/>
      <c r="DJ266" s="68"/>
      <c r="DK266" s="68"/>
      <c r="DL266" s="68"/>
      <c r="DM266" s="68"/>
      <c r="DN266" s="68"/>
      <c r="DO266" s="68"/>
      <c r="DP266" s="68"/>
      <c r="DQ266" s="68"/>
      <c r="DR266" s="68"/>
      <c r="DS266" s="68"/>
      <c r="DT266" s="68"/>
      <c r="DU266" s="68"/>
      <c r="DV266" s="68"/>
      <c r="DW266" s="68"/>
      <c r="DX266" s="68"/>
      <c r="DY266" s="68"/>
      <c r="DZ266" s="68"/>
      <c r="EA266" s="68"/>
      <c r="EB266" s="68"/>
      <c r="EC266" s="68"/>
      <c r="ED266" s="68"/>
      <c r="EE266" s="68"/>
      <c r="EF266" s="68"/>
      <c r="EG266" s="68"/>
      <c r="EH266" s="68"/>
      <c r="EI266" s="68"/>
      <c r="EJ266" s="68"/>
      <c r="EK266" s="68"/>
      <c r="EL266" s="68"/>
      <c r="EM266" s="68"/>
      <c r="EN266" s="68"/>
      <c r="EO266" s="68"/>
      <c r="EP266" s="68"/>
      <c r="EQ266" s="68"/>
      <c r="ER266" s="68"/>
      <c r="ES266" s="68"/>
      <c r="ET266" s="68"/>
      <c r="EU266" s="68"/>
      <c r="EV266" s="68"/>
      <c r="EW266" s="68"/>
      <c r="EX266" s="68"/>
      <c r="EY266" s="68"/>
      <c r="EZ266" s="68"/>
      <c r="FA266" s="68"/>
      <c r="FB266" s="68"/>
      <c r="FC266" s="68"/>
      <c r="FD266" s="68"/>
      <c r="FE266" s="68"/>
      <c r="FF266" s="68"/>
      <c r="FG266" s="68"/>
      <c r="FH266" s="67"/>
      <c r="FI266" s="67"/>
      <c r="FJ266" s="67"/>
      <c r="FK266" s="140"/>
      <c r="FL266" s="140"/>
      <c r="FM266" s="140"/>
      <c r="FN266" s="140"/>
      <c r="FO266" s="139"/>
      <c r="FP266" s="139"/>
      <c r="FQ266" s="139"/>
      <c r="FR266" s="139"/>
      <c r="FS266" s="67">
        <v>2</v>
      </c>
      <c r="FT266" s="67">
        <f>FS266*GR266</f>
        <v>70000</v>
      </c>
      <c r="FU266" s="67">
        <f>5000000/87161500*FT$299/FT$299*FT266</f>
        <v>4015.5343815790229</v>
      </c>
      <c r="FV266" s="67"/>
      <c r="FW266" s="67"/>
      <c r="FX266" s="67"/>
      <c r="FY266" s="67"/>
      <c r="FZ266" s="67"/>
      <c r="GA266" s="67"/>
      <c r="GB266" s="67"/>
      <c r="GC266" s="67"/>
      <c r="GD266" s="67"/>
      <c r="GE266" s="68"/>
      <c r="GF266" s="135"/>
      <c r="GG266" s="135"/>
      <c r="GH266" s="135"/>
      <c r="GI266" s="135">
        <f t="shared" si="65"/>
        <v>0</v>
      </c>
      <c r="GJ266" s="135">
        <f t="shared" si="66"/>
        <v>0</v>
      </c>
      <c r="GK266" s="135">
        <f t="shared" si="66"/>
        <v>0</v>
      </c>
      <c r="GL266" s="135"/>
      <c r="GM266" s="135">
        <f t="shared" si="67"/>
        <v>2</v>
      </c>
      <c r="GN266" s="135">
        <f t="shared" si="68"/>
        <v>70000</v>
      </c>
      <c r="GO266" s="135">
        <f t="shared" si="69"/>
        <v>4015.5343815790229</v>
      </c>
      <c r="GP266" s="135"/>
      <c r="GQ266" s="137">
        <f t="shared" si="70"/>
        <v>2</v>
      </c>
      <c r="GR266" s="139">
        <v>35000</v>
      </c>
      <c r="GS266" s="174">
        <f t="shared" si="71"/>
        <v>70000</v>
      </c>
      <c r="GT266" s="147">
        <f t="shared" si="72"/>
        <v>4015.5343815790229</v>
      </c>
      <c r="GV266" s="153"/>
      <c r="GW266" s="153"/>
      <c r="GX266" s="153"/>
    </row>
    <row r="267" spans="1:206" ht="13.5" customHeight="1" x14ac:dyDescent="0.2">
      <c r="B267" s="96" t="s">
        <v>127</v>
      </c>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8"/>
      <c r="BA267" s="68"/>
      <c r="BB267" s="68"/>
      <c r="BC267" s="68">
        <v>1</v>
      </c>
      <c r="BD267" s="67">
        <f>BC267*GR267</f>
        <v>35000</v>
      </c>
      <c r="BE267" s="67">
        <f>5000000/87161500*BD$299/BD$299*BD267</f>
        <v>2007.7671907895115</v>
      </c>
      <c r="BF267" s="67"/>
      <c r="BG267" s="68"/>
      <c r="BH267" s="68"/>
      <c r="BI267" s="68"/>
      <c r="BJ267" s="68"/>
      <c r="BK267" s="68"/>
      <c r="BL267" s="68"/>
      <c r="BM267" s="68"/>
      <c r="BN267" s="68"/>
      <c r="BO267" s="68"/>
      <c r="BP267" s="68"/>
      <c r="BQ267" s="68"/>
      <c r="BR267" s="68"/>
      <c r="BS267" s="68"/>
      <c r="BT267" s="68"/>
      <c r="BU267" s="68"/>
      <c r="BV267" s="68"/>
      <c r="BW267" s="68"/>
      <c r="BX267" s="68"/>
      <c r="BY267" s="68"/>
      <c r="BZ267" s="68"/>
      <c r="CA267" s="68"/>
      <c r="CB267" s="68"/>
      <c r="CC267" s="68"/>
      <c r="CD267" s="68"/>
      <c r="CE267" s="68"/>
      <c r="CF267" s="68"/>
      <c r="CG267" s="68"/>
      <c r="CH267" s="68"/>
      <c r="CI267" s="68"/>
      <c r="CJ267" s="68"/>
      <c r="CK267" s="68"/>
      <c r="CL267" s="68"/>
      <c r="CM267" s="68"/>
      <c r="CN267" s="68"/>
      <c r="CO267" s="68"/>
      <c r="CP267" s="68"/>
      <c r="CQ267" s="68"/>
      <c r="CR267" s="68"/>
      <c r="CS267" s="68"/>
      <c r="CT267" s="68"/>
      <c r="CU267" s="68"/>
      <c r="CV267" s="68"/>
      <c r="CW267" s="68"/>
      <c r="CX267" s="68"/>
      <c r="CY267" s="68"/>
      <c r="CZ267" s="68"/>
      <c r="DA267" s="68"/>
      <c r="DB267" s="68"/>
      <c r="DC267" s="68"/>
      <c r="DD267" s="68"/>
      <c r="DE267" s="68"/>
      <c r="DF267" s="68"/>
      <c r="DG267" s="68"/>
      <c r="DH267" s="68"/>
      <c r="DI267" s="68"/>
      <c r="DJ267" s="68"/>
      <c r="DK267" s="68"/>
      <c r="DL267" s="68"/>
      <c r="DM267" s="68"/>
      <c r="DN267" s="68"/>
      <c r="DO267" s="68"/>
      <c r="DP267" s="68"/>
      <c r="DQ267" s="68"/>
      <c r="DR267" s="68"/>
      <c r="DS267" s="68"/>
      <c r="DT267" s="68"/>
      <c r="DU267" s="68"/>
      <c r="DV267" s="68"/>
      <c r="DW267" s="68"/>
      <c r="DX267" s="68"/>
      <c r="DY267" s="68"/>
      <c r="DZ267" s="68"/>
      <c r="EA267" s="68"/>
      <c r="EB267" s="68"/>
      <c r="EC267" s="68"/>
      <c r="ED267" s="68"/>
      <c r="EE267" s="68"/>
      <c r="EF267" s="68"/>
      <c r="EG267" s="68"/>
      <c r="EH267" s="68"/>
      <c r="EI267" s="68"/>
      <c r="EJ267" s="68"/>
      <c r="EK267" s="68"/>
      <c r="EL267" s="68"/>
      <c r="EM267" s="68"/>
      <c r="EN267" s="68"/>
      <c r="EO267" s="68"/>
      <c r="EP267" s="68"/>
      <c r="EQ267" s="68"/>
      <c r="ER267" s="68"/>
      <c r="ES267" s="68"/>
      <c r="ET267" s="68"/>
      <c r="EU267" s="68"/>
      <c r="EV267" s="68"/>
      <c r="EW267" s="68"/>
      <c r="EX267" s="68"/>
      <c r="EY267" s="68"/>
      <c r="EZ267" s="68"/>
      <c r="FA267" s="68"/>
      <c r="FB267" s="68"/>
      <c r="FC267" s="68"/>
      <c r="FD267" s="68"/>
      <c r="FE267" s="68"/>
      <c r="FF267" s="68"/>
      <c r="FG267" s="68"/>
      <c r="FH267" s="67"/>
      <c r="FI267" s="67"/>
      <c r="FJ267" s="67"/>
      <c r="FK267" s="140"/>
      <c r="FL267" s="140"/>
      <c r="FM267" s="140"/>
      <c r="FN267" s="140"/>
      <c r="FO267" s="139"/>
      <c r="FP267" s="139"/>
      <c r="FQ267" s="139"/>
      <c r="FR267" s="139"/>
      <c r="FS267" s="67"/>
      <c r="FT267" s="67"/>
      <c r="FU267" s="67"/>
      <c r="FV267" s="67"/>
      <c r="FW267" s="67"/>
      <c r="FX267" s="67"/>
      <c r="FY267" s="67"/>
      <c r="FZ267" s="67"/>
      <c r="GA267" s="67"/>
      <c r="GB267" s="67"/>
      <c r="GC267" s="67"/>
      <c r="GD267" s="67"/>
      <c r="GE267" s="68"/>
      <c r="GF267" s="135"/>
      <c r="GG267" s="135"/>
      <c r="GH267" s="135"/>
      <c r="GI267" s="135">
        <f t="shared" si="65"/>
        <v>1</v>
      </c>
      <c r="GJ267" s="135">
        <f t="shared" si="66"/>
        <v>35000</v>
      </c>
      <c r="GK267" s="135">
        <f t="shared" si="66"/>
        <v>2007.7671907895115</v>
      </c>
      <c r="GL267" s="135"/>
      <c r="GM267" s="135">
        <f t="shared" si="67"/>
        <v>0</v>
      </c>
      <c r="GN267" s="135">
        <f t="shared" si="68"/>
        <v>0</v>
      </c>
      <c r="GO267" s="135">
        <f t="shared" si="69"/>
        <v>0</v>
      </c>
      <c r="GP267" s="135"/>
      <c r="GQ267" s="137">
        <f t="shared" si="70"/>
        <v>1</v>
      </c>
      <c r="GR267" s="139">
        <v>35000</v>
      </c>
      <c r="GS267" s="174">
        <f t="shared" si="71"/>
        <v>35000</v>
      </c>
      <c r="GT267" s="147">
        <f t="shared" si="72"/>
        <v>2007.7671907895115</v>
      </c>
      <c r="GV267" s="153"/>
      <c r="GW267" s="153"/>
      <c r="GX267" s="153"/>
    </row>
    <row r="268" spans="1:206" ht="13.5" customHeight="1" x14ac:dyDescent="0.2">
      <c r="B268" s="96" t="s">
        <v>479</v>
      </c>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8"/>
      <c r="BA268" s="68"/>
      <c r="BB268" s="68"/>
      <c r="BC268" s="68"/>
      <c r="BD268" s="68"/>
      <c r="BE268" s="68"/>
      <c r="BF268" s="68"/>
      <c r="BG268" s="68"/>
      <c r="BH268" s="68"/>
      <c r="BI268" s="68"/>
      <c r="BJ268" s="68"/>
      <c r="BK268" s="68"/>
      <c r="BL268" s="68"/>
      <c r="BM268" s="68"/>
      <c r="BN268" s="68"/>
      <c r="BO268" s="68"/>
      <c r="BP268" s="68"/>
      <c r="BQ268" s="68"/>
      <c r="BR268" s="68"/>
      <c r="BS268" s="68"/>
      <c r="BT268" s="68"/>
      <c r="BU268" s="68"/>
      <c r="BV268" s="68"/>
      <c r="BW268" s="68"/>
      <c r="BX268" s="68"/>
      <c r="BY268" s="68"/>
      <c r="BZ268" s="68"/>
      <c r="CA268" s="68"/>
      <c r="CB268" s="68"/>
      <c r="CC268" s="68"/>
      <c r="CD268" s="68"/>
      <c r="CE268" s="68"/>
      <c r="CF268" s="68"/>
      <c r="CG268" s="68"/>
      <c r="CH268" s="68"/>
      <c r="CI268" s="68"/>
      <c r="CJ268" s="68"/>
      <c r="CK268" s="68"/>
      <c r="CL268" s="68"/>
      <c r="CM268" s="68"/>
      <c r="CN268" s="68"/>
      <c r="CO268" s="68"/>
      <c r="CP268" s="68"/>
      <c r="CQ268" s="68"/>
      <c r="CR268" s="68"/>
      <c r="CS268" s="68"/>
      <c r="CT268" s="68"/>
      <c r="CU268" s="68"/>
      <c r="CV268" s="68"/>
      <c r="CW268" s="68"/>
      <c r="CX268" s="68"/>
      <c r="CY268" s="68"/>
      <c r="CZ268" s="68"/>
      <c r="DA268" s="68"/>
      <c r="DB268" s="68"/>
      <c r="DC268" s="68"/>
      <c r="DD268" s="68"/>
      <c r="DE268" s="68"/>
      <c r="DF268" s="68"/>
      <c r="DG268" s="68"/>
      <c r="DH268" s="68"/>
      <c r="DI268" s="68"/>
      <c r="DJ268" s="68"/>
      <c r="DK268" s="68"/>
      <c r="DL268" s="68"/>
      <c r="DM268" s="68"/>
      <c r="DN268" s="68"/>
      <c r="DO268" s="68"/>
      <c r="DP268" s="68"/>
      <c r="DQ268" s="68"/>
      <c r="DR268" s="68"/>
      <c r="DS268" s="68"/>
      <c r="DT268" s="68"/>
      <c r="DU268" s="68"/>
      <c r="DV268" s="68"/>
      <c r="DW268" s="68"/>
      <c r="DX268" s="68"/>
      <c r="DY268" s="68"/>
      <c r="DZ268" s="68"/>
      <c r="EA268" s="68"/>
      <c r="EB268" s="68"/>
      <c r="EC268" s="68"/>
      <c r="ED268" s="68"/>
      <c r="EE268" s="68"/>
      <c r="EF268" s="68"/>
      <c r="EG268" s="68"/>
      <c r="EH268" s="68"/>
      <c r="EI268" s="68"/>
      <c r="EJ268" s="68"/>
      <c r="EK268" s="68"/>
      <c r="EL268" s="68"/>
      <c r="EM268" s="68"/>
      <c r="EN268" s="68"/>
      <c r="EO268" s="68"/>
      <c r="EP268" s="68"/>
      <c r="EQ268" s="68"/>
      <c r="ER268" s="68"/>
      <c r="ES268" s="68"/>
      <c r="ET268" s="68"/>
      <c r="EU268" s="68"/>
      <c r="EV268" s="68"/>
      <c r="EW268" s="68"/>
      <c r="EX268" s="68"/>
      <c r="EY268" s="68"/>
      <c r="EZ268" s="68"/>
      <c r="FA268" s="68"/>
      <c r="FB268" s="68"/>
      <c r="FC268" s="68"/>
      <c r="FD268" s="68"/>
      <c r="FE268" s="68"/>
      <c r="FF268" s="68"/>
      <c r="FG268" s="68"/>
      <c r="FH268" s="67"/>
      <c r="FI268" s="67"/>
      <c r="FJ268" s="67"/>
      <c r="FK268" s="140"/>
      <c r="FL268" s="140"/>
      <c r="FM268" s="140"/>
      <c r="FN268" s="140"/>
      <c r="FO268" s="139"/>
      <c r="FP268" s="139"/>
      <c r="FQ268" s="139"/>
      <c r="FR268" s="139"/>
      <c r="FS268" s="67"/>
      <c r="FT268" s="67"/>
      <c r="FU268" s="67"/>
      <c r="FV268" s="67"/>
      <c r="FW268" s="67"/>
      <c r="FX268" s="67"/>
      <c r="FY268" s="67"/>
      <c r="FZ268" s="67"/>
      <c r="GA268" s="67"/>
      <c r="GB268" s="67"/>
      <c r="GC268" s="67"/>
      <c r="GD268" s="67"/>
      <c r="GE268" s="68"/>
      <c r="GF268" s="135"/>
      <c r="GG268" s="135"/>
      <c r="GH268" s="135"/>
      <c r="GI268" s="135">
        <f t="shared" si="65"/>
        <v>0</v>
      </c>
      <c r="GJ268" s="135">
        <f t="shared" si="66"/>
        <v>0</v>
      </c>
      <c r="GK268" s="135">
        <f t="shared" si="66"/>
        <v>0</v>
      </c>
      <c r="GL268" s="135"/>
      <c r="GM268" s="135">
        <f t="shared" si="67"/>
        <v>0</v>
      </c>
      <c r="GN268" s="135">
        <f t="shared" si="68"/>
        <v>0</v>
      </c>
      <c r="GO268" s="135">
        <f t="shared" si="69"/>
        <v>0</v>
      </c>
      <c r="GP268" s="135"/>
      <c r="GQ268" s="137">
        <f t="shared" si="70"/>
        <v>0</v>
      </c>
      <c r="GR268" s="139">
        <v>25000</v>
      </c>
      <c r="GS268" s="174">
        <f t="shared" si="71"/>
        <v>0</v>
      </c>
      <c r="GT268" s="147">
        <f t="shared" si="72"/>
        <v>0</v>
      </c>
      <c r="GV268" s="153"/>
      <c r="GW268" s="153"/>
      <c r="GX268" s="153"/>
    </row>
    <row r="269" spans="1:206" ht="13.5" customHeight="1" x14ac:dyDescent="0.2">
      <c r="B269" s="96" t="s">
        <v>410</v>
      </c>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8"/>
      <c r="BA269" s="68"/>
      <c r="BB269" s="68"/>
      <c r="BC269" s="68"/>
      <c r="BD269" s="68"/>
      <c r="BE269" s="68"/>
      <c r="BF269" s="68"/>
      <c r="BG269" s="68"/>
      <c r="BH269" s="68"/>
      <c r="BI269" s="68"/>
      <c r="BJ269" s="68"/>
      <c r="BK269" s="68"/>
      <c r="BL269" s="68"/>
      <c r="BM269" s="68"/>
      <c r="BN269" s="68"/>
      <c r="BO269" s="68"/>
      <c r="BP269" s="68"/>
      <c r="BQ269" s="68"/>
      <c r="BR269" s="68"/>
      <c r="BS269" s="68"/>
      <c r="BT269" s="68"/>
      <c r="BU269" s="68"/>
      <c r="BV269" s="68"/>
      <c r="BW269" s="68"/>
      <c r="BX269" s="68"/>
      <c r="BY269" s="68"/>
      <c r="BZ269" s="68"/>
      <c r="CA269" s="68"/>
      <c r="CB269" s="68"/>
      <c r="CC269" s="68"/>
      <c r="CD269" s="68"/>
      <c r="CE269" s="68"/>
      <c r="CF269" s="68"/>
      <c r="CG269" s="68"/>
      <c r="CH269" s="68"/>
      <c r="CI269" s="68"/>
      <c r="CJ269" s="68"/>
      <c r="CK269" s="68"/>
      <c r="CL269" s="68"/>
      <c r="CM269" s="68"/>
      <c r="CN269" s="68"/>
      <c r="CO269" s="68"/>
      <c r="CP269" s="68"/>
      <c r="CQ269" s="68"/>
      <c r="CR269" s="68"/>
      <c r="CS269" s="68"/>
      <c r="CT269" s="68"/>
      <c r="CU269" s="68"/>
      <c r="CV269" s="68"/>
      <c r="CW269" s="68"/>
      <c r="CX269" s="68"/>
      <c r="CY269" s="68"/>
      <c r="CZ269" s="68"/>
      <c r="DA269" s="68"/>
      <c r="DB269" s="68"/>
      <c r="DC269" s="68"/>
      <c r="DD269" s="68"/>
      <c r="DE269" s="68"/>
      <c r="DF269" s="68"/>
      <c r="DG269" s="68"/>
      <c r="DH269" s="68"/>
      <c r="DI269" s="68"/>
      <c r="DJ269" s="68"/>
      <c r="DK269" s="68"/>
      <c r="DL269" s="68"/>
      <c r="DM269" s="68"/>
      <c r="DN269" s="68"/>
      <c r="DO269" s="68"/>
      <c r="DP269" s="68"/>
      <c r="DQ269" s="68"/>
      <c r="DR269" s="68"/>
      <c r="DS269" s="68"/>
      <c r="DT269" s="68"/>
      <c r="DU269" s="68"/>
      <c r="DV269" s="68"/>
      <c r="DW269" s="68"/>
      <c r="DX269" s="68"/>
      <c r="DY269" s="68"/>
      <c r="DZ269" s="68"/>
      <c r="EA269" s="68"/>
      <c r="EB269" s="68"/>
      <c r="EC269" s="68"/>
      <c r="ED269" s="68"/>
      <c r="EE269" s="68"/>
      <c r="EF269" s="68"/>
      <c r="EG269" s="68"/>
      <c r="EH269" s="68"/>
      <c r="EI269" s="68"/>
      <c r="EJ269" s="68"/>
      <c r="EK269" s="68"/>
      <c r="EL269" s="68"/>
      <c r="EM269" s="68"/>
      <c r="EN269" s="68"/>
      <c r="EO269" s="68"/>
      <c r="EP269" s="68"/>
      <c r="EQ269" s="68"/>
      <c r="ER269" s="68"/>
      <c r="ES269" s="68"/>
      <c r="ET269" s="68"/>
      <c r="EU269" s="68"/>
      <c r="EV269" s="68"/>
      <c r="EW269" s="68"/>
      <c r="EX269" s="68"/>
      <c r="EY269" s="68"/>
      <c r="EZ269" s="68"/>
      <c r="FA269" s="68"/>
      <c r="FB269" s="68"/>
      <c r="FC269" s="68"/>
      <c r="FD269" s="68"/>
      <c r="FE269" s="68"/>
      <c r="FF269" s="68"/>
      <c r="FG269" s="68"/>
      <c r="FH269" s="67"/>
      <c r="FI269" s="67"/>
      <c r="FJ269" s="67"/>
      <c r="FK269" s="140"/>
      <c r="FL269" s="140"/>
      <c r="FM269" s="140"/>
      <c r="FN269" s="140"/>
      <c r="FO269" s="139"/>
      <c r="FP269" s="139"/>
      <c r="FQ269" s="139"/>
      <c r="FR269" s="139"/>
      <c r="FS269" s="67"/>
      <c r="FT269" s="67"/>
      <c r="FU269" s="67"/>
      <c r="FV269" s="67"/>
      <c r="FW269" s="67"/>
      <c r="FX269" s="67"/>
      <c r="FY269" s="67"/>
      <c r="FZ269" s="67"/>
      <c r="GA269" s="67">
        <v>4</v>
      </c>
      <c r="GB269" s="67">
        <f>GA269*GR269</f>
        <v>320000</v>
      </c>
      <c r="GC269" s="67">
        <f>5000000/87161500*GB$299/GB$299*GB269</f>
        <v>18356.728601504106</v>
      </c>
      <c r="GD269" s="67"/>
      <c r="GE269" s="68">
        <v>2</v>
      </c>
      <c r="GF269" s="135">
        <f>GE269*GR269</f>
        <v>160000</v>
      </c>
      <c r="GG269" s="67">
        <f>5000000/87161500*GF$299/GF$299*GF269</f>
        <v>9178.3643007520513</v>
      </c>
      <c r="GH269" s="135"/>
      <c r="GI269" s="135">
        <f t="shared" si="65"/>
        <v>0</v>
      </c>
      <c r="GJ269" s="135">
        <f t="shared" si="66"/>
        <v>0</v>
      </c>
      <c r="GK269" s="135">
        <f t="shared" si="66"/>
        <v>0</v>
      </c>
      <c r="GL269" s="135"/>
      <c r="GM269" s="135">
        <f t="shared" si="67"/>
        <v>6</v>
      </c>
      <c r="GN269" s="135">
        <f t="shared" si="68"/>
        <v>480000</v>
      </c>
      <c r="GO269" s="135">
        <f t="shared" si="69"/>
        <v>27535.092902256158</v>
      </c>
      <c r="GP269" s="135"/>
      <c r="GQ269" s="137">
        <f t="shared" si="70"/>
        <v>6</v>
      </c>
      <c r="GR269" s="139">
        <v>80000</v>
      </c>
      <c r="GS269" s="174">
        <f t="shared" si="71"/>
        <v>480000</v>
      </c>
      <c r="GT269" s="147">
        <f t="shared" si="72"/>
        <v>27535.092902256158</v>
      </c>
      <c r="GV269" s="153"/>
      <c r="GW269" s="153"/>
      <c r="GX269" s="153"/>
    </row>
    <row r="270" spans="1:206" ht="13.5" customHeight="1" x14ac:dyDescent="0.2">
      <c r="B270" s="96" t="s">
        <v>586</v>
      </c>
      <c r="C270" s="68"/>
      <c r="D270" s="68"/>
      <c r="E270" s="68"/>
      <c r="F270" s="68"/>
      <c r="G270" s="68"/>
      <c r="H270" s="68"/>
      <c r="I270" s="68"/>
      <c r="J270" s="68"/>
      <c r="K270" s="68">
        <v>4</v>
      </c>
      <c r="L270" s="67">
        <f>+K270*GR270</f>
        <v>100000</v>
      </c>
      <c r="M270" s="67">
        <f>5000000/87161500*L$299/L$299*L270</f>
        <v>5736.477687970033</v>
      </c>
      <c r="N270" s="67"/>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c r="BF270" s="68"/>
      <c r="BG270" s="68"/>
      <c r="BH270" s="68"/>
      <c r="BI270" s="68"/>
      <c r="BJ270" s="68"/>
      <c r="BK270" s="68"/>
      <c r="BL270" s="68"/>
      <c r="BM270" s="68"/>
      <c r="BN270" s="68"/>
      <c r="BO270" s="68"/>
      <c r="BP270" s="68"/>
      <c r="BQ270" s="68"/>
      <c r="BR270" s="68"/>
      <c r="BS270" s="68"/>
      <c r="BT270" s="68"/>
      <c r="BU270" s="68"/>
      <c r="BV270" s="68"/>
      <c r="BW270" s="68"/>
      <c r="BX270" s="68"/>
      <c r="BY270" s="68"/>
      <c r="BZ270" s="68"/>
      <c r="CA270" s="68"/>
      <c r="CB270" s="68"/>
      <c r="CC270" s="68"/>
      <c r="CD270" s="68"/>
      <c r="CE270" s="68"/>
      <c r="CF270" s="68"/>
      <c r="CG270" s="68"/>
      <c r="CH270" s="68"/>
      <c r="CI270" s="68"/>
      <c r="CJ270" s="68"/>
      <c r="CK270" s="68"/>
      <c r="CL270" s="68"/>
      <c r="CM270" s="68"/>
      <c r="CN270" s="68"/>
      <c r="CO270" s="68"/>
      <c r="CP270" s="68"/>
      <c r="CQ270" s="68"/>
      <c r="CR270" s="68"/>
      <c r="CS270" s="68"/>
      <c r="CT270" s="68"/>
      <c r="CU270" s="68"/>
      <c r="CV270" s="68"/>
      <c r="CW270" s="68"/>
      <c r="CX270" s="68"/>
      <c r="CY270" s="68"/>
      <c r="CZ270" s="68"/>
      <c r="DA270" s="68"/>
      <c r="DB270" s="68"/>
      <c r="DC270" s="68"/>
      <c r="DD270" s="68"/>
      <c r="DE270" s="68"/>
      <c r="DF270" s="68"/>
      <c r="DG270" s="68"/>
      <c r="DH270" s="68"/>
      <c r="DI270" s="68"/>
      <c r="DJ270" s="68"/>
      <c r="DK270" s="68"/>
      <c r="DL270" s="68"/>
      <c r="DM270" s="68"/>
      <c r="DN270" s="68"/>
      <c r="DO270" s="68"/>
      <c r="DP270" s="68"/>
      <c r="DQ270" s="68"/>
      <c r="DR270" s="68"/>
      <c r="DS270" s="68"/>
      <c r="DT270" s="68"/>
      <c r="DU270" s="68"/>
      <c r="DV270" s="68"/>
      <c r="DW270" s="68"/>
      <c r="DX270" s="68"/>
      <c r="DY270" s="68"/>
      <c r="DZ270" s="68"/>
      <c r="EA270" s="68"/>
      <c r="EB270" s="68"/>
      <c r="EC270" s="68"/>
      <c r="ED270" s="68"/>
      <c r="EE270" s="68"/>
      <c r="EF270" s="68"/>
      <c r="EG270" s="68"/>
      <c r="EH270" s="68"/>
      <c r="EI270" s="68"/>
      <c r="EJ270" s="68"/>
      <c r="EK270" s="68"/>
      <c r="EL270" s="68"/>
      <c r="EM270" s="68"/>
      <c r="EN270" s="68"/>
      <c r="EO270" s="68"/>
      <c r="EP270" s="68"/>
      <c r="EQ270" s="68"/>
      <c r="ER270" s="68"/>
      <c r="ES270" s="68"/>
      <c r="ET270" s="68"/>
      <c r="EU270" s="68"/>
      <c r="EV270" s="68"/>
      <c r="EW270" s="68"/>
      <c r="EX270" s="68"/>
      <c r="EY270" s="68"/>
      <c r="EZ270" s="68"/>
      <c r="FA270" s="68"/>
      <c r="FB270" s="68"/>
      <c r="FC270" s="68"/>
      <c r="FD270" s="68"/>
      <c r="FE270" s="68"/>
      <c r="FF270" s="68"/>
      <c r="FG270" s="68"/>
      <c r="FH270" s="67"/>
      <c r="FI270" s="67"/>
      <c r="FJ270" s="67"/>
      <c r="FK270" s="140"/>
      <c r="FL270" s="140"/>
      <c r="FM270" s="140"/>
      <c r="FN270" s="140"/>
      <c r="FO270" s="139"/>
      <c r="FP270" s="139"/>
      <c r="FQ270" s="139"/>
      <c r="FR270" s="139"/>
      <c r="FS270" s="67"/>
      <c r="FT270" s="67"/>
      <c r="FU270" s="67"/>
      <c r="FV270" s="67"/>
      <c r="FW270" s="67"/>
      <c r="FX270" s="67"/>
      <c r="FY270" s="67"/>
      <c r="FZ270" s="67"/>
      <c r="GA270" s="67"/>
      <c r="GB270" s="67"/>
      <c r="GC270" s="67"/>
      <c r="GD270" s="67"/>
      <c r="GE270" s="68"/>
      <c r="GF270" s="135"/>
      <c r="GG270" s="135"/>
      <c r="GH270" s="135"/>
      <c r="GI270" s="135">
        <f t="shared" si="65"/>
        <v>4</v>
      </c>
      <c r="GJ270" s="135">
        <f t="shared" si="66"/>
        <v>100000</v>
      </c>
      <c r="GK270" s="135">
        <f t="shared" si="66"/>
        <v>5736.477687970033</v>
      </c>
      <c r="GL270" s="135"/>
      <c r="GM270" s="135">
        <f t="shared" si="67"/>
        <v>0</v>
      </c>
      <c r="GN270" s="135">
        <f t="shared" si="68"/>
        <v>0</v>
      </c>
      <c r="GO270" s="135">
        <f t="shared" si="69"/>
        <v>0</v>
      </c>
      <c r="GP270" s="135"/>
      <c r="GQ270" s="137">
        <f t="shared" si="70"/>
        <v>4</v>
      </c>
      <c r="GR270" s="139">
        <v>25000</v>
      </c>
      <c r="GS270" s="174">
        <f t="shared" si="71"/>
        <v>100000</v>
      </c>
      <c r="GT270" s="147">
        <f t="shared" si="72"/>
        <v>5736.477687970033</v>
      </c>
      <c r="GV270" s="153"/>
      <c r="GW270" s="153"/>
      <c r="GX270" s="153"/>
    </row>
    <row r="271" spans="1:206" ht="13.5" customHeight="1" x14ac:dyDescent="0.2">
      <c r="B271" s="96" t="s">
        <v>131</v>
      </c>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c r="BG271" s="68"/>
      <c r="BH271" s="68"/>
      <c r="BI271" s="68"/>
      <c r="BJ271" s="68"/>
      <c r="BK271" s="68"/>
      <c r="BL271" s="68"/>
      <c r="BM271" s="68"/>
      <c r="BN271" s="68"/>
      <c r="BO271" s="68"/>
      <c r="BP271" s="68"/>
      <c r="BQ271" s="68"/>
      <c r="BR271" s="68"/>
      <c r="BS271" s="68"/>
      <c r="BT271" s="68"/>
      <c r="BU271" s="68"/>
      <c r="BV271" s="68"/>
      <c r="BW271" s="68"/>
      <c r="BX271" s="68"/>
      <c r="BY271" s="68"/>
      <c r="BZ271" s="68"/>
      <c r="CA271" s="68"/>
      <c r="CB271" s="68"/>
      <c r="CC271" s="68"/>
      <c r="CD271" s="68"/>
      <c r="CE271" s="68"/>
      <c r="CF271" s="68"/>
      <c r="CG271" s="68"/>
      <c r="CH271" s="68"/>
      <c r="CI271" s="68"/>
      <c r="CJ271" s="68"/>
      <c r="CK271" s="68"/>
      <c r="CL271" s="68"/>
      <c r="CM271" s="68"/>
      <c r="CN271" s="68"/>
      <c r="CO271" s="68"/>
      <c r="CP271" s="68"/>
      <c r="CQ271" s="68"/>
      <c r="CR271" s="68"/>
      <c r="CS271" s="68"/>
      <c r="CT271" s="68"/>
      <c r="CU271" s="68"/>
      <c r="CV271" s="68"/>
      <c r="CW271" s="68"/>
      <c r="CX271" s="68"/>
      <c r="CY271" s="68"/>
      <c r="CZ271" s="68"/>
      <c r="DA271" s="68"/>
      <c r="DB271" s="68"/>
      <c r="DC271" s="68"/>
      <c r="DD271" s="68"/>
      <c r="DE271" s="68"/>
      <c r="DF271" s="68"/>
      <c r="DG271" s="68"/>
      <c r="DH271" s="68"/>
      <c r="DI271" s="68"/>
      <c r="DJ271" s="68"/>
      <c r="DK271" s="68"/>
      <c r="DL271" s="68"/>
      <c r="DM271" s="68"/>
      <c r="DN271" s="68"/>
      <c r="DO271" s="68"/>
      <c r="DP271" s="68"/>
      <c r="DQ271" s="68"/>
      <c r="DR271" s="68"/>
      <c r="DS271" s="68"/>
      <c r="DT271" s="68"/>
      <c r="DU271" s="68"/>
      <c r="DV271" s="68"/>
      <c r="DW271" s="68"/>
      <c r="DX271" s="68"/>
      <c r="DY271" s="68"/>
      <c r="DZ271" s="68"/>
      <c r="EA271" s="68"/>
      <c r="EB271" s="68"/>
      <c r="EC271" s="68"/>
      <c r="ED271" s="68"/>
      <c r="EE271" s="68"/>
      <c r="EF271" s="68"/>
      <c r="EG271" s="68"/>
      <c r="EH271" s="68"/>
      <c r="EI271" s="68"/>
      <c r="EJ271" s="68"/>
      <c r="EK271" s="68"/>
      <c r="EL271" s="68"/>
      <c r="EM271" s="68"/>
      <c r="EN271" s="68"/>
      <c r="EO271" s="68"/>
      <c r="EP271" s="68"/>
      <c r="EQ271" s="68"/>
      <c r="ER271" s="68"/>
      <c r="ES271" s="68"/>
      <c r="ET271" s="68"/>
      <c r="EU271" s="68">
        <v>3</v>
      </c>
      <c r="EV271" s="67">
        <f>EU271*GR271</f>
        <v>15000</v>
      </c>
      <c r="EW271" s="67">
        <f>5000000/87161500*EV$299/EV$299*EV271</f>
        <v>860.47165319550493</v>
      </c>
      <c r="EX271" s="67"/>
      <c r="EY271" s="68"/>
      <c r="EZ271" s="68"/>
      <c r="FA271" s="68"/>
      <c r="FB271" s="68"/>
      <c r="FC271" s="68">
        <v>4</v>
      </c>
      <c r="FD271" s="67">
        <f>FC271*GR271</f>
        <v>20000</v>
      </c>
      <c r="FE271" s="67">
        <f>5000000/87161500*FD$299/FD$299*FD271</f>
        <v>1147.2955375940064</v>
      </c>
      <c r="FF271" s="67"/>
      <c r="FG271" s="68"/>
      <c r="FH271" s="67"/>
      <c r="FI271" s="67"/>
      <c r="FJ271" s="67"/>
      <c r="FK271" s="140">
        <v>2</v>
      </c>
      <c r="FL271" s="139">
        <f>FK271*GR271</f>
        <v>10000</v>
      </c>
      <c r="FM271" s="67">
        <f>5000000/87161500*FL$299/FL$299*FL271</f>
        <v>573.64776879700321</v>
      </c>
      <c r="FN271" s="139"/>
      <c r="FO271" s="139"/>
      <c r="FP271" s="139"/>
      <c r="FQ271" s="139"/>
      <c r="FR271" s="139"/>
      <c r="FS271" s="67">
        <v>5</v>
      </c>
      <c r="FT271" s="67">
        <f>FS271*GR271</f>
        <v>25000</v>
      </c>
      <c r="FU271" s="67">
        <f>5000000/87161500*FT$299/FT$299*FT271</f>
        <v>1434.1194219925083</v>
      </c>
      <c r="FV271" s="67"/>
      <c r="FW271" s="67">
        <v>3</v>
      </c>
      <c r="FX271" s="67">
        <f>FW271*GR271</f>
        <v>15000</v>
      </c>
      <c r="FY271" s="67">
        <f>5000000/87161500*FX$299/FX$299*FX271</f>
        <v>860.47165319550481</v>
      </c>
      <c r="FZ271" s="67"/>
      <c r="GA271" s="67">
        <v>4</v>
      </c>
      <c r="GB271" s="67">
        <f>GA271*GR271</f>
        <v>20000</v>
      </c>
      <c r="GC271" s="67">
        <f>5000000/87161500*GB$299/GB$299*GB271</f>
        <v>1147.2955375940066</v>
      </c>
      <c r="GD271" s="67"/>
      <c r="GE271" s="68"/>
      <c r="GF271" s="135"/>
      <c r="GG271" s="135"/>
      <c r="GH271" s="135"/>
      <c r="GI271" s="135">
        <f t="shared" si="65"/>
        <v>0</v>
      </c>
      <c r="GJ271" s="135">
        <f t="shared" si="66"/>
        <v>0</v>
      </c>
      <c r="GK271" s="135">
        <f t="shared" si="66"/>
        <v>0</v>
      </c>
      <c r="GL271" s="135"/>
      <c r="GM271" s="135">
        <f t="shared" si="67"/>
        <v>21</v>
      </c>
      <c r="GN271" s="135">
        <f t="shared" si="68"/>
        <v>105000</v>
      </c>
      <c r="GO271" s="135">
        <f t="shared" si="69"/>
        <v>6023.3015723685339</v>
      </c>
      <c r="GP271" s="135"/>
      <c r="GQ271" s="137">
        <f t="shared" si="70"/>
        <v>21</v>
      </c>
      <c r="GR271" s="139">
        <v>5000</v>
      </c>
      <c r="GS271" s="174">
        <f t="shared" si="71"/>
        <v>105000</v>
      </c>
      <c r="GT271" s="147">
        <f t="shared" si="72"/>
        <v>6023.3015723685339</v>
      </c>
      <c r="GV271" s="153"/>
      <c r="GW271" s="153"/>
      <c r="GX271" s="153"/>
    </row>
    <row r="272" spans="1:206" ht="18" hidden="1" customHeight="1" x14ac:dyDescent="0.2">
      <c r="A272" s="1" t="s">
        <v>429</v>
      </c>
      <c r="B272" s="96" t="s">
        <v>430</v>
      </c>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c r="AO272" s="69"/>
      <c r="AP272" s="69"/>
      <c r="AQ272" s="69"/>
      <c r="AR272" s="69"/>
      <c r="AS272" s="69"/>
      <c r="AT272" s="69"/>
      <c r="AU272" s="69"/>
      <c r="AV272" s="69"/>
      <c r="AW272" s="69"/>
      <c r="AX272" s="69"/>
      <c r="AY272" s="69"/>
      <c r="AZ272" s="69"/>
      <c r="BA272" s="69"/>
      <c r="BB272" s="69"/>
      <c r="BC272" s="69"/>
      <c r="BD272" s="69"/>
      <c r="BE272" s="69"/>
      <c r="BF272" s="69"/>
      <c r="BG272" s="69"/>
      <c r="BH272" s="69"/>
      <c r="BI272" s="69"/>
      <c r="BJ272" s="69"/>
      <c r="BK272" s="69"/>
      <c r="BL272" s="69"/>
      <c r="BM272" s="69"/>
      <c r="BN272" s="69"/>
      <c r="BO272" s="69"/>
      <c r="BP272" s="69"/>
      <c r="BQ272" s="69"/>
      <c r="BR272" s="69"/>
      <c r="BS272" s="69"/>
      <c r="BT272" s="69"/>
      <c r="BU272" s="69"/>
      <c r="BV272" s="69"/>
      <c r="BW272" s="69"/>
      <c r="BX272" s="69"/>
      <c r="BY272" s="69"/>
      <c r="BZ272" s="69"/>
      <c r="CA272" s="69"/>
      <c r="CB272" s="69"/>
      <c r="CC272" s="69"/>
      <c r="CD272" s="69"/>
      <c r="CE272" s="69"/>
      <c r="CF272" s="69"/>
      <c r="CG272" s="69"/>
      <c r="CH272" s="69"/>
      <c r="CI272" s="69"/>
      <c r="CJ272" s="69"/>
      <c r="CK272" s="69"/>
      <c r="CL272" s="69"/>
      <c r="CM272" s="69"/>
      <c r="CN272" s="69"/>
      <c r="CO272" s="69"/>
      <c r="CP272" s="69"/>
      <c r="CQ272" s="69"/>
      <c r="CR272" s="69"/>
      <c r="CS272" s="69"/>
      <c r="CT272" s="69"/>
      <c r="CU272" s="69"/>
      <c r="CV272" s="69"/>
      <c r="CW272" s="69"/>
      <c r="CX272" s="69"/>
      <c r="CY272" s="69"/>
      <c r="CZ272" s="69"/>
      <c r="DA272" s="69"/>
      <c r="DB272" s="69"/>
      <c r="DC272" s="69"/>
      <c r="DD272" s="69"/>
      <c r="DE272" s="69"/>
      <c r="DF272" s="69"/>
      <c r="DG272" s="69"/>
      <c r="DH272" s="69"/>
      <c r="DI272" s="69"/>
      <c r="DJ272" s="69"/>
      <c r="DK272" s="69"/>
      <c r="DL272" s="69"/>
      <c r="DM272" s="69"/>
      <c r="DN272" s="69"/>
      <c r="DO272" s="69"/>
      <c r="DP272" s="69"/>
      <c r="DQ272" s="69"/>
      <c r="DR272" s="69"/>
      <c r="DS272" s="69"/>
      <c r="DT272" s="69"/>
      <c r="DU272" s="69"/>
      <c r="DV272" s="69"/>
      <c r="DW272" s="69"/>
      <c r="DX272" s="69"/>
      <c r="DY272" s="69"/>
      <c r="DZ272" s="69"/>
      <c r="EA272" s="69"/>
      <c r="EB272" s="69"/>
      <c r="EC272" s="69"/>
      <c r="ED272" s="69"/>
      <c r="EE272" s="69"/>
      <c r="EF272" s="69"/>
      <c r="EG272" s="69"/>
      <c r="EH272" s="69"/>
      <c r="EI272" s="69"/>
      <c r="EJ272" s="69"/>
      <c r="EK272" s="69"/>
      <c r="EL272" s="69"/>
      <c r="EM272" s="69"/>
      <c r="EN272" s="69"/>
      <c r="EO272" s="69"/>
      <c r="EP272" s="69"/>
      <c r="EQ272" s="69"/>
      <c r="ER272" s="69"/>
      <c r="ES272" s="69"/>
      <c r="ET272" s="69"/>
      <c r="EU272" s="69"/>
      <c r="EV272" s="69"/>
      <c r="EW272" s="69"/>
      <c r="EX272" s="69"/>
      <c r="EY272" s="69"/>
      <c r="EZ272" s="69"/>
      <c r="FA272" s="69"/>
      <c r="FB272" s="69"/>
      <c r="FC272" s="69"/>
      <c r="FD272" s="69"/>
      <c r="FE272" s="69"/>
      <c r="FF272" s="69"/>
      <c r="FG272" s="69"/>
      <c r="FH272" s="70"/>
      <c r="FI272" s="70"/>
      <c r="FJ272" s="70"/>
      <c r="FK272" s="141"/>
      <c r="FL272" s="141"/>
      <c r="FM272" s="141"/>
      <c r="FN272" s="141"/>
      <c r="FO272" s="139"/>
      <c r="FP272" s="139"/>
      <c r="FQ272" s="139"/>
      <c r="FR272" s="139"/>
      <c r="FS272" s="67"/>
      <c r="FT272" s="67"/>
      <c r="FU272" s="67"/>
      <c r="FV272" s="67"/>
      <c r="FW272" s="67"/>
      <c r="FX272" s="67"/>
      <c r="FY272" s="67"/>
      <c r="FZ272" s="67"/>
      <c r="GA272" s="67"/>
      <c r="GB272" s="70"/>
      <c r="GC272" s="70"/>
      <c r="GD272" s="70"/>
      <c r="GE272" s="69"/>
      <c r="GF272" s="142"/>
      <c r="GG272" s="142"/>
      <c r="GH272" s="142"/>
      <c r="GI272" s="135">
        <f t="shared" si="65"/>
        <v>0</v>
      </c>
      <c r="GJ272" s="135">
        <f t="shared" si="66"/>
        <v>0</v>
      </c>
      <c r="GK272" s="135">
        <f t="shared" si="66"/>
        <v>0</v>
      </c>
      <c r="GL272" s="135"/>
      <c r="GM272" s="135">
        <f t="shared" si="67"/>
        <v>0</v>
      </c>
      <c r="GN272" s="135">
        <f t="shared" si="68"/>
        <v>0</v>
      </c>
      <c r="GO272" s="135">
        <f t="shared" si="69"/>
        <v>0</v>
      </c>
      <c r="GP272" s="135"/>
      <c r="GQ272" s="137">
        <f t="shared" si="70"/>
        <v>0</v>
      </c>
      <c r="GR272" s="139"/>
      <c r="GS272" s="174">
        <f t="shared" si="71"/>
        <v>0</v>
      </c>
      <c r="GT272" s="147">
        <f t="shared" si="72"/>
        <v>0</v>
      </c>
      <c r="GV272" s="153"/>
      <c r="GW272" s="153"/>
      <c r="GX272" s="153"/>
    </row>
    <row r="273" spans="2:206" ht="18" hidden="1" customHeight="1" x14ac:dyDescent="0.2">
      <c r="B273" s="96" t="s">
        <v>373</v>
      </c>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c r="AO273" s="69"/>
      <c r="AP273" s="69"/>
      <c r="AQ273" s="69"/>
      <c r="AR273" s="69"/>
      <c r="AS273" s="69"/>
      <c r="AT273" s="69"/>
      <c r="AU273" s="69"/>
      <c r="AV273" s="69"/>
      <c r="AW273" s="69"/>
      <c r="AX273" s="69"/>
      <c r="AY273" s="69"/>
      <c r="AZ273" s="69"/>
      <c r="BA273" s="69"/>
      <c r="BB273" s="69"/>
      <c r="BC273" s="69"/>
      <c r="BD273" s="69"/>
      <c r="BE273" s="69"/>
      <c r="BF273" s="69"/>
      <c r="BG273" s="69"/>
      <c r="BH273" s="69"/>
      <c r="BI273" s="69"/>
      <c r="BJ273" s="69"/>
      <c r="BK273" s="69"/>
      <c r="BL273" s="69"/>
      <c r="BM273" s="69"/>
      <c r="BN273" s="69"/>
      <c r="BO273" s="69"/>
      <c r="BP273" s="69"/>
      <c r="BQ273" s="69"/>
      <c r="BR273" s="69"/>
      <c r="BS273" s="69"/>
      <c r="BT273" s="69"/>
      <c r="BU273" s="69"/>
      <c r="BV273" s="69"/>
      <c r="BW273" s="69"/>
      <c r="BX273" s="69"/>
      <c r="BY273" s="69"/>
      <c r="BZ273" s="69"/>
      <c r="CA273" s="69"/>
      <c r="CB273" s="69"/>
      <c r="CC273" s="69"/>
      <c r="CD273" s="69"/>
      <c r="CE273" s="69"/>
      <c r="CF273" s="69"/>
      <c r="CG273" s="69"/>
      <c r="CH273" s="69"/>
      <c r="CI273" s="69"/>
      <c r="CJ273" s="69"/>
      <c r="CK273" s="69"/>
      <c r="CL273" s="69"/>
      <c r="CM273" s="69"/>
      <c r="CN273" s="69"/>
      <c r="CO273" s="69"/>
      <c r="CP273" s="69"/>
      <c r="CQ273" s="69"/>
      <c r="CR273" s="69"/>
      <c r="CS273" s="69"/>
      <c r="CT273" s="69"/>
      <c r="CU273" s="69"/>
      <c r="CV273" s="69"/>
      <c r="CW273" s="69"/>
      <c r="CX273" s="69"/>
      <c r="CY273" s="69"/>
      <c r="CZ273" s="69"/>
      <c r="DA273" s="69"/>
      <c r="DB273" s="69"/>
      <c r="DC273" s="69"/>
      <c r="DD273" s="69"/>
      <c r="DE273" s="69"/>
      <c r="DF273" s="69"/>
      <c r="DG273" s="69"/>
      <c r="DH273" s="69"/>
      <c r="DI273" s="69"/>
      <c r="DJ273" s="69"/>
      <c r="DK273" s="69"/>
      <c r="DL273" s="69"/>
      <c r="DM273" s="69"/>
      <c r="DN273" s="69"/>
      <c r="DO273" s="69"/>
      <c r="DP273" s="69"/>
      <c r="DQ273" s="69"/>
      <c r="DR273" s="69"/>
      <c r="DS273" s="69"/>
      <c r="DT273" s="69"/>
      <c r="DU273" s="69"/>
      <c r="DV273" s="69"/>
      <c r="DW273" s="69"/>
      <c r="DX273" s="69"/>
      <c r="DY273" s="69"/>
      <c r="DZ273" s="69"/>
      <c r="EA273" s="69"/>
      <c r="EB273" s="69"/>
      <c r="EC273" s="69"/>
      <c r="ED273" s="69"/>
      <c r="EE273" s="69"/>
      <c r="EF273" s="69"/>
      <c r="EG273" s="69"/>
      <c r="EH273" s="69"/>
      <c r="EI273" s="69"/>
      <c r="EJ273" s="69"/>
      <c r="EK273" s="69"/>
      <c r="EL273" s="69"/>
      <c r="EM273" s="69"/>
      <c r="EN273" s="69"/>
      <c r="EO273" s="69"/>
      <c r="EP273" s="69"/>
      <c r="EQ273" s="69"/>
      <c r="ER273" s="69"/>
      <c r="ES273" s="69"/>
      <c r="ET273" s="69"/>
      <c r="EU273" s="69"/>
      <c r="EV273" s="69"/>
      <c r="EW273" s="69"/>
      <c r="EX273" s="69"/>
      <c r="EY273" s="69"/>
      <c r="EZ273" s="69"/>
      <c r="FA273" s="69"/>
      <c r="FB273" s="69"/>
      <c r="FC273" s="69"/>
      <c r="FD273" s="69"/>
      <c r="FE273" s="69"/>
      <c r="FF273" s="69"/>
      <c r="FG273" s="69"/>
      <c r="FH273" s="70"/>
      <c r="FI273" s="70"/>
      <c r="FJ273" s="70"/>
      <c r="FK273" s="141"/>
      <c r="FL273" s="141"/>
      <c r="FM273" s="141"/>
      <c r="FN273" s="141"/>
      <c r="FO273" s="139"/>
      <c r="FP273" s="139"/>
      <c r="FQ273" s="139"/>
      <c r="FR273" s="139"/>
      <c r="FS273" s="67"/>
      <c r="FT273" s="67"/>
      <c r="FU273" s="67"/>
      <c r="FV273" s="67"/>
      <c r="FW273" s="67"/>
      <c r="FX273" s="67"/>
      <c r="FY273" s="67"/>
      <c r="FZ273" s="67"/>
      <c r="GA273" s="67"/>
      <c r="GB273" s="70"/>
      <c r="GC273" s="70"/>
      <c r="GD273" s="70"/>
      <c r="GE273" s="69"/>
      <c r="GF273" s="142"/>
      <c r="GG273" s="142"/>
      <c r="GH273" s="142"/>
      <c r="GI273" s="135">
        <f t="shared" si="65"/>
        <v>0</v>
      </c>
      <c r="GJ273" s="135">
        <f t="shared" si="66"/>
        <v>0</v>
      </c>
      <c r="GK273" s="135">
        <f t="shared" si="66"/>
        <v>0</v>
      </c>
      <c r="GL273" s="135"/>
      <c r="GM273" s="135">
        <f t="shared" si="67"/>
        <v>0</v>
      </c>
      <c r="GN273" s="135">
        <f t="shared" si="68"/>
        <v>0</v>
      </c>
      <c r="GO273" s="135">
        <f t="shared" si="69"/>
        <v>0</v>
      </c>
      <c r="GP273" s="135"/>
      <c r="GQ273" s="137">
        <f t="shared" si="70"/>
        <v>0</v>
      </c>
      <c r="GR273" s="139"/>
      <c r="GS273" s="174">
        <f t="shared" si="71"/>
        <v>0</v>
      </c>
      <c r="GT273" s="147">
        <f t="shared" si="72"/>
        <v>0</v>
      </c>
      <c r="GV273" s="153"/>
      <c r="GW273" s="153"/>
      <c r="GX273" s="153"/>
    </row>
    <row r="274" spans="2:206" ht="18" hidden="1" customHeight="1" x14ac:dyDescent="0.2">
      <c r="B274" s="96" t="s">
        <v>396</v>
      </c>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c r="AO274" s="69"/>
      <c r="AP274" s="69"/>
      <c r="AQ274" s="69"/>
      <c r="AR274" s="69"/>
      <c r="AS274" s="69"/>
      <c r="AT274" s="69"/>
      <c r="AU274" s="69"/>
      <c r="AV274" s="69"/>
      <c r="AW274" s="69"/>
      <c r="AX274" s="69"/>
      <c r="AY274" s="69"/>
      <c r="AZ274" s="69"/>
      <c r="BA274" s="69"/>
      <c r="BB274" s="69"/>
      <c r="BC274" s="69"/>
      <c r="BD274" s="69"/>
      <c r="BE274" s="69"/>
      <c r="BF274" s="69"/>
      <c r="BG274" s="69"/>
      <c r="BH274" s="69"/>
      <c r="BI274" s="69"/>
      <c r="BJ274" s="69"/>
      <c r="BK274" s="69"/>
      <c r="BL274" s="69"/>
      <c r="BM274" s="69"/>
      <c r="BN274" s="69"/>
      <c r="BO274" s="69"/>
      <c r="BP274" s="69"/>
      <c r="BQ274" s="69"/>
      <c r="BR274" s="69"/>
      <c r="BS274" s="69"/>
      <c r="BT274" s="69"/>
      <c r="BU274" s="69"/>
      <c r="BV274" s="69"/>
      <c r="BW274" s="69"/>
      <c r="BX274" s="69"/>
      <c r="BY274" s="69"/>
      <c r="BZ274" s="69"/>
      <c r="CA274" s="69"/>
      <c r="CB274" s="69"/>
      <c r="CC274" s="69"/>
      <c r="CD274" s="69"/>
      <c r="CE274" s="69"/>
      <c r="CF274" s="69"/>
      <c r="CG274" s="69"/>
      <c r="CH274" s="69"/>
      <c r="CI274" s="69"/>
      <c r="CJ274" s="69"/>
      <c r="CK274" s="69"/>
      <c r="CL274" s="69"/>
      <c r="CM274" s="69"/>
      <c r="CN274" s="69"/>
      <c r="CO274" s="69"/>
      <c r="CP274" s="69"/>
      <c r="CQ274" s="69"/>
      <c r="CR274" s="69"/>
      <c r="CS274" s="69"/>
      <c r="CT274" s="69"/>
      <c r="CU274" s="69"/>
      <c r="CV274" s="69"/>
      <c r="CW274" s="69"/>
      <c r="CX274" s="69"/>
      <c r="CY274" s="69"/>
      <c r="CZ274" s="69"/>
      <c r="DA274" s="69"/>
      <c r="DB274" s="69"/>
      <c r="DC274" s="69"/>
      <c r="DD274" s="69"/>
      <c r="DE274" s="69"/>
      <c r="DF274" s="69"/>
      <c r="DG274" s="69"/>
      <c r="DH274" s="69"/>
      <c r="DI274" s="69"/>
      <c r="DJ274" s="69"/>
      <c r="DK274" s="69"/>
      <c r="DL274" s="69"/>
      <c r="DM274" s="69"/>
      <c r="DN274" s="69"/>
      <c r="DO274" s="69"/>
      <c r="DP274" s="69"/>
      <c r="DQ274" s="69"/>
      <c r="DR274" s="69"/>
      <c r="DS274" s="69"/>
      <c r="DT274" s="69"/>
      <c r="DU274" s="69"/>
      <c r="DV274" s="69"/>
      <c r="DW274" s="69"/>
      <c r="DX274" s="69"/>
      <c r="DY274" s="69"/>
      <c r="DZ274" s="69"/>
      <c r="EA274" s="69"/>
      <c r="EB274" s="69"/>
      <c r="EC274" s="69"/>
      <c r="ED274" s="69"/>
      <c r="EE274" s="69"/>
      <c r="EF274" s="69"/>
      <c r="EG274" s="69"/>
      <c r="EH274" s="69"/>
      <c r="EI274" s="69"/>
      <c r="EJ274" s="69"/>
      <c r="EK274" s="69"/>
      <c r="EL274" s="69"/>
      <c r="EM274" s="69"/>
      <c r="EN274" s="69"/>
      <c r="EO274" s="69"/>
      <c r="EP274" s="69"/>
      <c r="EQ274" s="69"/>
      <c r="ER274" s="69"/>
      <c r="ES274" s="69"/>
      <c r="ET274" s="69"/>
      <c r="EU274" s="69"/>
      <c r="EV274" s="69"/>
      <c r="EW274" s="69"/>
      <c r="EX274" s="69"/>
      <c r="EY274" s="69"/>
      <c r="EZ274" s="69"/>
      <c r="FA274" s="69"/>
      <c r="FB274" s="69"/>
      <c r="FC274" s="69"/>
      <c r="FD274" s="69"/>
      <c r="FE274" s="69"/>
      <c r="FF274" s="69"/>
      <c r="FG274" s="69"/>
      <c r="FH274" s="70"/>
      <c r="FI274" s="70"/>
      <c r="FJ274" s="70"/>
      <c r="FK274" s="141"/>
      <c r="FL274" s="141"/>
      <c r="FM274" s="141"/>
      <c r="FN274" s="141"/>
      <c r="FO274" s="139"/>
      <c r="FP274" s="139"/>
      <c r="FQ274" s="139"/>
      <c r="FR274" s="139"/>
      <c r="FS274" s="67"/>
      <c r="FT274" s="67"/>
      <c r="FU274" s="67"/>
      <c r="FV274" s="67"/>
      <c r="FW274" s="67"/>
      <c r="FX274" s="67"/>
      <c r="FY274" s="67"/>
      <c r="FZ274" s="67"/>
      <c r="GA274" s="67"/>
      <c r="GB274" s="70"/>
      <c r="GC274" s="70"/>
      <c r="GD274" s="70"/>
      <c r="GE274" s="69"/>
      <c r="GF274" s="142"/>
      <c r="GG274" s="142"/>
      <c r="GH274" s="142"/>
      <c r="GI274" s="135">
        <f t="shared" si="65"/>
        <v>0</v>
      </c>
      <c r="GJ274" s="135">
        <f t="shared" si="66"/>
        <v>0</v>
      </c>
      <c r="GK274" s="135">
        <f t="shared" si="66"/>
        <v>0</v>
      </c>
      <c r="GL274" s="135"/>
      <c r="GM274" s="135">
        <f t="shared" si="67"/>
        <v>0</v>
      </c>
      <c r="GN274" s="135">
        <f t="shared" si="68"/>
        <v>0</v>
      </c>
      <c r="GO274" s="135">
        <f t="shared" si="69"/>
        <v>0</v>
      </c>
      <c r="GP274" s="135"/>
      <c r="GQ274" s="137">
        <f t="shared" si="70"/>
        <v>0</v>
      </c>
      <c r="GR274" s="139">
        <v>11000</v>
      </c>
      <c r="GS274" s="174">
        <f t="shared" si="71"/>
        <v>0</v>
      </c>
      <c r="GT274" s="147">
        <f t="shared" si="72"/>
        <v>0</v>
      </c>
      <c r="GV274" s="153"/>
      <c r="GW274" s="153"/>
      <c r="GX274" s="153"/>
    </row>
    <row r="275" spans="2:206" ht="18" hidden="1" customHeight="1" x14ac:dyDescent="0.2">
      <c r="B275" s="96" t="s">
        <v>434</v>
      </c>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c r="AO275" s="69"/>
      <c r="AP275" s="69"/>
      <c r="AQ275" s="69"/>
      <c r="AR275" s="69"/>
      <c r="AS275" s="69"/>
      <c r="AT275" s="69"/>
      <c r="AU275" s="69"/>
      <c r="AV275" s="69"/>
      <c r="AW275" s="69"/>
      <c r="AX275" s="69"/>
      <c r="AY275" s="69"/>
      <c r="AZ275" s="69"/>
      <c r="BA275" s="69"/>
      <c r="BB275" s="69"/>
      <c r="BC275" s="69"/>
      <c r="BD275" s="69"/>
      <c r="BE275" s="69"/>
      <c r="BF275" s="69"/>
      <c r="BG275" s="69"/>
      <c r="BH275" s="69"/>
      <c r="BI275" s="69"/>
      <c r="BJ275" s="69"/>
      <c r="BK275" s="69"/>
      <c r="BL275" s="69"/>
      <c r="BM275" s="69"/>
      <c r="BN275" s="69"/>
      <c r="BO275" s="69"/>
      <c r="BP275" s="69"/>
      <c r="BQ275" s="69"/>
      <c r="BR275" s="69"/>
      <c r="BS275" s="69"/>
      <c r="BT275" s="69"/>
      <c r="BU275" s="69"/>
      <c r="BV275" s="69"/>
      <c r="BW275" s="69"/>
      <c r="BX275" s="69"/>
      <c r="BY275" s="69"/>
      <c r="BZ275" s="69"/>
      <c r="CA275" s="69"/>
      <c r="CB275" s="69"/>
      <c r="CC275" s="69"/>
      <c r="CD275" s="69"/>
      <c r="CE275" s="69"/>
      <c r="CF275" s="69"/>
      <c r="CG275" s="69"/>
      <c r="CH275" s="69"/>
      <c r="CI275" s="69"/>
      <c r="CJ275" s="69"/>
      <c r="CK275" s="69"/>
      <c r="CL275" s="69"/>
      <c r="CM275" s="69"/>
      <c r="CN275" s="69"/>
      <c r="CO275" s="69"/>
      <c r="CP275" s="69"/>
      <c r="CQ275" s="69"/>
      <c r="CR275" s="69"/>
      <c r="CS275" s="69"/>
      <c r="CT275" s="69"/>
      <c r="CU275" s="69"/>
      <c r="CV275" s="69"/>
      <c r="CW275" s="69"/>
      <c r="CX275" s="69"/>
      <c r="CY275" s="69"/>
      <c r="CZ275" s="69"/>
      <c r="DA275" s="69"/>
      <c r="DB275" s="69"/>
      <c r="DC275" s="69"/>
      <c r="DD275" s="69"/>
      <c r="DE275" s="69"/>
      <c r="DF275" s="69"/>
      <c r="DG275" s="69"/>
      <c r="DH275" s="69"/>
      <c r="DI275" s="69"/>
      <c r="DJ275" s="69"/>
      <c r="DK275" s="69"/>
      <c r="DL275" s="69"/>
      <c r="DM275" s="69"/>
      <c r="DN275" s="69"/>
      <c r="DO275" s="69"/>
      <c r="DP275" s="69"/>
      <c r="DQ275" s="69"/>
      <c r="DR275" s="69"/>
      <c r="DS275" s="69"/>
      <c r="DT275" s="69"/>
      <c r="DU275" s="69"/>
      <c r="DV275" s="69"/>
      <c r="DW275" s="69"/>
      <c r="DX275" s="69"/>
      <c r="DY275" s="69"/>
      <c r="DZ275" s="69"/>
      <c r="EA275" s="69"/>
      <c r="EB275" s="69"/>
      <c r="EC275" s="69"/>
      <c r="ED275" s="69"/>
      <c r="EE275" s="69"/>
      <c r="EF275" s="69"/>
      <c r="EG275" s="69"/>
      <c r="EH275" s="69"/>
      <c r="EI275" s="69"/>
      <c r="EJ275" s="69"/>
      <c r="EK275" s="69"/>
      <c r="EL275" s="69"/>
      <c r="EM275" s="69"/>
      <c r="EN275" s="69"/>
      <c r="EO275" s="69"/>
      <c r="EP275" s="69"/>
      <c r="EQ275" s="69"/>
      <c r="ER275" s="69"/>
      <c r="ES275" s="69"/>
      <c r="ET275" s="69"/>
      <c r="EU275" s="69"/>
      <c r="EV275" s="69"/>
      <c r="EW275" s="69"/>
      <c r="EX275" s="69"/>
      <c r="EY275" s="69"/>
      <c r="EZ275" s="69"/>
      <c r="FA275" s="69"/>
      <c r="FB275" s="69"/>
      <c r="FC275" s="69"/>
      <c r="FD275" s="69"/>
      <c r="FE275" s="69"/>
      <c r="FF275" s="69"/>
      <c r="FG275" s="69"/>
      <c r="FH275" s="70"/>
      <c r="FI275" s="70"/>
      <c r="FJ275" s="70"/>
      <c r="FK275" s="141"/>
      <c r="FL275" s="141"/>
      <c r="FM275" s="141"/>
      <c r="FN275" s="141"/>
      <c r="FO275" s="139"/>
      <c r="FP275" s="139"/>
      <c r="FQ275" s="139"/>
      <c r="FR275" s="139"/>
      <c r="FS275" s="67"/>
      <c r="FT275" s="67"/>
      <c r="FU275" s="67"/>
      <c r="FV275" s="67"/>
      <c r="FW275" s="67"/>
      <c r="FX275" s="67"/>
      <c r="FY275" s="67"/>
      <c r="FZ275" s="67"/>
      <c r="GA275" s="67"/>
      <c r="GB275" s="70"/>
      <c r="GC275" s="70"/>
      <c r="GD275" s="70"/>
      <c r="GE275" s="69"/>
      <c r="GF275" s="142"/>
      <c r="GG275" s="142"/>
      <c r="GH275" s="142"/>
      <c r="GI275" s="135">
        <f t="shared" si="65"/>
        <v>0</v>
      </c>
      <c r="GJ275" s="135">
        <f t="shared" si="66"/>
        <v>0</v>
      </c>
      <c r="GK275" s="135">
        <f t="shared" si="66"/>
        <v>0</v>
      </c>
      <c r="GL275" s="135"/>
      <c r="GM275" s="135">
        <f t="shared" si="67"/>
        <v>0</v>
      </c>
      <c r="GN275" s="135">
        <f t="shared" si="68"/>
        <v>0</v>
      </c>
      <c r="GO275" s="135">
        <f t="shared" si="69"/>
        <v>0</v>
      </c>
      <c r="GP275" s="135"/>
      <c r="GQ275" s="137">
        <f t="shared" si="70"/>
        <v>0</v>
      </c>
      <c r="GR275" s="139">
        <v>125000</v>
      </c>
      <c r="GS275" s="174">
        <f t="shared" si="71"/>
        <v>0</v>
      </c>
      <c r="GT275" s="147">
        <f t="shared" si="72"/>
        <v>0</v>
      </c>
      <c r="GV275" s="153"/>
      <c r="GW275" s="153"/>
      <c r="GX275" s="153"/>
    </row>
    <row r="276" spans="2:206" ht="18" hidden="1" customHeight="1" x14ac:dyDescent="0.2">
      <c r="B276" s="96" t="s">
        <v>448</v>
      </c>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c r="AO276" s="69"/>
      <c r="AP276" s="69"/>
      <c r="AQ276" s="69"/>
      <c r="AR276" s="69"/>
      <c r="AS276" s="69"/>
      <c r="AT276" s="69"/>
      <c r="AU276" s="69"/>
      <c r="AV276" s="69"/>
      <c r="AW276" s="69"/>
      <c r="AX276" s="69"/>
      <c r="AY276" s="69"/>
      <c r="AZ276" s="69"/>
      <c r="BA276" s="69"/>
      <c r="BB276" s="69"/>
      <c r="BC276" s="69"/>
      <c r="BD276" s="69"/>
      <c r="BE276" s="69"/>
      <c r="BF276" s="69"/>
      <c r="BG276" s="69"/>
      <c r="BH276" s="69"/>
      <c r="BI276" s="69"/>
      <c r="BJ276" s="69"/>
      <c r="BK276" s="69"/>
      <c r="BL276" s="69"/>
      <c r="BM276" s="69"/>
      <c r="BN276" s="69"/>
      <c r="BO276" s="69"/>
      <c r="BP276" s="69"/>
      <c r="BQ276" s="69"/>
      <c r="BR276" s="69"/>
      <c r="BS276" s="69"/>
      <c r="BT276" s="69"/>
      <c r="BU276" s="69"/>
      <c r="BV276" s="69"/>
      <c r="BW276" s="69"/>
      <c r="BX276" s="69"/>
      <c r="BY276" s="69"/>
      <c r="BZ276" s="69"/>
      <c r="CA276" s="69"/>
      <c r="CB276" s="69"/>
      <c r="CC276" s="69"/>
      <c r="CD276" s="69"/>
      <c r="CE276" s="69"/>
      <c r="CF276" s="69"/>
      <c r="CG276" s="69"/>
      <c r="CH276" s="69"/>
      <c r="CI276" s="69"/>
      <c r="CJ276" s="69"/>
      <c r="CK276" s="69"/>
      <c r="CL276" s="69"/>
      <c r="CM276" s="69"/>
      <c r="CN276" s="69"/>
      <c r="CO276" s="69"/>
      <c r="CP276" s="69"/>
      <c r="CQ276" s="69"/>
      <c r="CR276" s="69"/>
      <c r="CS276" s="69"/>
      <c r="CT276" s="69"/>
      <c r="CU276" s="69"/>
      <c r="CV276" s="69"/>
      <c r="CW276" s="69"/>
      <c r="CX276" s="69"/>
      <c r="CY276" s="69"/>
      <c r="CZ276" s="69"/>
      <c r="DA276" s="69"/>
      <c r="DB276" s="69"/>
      <c r="DC276" s="69"/>
      <c r="DD276" s="69"/>
      <c r="DE276" s="69"/>
      <c r="DF276" s="69"/>
      <c r="DG276" s="69"/>
      <c r="DH276" s="69"/>
      <c r="DI276" s="69"/>
      <c r="DJ276" s="69"/>
      <c r="DK276" s="69"/>
      <c r="DL276" s="69"/>
      <c r="DM276" s="69"/>
      <c r="DN276" s="69"/>
      <c r="DO276" s="69"/>
      <c r="DP276" s="69"/>
      <c r="DQ276" s="69"/>
      <c r="DR276" s="69"/>
      <c r="DS276" s="69"/>
      <c r="DT276" s="69"/>
      <c r="DU276" s="69"/>
      <c r="DV276" s="69"/>
      <c r="DW276" s="69"/>
      <c r="DX276" s="69"/>
      <c r="DY276" s="69"/>
      <c r="DZ276" s="69"/>
      <c r="EA276" s="69"/>
      <c r="EB276" s="69"/>
      <c r="EC276" s="69"/>
      <c r="ED276" s="69"/>
      <c r="EE276" s="69"/>
      <c r="EF276" s="69"/>
      <c r="EG276" s="69"/>
      <c r="EH276" s="69"/>
      <c r="EI276" s="69"/>
      <c r="EJ276" s="69"/>
      <c r="EK276" s="69"/>
      <c r="EL276" s="69"/>
      <c r="EM276" s="69"/>
      <c r="EN276" s="69"/>
      <c r="EO276" s="69"/>
      <c r="EP276" s="69"/>
      <c r="EQ276" s="69"/>
      <c r="ER276" s="69"/>
      <c r="ES276" s="69"/>
      <c r="ET276" s="69"/>
      <c r="EU276" s="69"/>
      <c r="EV276" s="69"/>
      <c r="EW276" s="69"/>
      <c r="EX276" s="69"/>
      <c r="EY276" s="69"/>
      <c r="EZ276" s="69"/>
      <c r="FA276" s="69"/>
      <c r="FB276" s="69"/>
      <c r="FC276" s="69"/>
      <c r="FD276" s="69"/>
      <c r="FE276" s="69"/>
      <c r="FF276" s="69"/>
      <c r="FG276" s="69"/>
      <c r="FH276" s="70"/>
      <c r="FI276" s="70"/>
      <c r="FJ276" s="70"/>
      <c r="FK276" s="141"/>
      <c r="FL276" s="141"/>
      <c r="FM276" s="141"/>
      <c r="FN276" s="141"/>
      <c r="FO276" s="139"/>
      <c r="FP276" s="139"/>
      <c r="FQ276" s="139"/>
      <c r="FR276" s="139"/>
      <c r="FS276" s="67"/>
      <c r="FT276" s="67"/>
      <c r="FU276" s="67"/>
      <c r="FV276" s="67"/>
      <c r="FW276" s="67"/>
      <c r="FX276" s="67"/>
      <c r="FY276" s="67"/>
      <c r="FZ276" s="67"/>
      <c r="GA276" s="67"/>
      <c r="GB276" s="70"/>
      <c r="GC276" s="70"/>
      <c r="GD276" s="70"/>
      <c r="GE276" s="69"/>
      <c r="GF276" s="142"/>
      <c r="GG276" s="142"/>
      <c r="GH276" s="142"/>
      <c r="GI276" s="135">
        <f t="shared" si="65"/>
        <v>0</v>
      </c>
      <c r="GJ276" s="135">
        <f t="shared" si="66"/>
        <v>0</v>
      </c>
      <c r="GK276" s="135">
        <f t="shared" si="66"/>
        <v>0</v>
      </c>
      <c r="GL276" s="135"/>
      <c r="GM276" s="135">
        <f t="shared" si="67"/>
        <v>0</v>
      </c>
      <c r="GN276" s="135">
        <f t="shared" si="68"/>
        <v>0</v>
      </c>
      <c r="GO276" s="135">
        <f t="shared" si="69"/>
        <v>0</v>
      </c>
      <c r="GP276" s="135"/>
      <c r="GQ276" s="137">
        <f t="shared" si="70"/>
        <v>0</v>
      </c>
      <c r="GR276" s="139"/>
      <c r="GS276" s="174">
        <f t="shared" si="71"/>
        <v>0</v>
      </c>
      <c r="GT276" s="147">
        <f t="shared" si="72"/>
        <v>0</v>
      </c>
      <c r="GV276" s="153"/>
      <c r="GW276" s="153"/>
      <c r="GX276" s="153"/>
    </row>
    <row r="277" spans="2:206" ht="18" hidden="1" customHeight="1" x14ac:dyDescent="0.2">
      <c r="B277" s="96" t="s">
        <v>453</v>
      </c>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c r="AO277" s="69"/>
      <c r="AP277" s="69"/>
      <c r="AQ277" s="69"/>
      <c r="AR277" s="69"/>
      <c r="AS277" s="69"/>
      <c r="AT277" s="69"/>
      <c r="AU277" s="69"/>
      <c r="AV277" s="69"/>
      <c r="AW277" s="69"/>
      <c r="AX277" s="69"/>
      <c r="AY277" s="69"/>
      <c r="AZ277" s="69"/>
      <c r="BA277" s="69"/>
      <c r="BB277" s="69"/>
      <c r="BC277" s="69"/>
      <c r="BD277" s="69"/>
      <c r="BE277" s="69"/>
      <c r="BF277" s="69"/>
      <c r="BG277" s="69"/>
      <c r="BH277" s="69"/>
      <c r="BI277" s="69"/>
      <c r="BJ277" s="69"/>
      <c r="BK277" s="69"/>
      <c r="BL277" s="69"/>
      <c r="BM277" s="69"/>
      <c r="BN277" s="69"/>
      <c r="BO277" s="69"/>
      <c r="BP277" s="69"/>
      <c r="BQ277" s="69"/>
      <c r="BR277" s="69"/>
      <c r="BS277" s="69"/>
      <c r="BT277" s="69"/>
      <c r="BU277" s="69"/>
      <c r="BV277" s="69"/>
      <c r="BW277" s="69"/>
      <c r="BX277" s="69"/>
      <c r="BY277" s="69"/>
      <c r="BZ277" s="69"/>
      <c r="CA277" s="69"/>
      <c r="CB277" s="69"/>
      <c r="CC277" s="69"/>
      <c r="CD277" s="69"/>
      <c r="CE277" s="69"/>
      <c r="CF277" s="69"/>
      <c r="CG277" s="69"/>
      <c r="CH277" s="69"/>
      <c r="CI277" s="69"/>
      <c r="CJ277" s="69"/>
      <c r="CK277" s="69"/>
      <c r="CL277" s="69"/>
      <c r="CM277" s="69"/>
      <c r="CN277" s="69"/>
      <c r="CO277" s="69"/>
      <c r="CP277" s="69"/>
      <c r="CQ277" s="69"/>
      <c r="CR277" s="69"/>
      <c r="CS277" s="69"/>
      <c r="CT277" s="69"/>
      <c r="CU277" s="69"/>
      <c r="CV277" s="69"/>
      <c r="CW277" s="69"/>
      <c r="CX277" s="69"/>
      <c r="CY277" s="69"/>
      <c r="CZ277" s="69"/>
      <c r="DA277" s="69"/>
      <c r="DB277" s="69"/>
      <c r="DC277" s="69"/>
      <c r="DD277" s="69"/>
      <c r="DE277" s="69"/>
      <c r="DF277" s="69"/>
      <c r="DG277" s="69"/>
      <c r="DH277" s="69"/>
      <c r="DI277" s="69"/>
      <c r="DJ277" s="69"/>
      <c r="DK277" s="69"/>
      <c r="DL277" s="69"/>
      <c r="DM277" s="69"/>
      <c r="DN277" s="69"/>
      <c r="DO277" s="69"/>
      <c r="DP277" s="69"/>
      <c r="DQ277" s="69"/>
      <c r="DR277" s="69"/>
      <c r="DS277" s="69"/>
      <c r="DT277" s="69"/>
      <c r="DU277" s="69"/>
      <c r="DV277" s="69"/>
      <c r="DW277" s="69"/>
      <c r="DX277" s="69"/>
      <c r="DY277" s="69"/>
      <c r="DZ277" s="69"/>
      <c r="EA277" s="69"/>
      <c r="EB277" s="69"/>
      <c r="EC277" s="69"/>
      <c r="ED277" s="69"/>
      <c r="EE277" s="69"/>
      <c r="EF277" s="69"/>
      <c r="EG277" s="69"/>
      <c r="EH277" s="69"/>
      <c r="EI277" s="69"/>
      <c r="EJ277" s="69"/>
      <c r="EK277" s="69"/>
      <c r="EL277" s="69"/>
      <c r="EM277" s="69"/>
      <c r="EN277" s="69"/>
      <c r="EO277" s="69"/>
      <c r="EP277" s="69"/>
      <c r="EQ277" s="69"/>
      <c r="ER277" s="69"/>
      <c r="ES277" s="69"/>
      <c r="ET277" s="69"/>
      <c r="EU277" s="69"/>
      <c r="EV277" s="69"/>
      <c r="EW277" s="69"/>
      <c r="EX277" s="69"/>
      <c r="EY277" s="69"/>
      <c r="EZ277" s="69"/>
      <c r="FA277" s="69"/>
      <c r="FB277" s="69"/>
      <c r="FC277" s="69"/>
      <c r="FD277" s="69"/>
      <c r="FE277" s="69"/>
      <c r="FF277" s="69"/>
      <c r="FG277" s="69"/>
      <c r="FH277" s="70"/>
      <c r="FI277" s="70"/>
      <c r="FJ277" s="70"/>
      <c r="FK277" s="141"/>
      <c r="FL277" s="141"/>
      <c r="FM277" s="141"/>
      <c r="FN277" s="141"/>
      <c r="FO277" s="139"/>
      <c r="FP277" s="139"/>
      <c r="FQ277" s="139"/>
      <c r="FR277" s="139"/>
      <c r="FS277" s="67"/>
      <c r="FT277" s="67"/>
      <c r="FU277" s="67"/>
      <c r="FV277" s="67"/>
      <c r="FW277" s="67"/>
      <c r="FX277" s="67"/>
      <c r="FY277" s="67"/>
      <c r="FZ277" s="67"/>
      <c r="GA277" s="67"/>
      <c r="GB277" s="70"/>
      <c r="GC277" s="70"/>
      <c r="GD277" s="70"/>
      <c r="GE277" s="69"/>
      <c r="GF277" s="142"/>
      <c r="GG277" s="142"/>
      <c r="GH277" s="142"/>
      <c r="GI277" s="135">
        <f t="shared" si="65"/>
        <v>0</v>
      </c>
      <c r="GJ277" s="135">
        <f t="shared" si="66"/>
        <v>0</v>
      </c>
      <c r="GK277" s="135">
        <f t="shared" si="66"/>
        <v>0</v>
      </c>
      <c r="GL277" s="135"/>
      <c r="GM277" s="135">
        <f t="shared" si="67"/>
        <v>0</v>
      </c>
      <c r="GN277" s="135">
        <f t="shared" si="68"/>
        <v>0</v>
      </c>
      <c r="GO277" s="135">
        <f t="shared" si="69"/>
        <v>0</v>
      </c>
      <c r="GP277" s="135"/>
      <c r="GQ277" s="137">
        <f t="shared" si="70"/>
        <v>0</v>
      </c>
      <c r="GR277" s="139"/>
      <c r="GS277" s="174">
        <f t="shared" si="71"/>
        <v>0</v>
      </c>
      <c r="GT277" s="147">
        <f t="shared" si="72"/>
        <v>0</v>
      </c>
      <c r="GV277" s="153"/>
      <c r="GW277" s="153"/>
      <c r="GX277" s="153"/>
    </row>
    <row r="278" spans="2:206" ht="18" hidden="1" customHeight="1" x14ac:dyDescent="0.2">
      <c r="B278" s="96" t="s">
        <v>449</v>
      </c>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c r="AG278" s="69"/>
      <c r="AH278" s="69"/>
      <c r="AI278" s="69"/>
      <c r="AJ278" s="69"/>
      <c r="AK278" s="69"/>
      <c r="AL278" s="69"/>
      <c r="AM278" s="69"/>
      <c r="AN278" s="69"/>
      <c r="AO278" s="69"/>
      <c r="AP278" s="69"/>
      <c r="AQ278" s="69"/>
      <c r="AR278" s="69"/>
      <c r="AS278" s="69"/>
      <c r="AT278" s="69"/>
      <c r="AU278" s="69"/>
      <c r="AV278" s="69"/>
      <c r="AW278" s="69"/>
      <c r="AX278" s="69"/>
      <c r="AY278" s="69"/>
      <c r="AZ278" s="69"/>
      <c r="BA278" s="69"/>
      <c r="BB278" s="69"/>
      <c r="BC278" s="69"/>
      <c r="BD278" s="69"/>
      <c r="BE278" s="69"/>
      <c r="BF278" s="69"/>
      <c r="BG278" s="69"/>
      <c r="BH278" s="69"/>
      <c r="BI278" s="69"/>
      <c r="BJ278" s="69"/>
      <c r="BK278" s="69"/>
      <c r="BL278" s="69"/>
      <c r="BM278" s="69"/>
      <c r="BN278" s="69"/>
      <c r="BO278" s="69"/>
      <c r="BP278" s="69"/>
      <c r="BQ278" s="69"/>
      <c r="BR278" s="69"/>
      <c r="BS278" s="69"/>
      <c r="BT278" s="69"/>
      <c r="BU278" s="69"/>
      <c r="BV278" s="69"/>
      <c r="BW278" s="69"/>
      <c r="BX278" s="69"/>
      <c r="BY278" s="69"/>
      <c r="BZ278" s="69"/>
      <c r="CA278" s="69"/>
      <c r="CB278" s="69"/>
      <c r="CC278" s="69"/>
      <c r="CD278" s="69"/>
      <c r="CE278" s="69"/>
      <c r="CF278" s="69"/>
      <c r="CG278" s="69"/>
      <c r="CH278" s="69"/>
      <c r="CI278" s="69"/>
      <c r="CJ278" s="69"/>
      <c r="CK278" s="69"/>
      <c r="CL278" s="69"/>
      <c r="CM278" s="69"/>
      <c r="CN278" s="69"/>
      <c r="CO278" s="69"/>
      <c r="CP278" s="69"/>
      <c r="CQ278" s="69"/>
      <c r="CR278" s="69"/>
      <c r="CS278" s="69"/>
      <c r="CT278" s="69"/>
      <c r="CU278" s="69"/>
      <c r="CV278" s="69"/>
      <c r="CW278" s="69"/>
      <c r="CX278" s="69"/>
      <c r="CY278" s="69"/>
      <c r="CZ278" s="69"/>
      <c r="DA278" s="69"/>
      <c r="DB278" s="69"/>
      <c r="DC278" s="69"/>
      <c r="DD278" s="69"/>
      <c r="DE278" s="69"/>
      <c r="DF278" s="69"/>
      <c r="DG278" s="69"/>
      <c r="DH278" s="69"/>
      <c r="DI278" s="69"/>
      <c r="DJ278" s="69"/>
      <c r="DK278" s="69"/>
      <c r="DL278" s="69"/>
      <c r="DM278" s="69"/>
      <c r="DN278" s="69"/>
      <c r="DO278" s="69"/>
      <c r="DP278" s="69"/>
      <c r="DQ278" s="69"/>
      <c r="DR278" s="69"/>
      <c r="DS278" s="69"/>
      <c r="DT278" s="69"/>
      <c r="DU278" s="69"/>
      <c r="DV278" s="69"/>
      <c r="DW278" s="69"/>
      <c r="DX278" s="69"/>
      <c r="DY278" s="69"/>
      <c r="DZ278" s="69"/>
      <c r="EA278" s="69"/>
      <c r="EB278" s="69"/>
      <c r="EC278" s="69"/>
      <c r="ED278" s="69"/>
      <c r="EE278" s="69"/>
      <c r="EF278" s="69"/>
      <c r="EG278" s="69"/>
      <c r="EH278" s="69"/>
      <c r="EI278" s="69"/>
      <c r="EJ278" s="69"/>
      <c r="EK278" s="69"/>
      <c r="EL278" s="69"/>
      <c r="EM278" s="69"/>
      <c r="EN278" s="69"/>
      <c r="EO278" s="69"/>
      <c r="EP278" s="69"/>
      <c r="EQ278" s="69"/>
      <c r="ER278" s="69"/>
      <c r="ES278" s="69"/>
      <c r="ET278" s="69"/>
      <c r="EU278" s="69"/>
      <c r="EV278" s="69"/>
      <c r="EW278" s="69"/>
      <c r="EX278" s="69"/>
      <c r="EY278" s="69"/>
      <c r="EZ278" s="69"/>
      <c r="FA278" s="69"/>
      <c r="FB278" s="69"/>
      <c r="FC278" s="69"/>
      <c r="FD278" s="69"/>
      <c r="FE278" s="69"/>
      <c r="FF278" s="69"/>
      <c r="FG278" s="69"/>
      <c r="FH278" s="70"/>
      <c r="FI278" s="70"/>
      <c r="FJ278" s="70"/>
      <c r="FK278" s="141"/>
      <c r="FL278" s="141"/>
      <c r="FM278" s="141"/>
      <c r="FN278" s="141"/>
      <c r="FO278" s="139"/>
      <c r="FP278" s="139"/>
      <c r="FQ278" s="139"/>
      <c r="FR278" s="139"/>
      <c r="FS278" s="67"/>
      <c r="FT278" s="67"/>
      <c r="FU278" s="67"/>
      <c r="FV278" s="67"/>
      <c r="FW278" s="67"/>
      <c r="FX278" s="67"/>
      <c r="FY278" s="67"/>
      <c r="FZ278" s="67"/>
      <c r="GA278" s="67"/>
      <c r="GB278" s="70"/>
      <c r="GC278" s="70"/>
      <c r="GD278" s="70"/>
      <c r="GE278" s="69"/>
      <c r="GF278" s="142"/>
      <c r="GG278" s="142"/>
      <c r="GH278" s="142"/>
      <c r="GI278" s="135">
        <f t="shared" si="65"/>
        <v>0</v>
      </c>
      <c r="GJ278" s="135">
        <f t="shared" si="66"/>
        <v>0</v>
      </c>
      <c r="GK278" s="135">
        <f t="shared" si="66"/>
        <v>0</v>
      </c>
      <c r="GL278" s="135"/>
      <c r="GM278" s="135">
        <f t="shared" si="67"/>
        <v>0</v>
      </c>
      <c r="GN278" s="135">
        <f t="shared" si="68"/>
        <v>0</v>
      </c>
      <c r="GO278" s="135">
        <f t="shared" si="69"/>
        <v>0</v>
      </c>
      <c r="GP278" s="135"/>
      <c r="GQ278" s="137">
        <f t="shared" si="70"/>
        <v>0</v>
      </c>
      <c r="GR278" s="139"/>
      <c r="GS278" s="174">
        <f t="shared" si="71"/>
        <v>0</v>
      </c>
      <c r="GT278" s="147">
        <f t="shared" si="72"/>
        <v>0</v>
      </c>
      <c r="GV278" s="153"/>
      <c r="GW278" s="153"/>
      <c r="GX278" s="153"/>
    </row>
    <row r="279" spans="2:206" ht="18" hidden="1" customHeight="1" x14ac:dyDescent="0.2">
      <c r="B279" s="96" t="s">
        <v>450</v>
      </c>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c r="AN279" s="69"/>
      <c r="AO279" s="69"/>
      <c r="AP279" s="69"/>
      <c r="AQ279" s="69"/>
      <c r="AR279" s="69"/>
      <c r="AS279" s="69"/>
      <c r="AT279" s="69"/>
      <c r="AU279" s="69"/>
      <c r="AV279" s="69"/>
      <c r="AW279" s="69"/>
      <c r="AX279" s="69"/>
      <c r="AY279" s="69"/>
      <c r="AZ279" s="69"/>
      <c r="BA279" s="69"/>
      <c r="BB279" s="69"/>
      <c r="BC279" s="69"/>
      <c r="BD279" s="69"/>
      <c r="BE279" s="69"/>
      <c r="BF279" s="69"/>
      <c r="BG279" s="69"/>
      <c r="BH279" s="69"/>
      <c r="BI279" s="69"/>
      <c r="BJ279" s="69"/>
      <c r="BK279" s="69"/>
      <c r="BL279" s="69"/>
      <c r="BM279" s="69"/>
      <c r="BN279" s="69"/>
      <c r="BO279" s="69"/>
      <c r="BP279" s="69"/>
      <c r="BQ279" s="69"/>
      <c r="BR279" s="69"/>
      <c r="BS279" s="69"/>
      <c r="BT279" s="69"/>
      <c r="BU279" s="69"/>
      <c r="BV279" s="69"/>
      <c r="BW279" s="69"/>
      <c r="BX279" s="69"/>
      <c r="BY279" s="69"/>
      <c r="BZ279" s="69"/>
      <c r="CA279" s="69"/>
      <c r="CB279" s="69"/>
      <c r="CC279" s="69"/>
      <c r="CD279" s="69"/>
      <c r="CE279" s="69"/>
      <c r="CF279" s="69"/>
      <c r="CG279" s="69"/>
      <c r="CH279" s="69"/>
      <c r="CI279" s="69"/>
      <c r="CJ279" s="69"/>
      <c r="CK279" s="69"/>
      <c r="CL279" s="69"/>
      <c r="CM279" s="69"/>
      <c r="CN279" s="69"/>
      <c r="CO279" s="69"/>
      <c r="CP279" s="69"/>
      <c r="CQ279" s="69"/>
      <c r="CR279" s="69"/>
      <c r="CS279" s="69"/>
      <c r="CT279" s="69"/>
      <c r="CU279" s="69"/>
      <c r="CV279" s="69"/>
      <c r="CW279" s="69"/>
      <c r="CX279" s="69"/>
      <c r="CY279" s="69"/>
      <c r="CZ279" s="69"/>
      <c r="DA279" s="69"/>
      <c r="DB279" s="69"/>
      <c r="DC279" s="69"/>
      <c r="DD279" s="69"/>
      <c r="DE279" s="69"/>
      <c r="DF279" s="69"/>
      <c r="DG279" s="69"/>
      <c r="DH279" s="69"/>
      <c r="DI279" s="69"/>
      <c r="DJ279" s="69"/>
      <c r="DK279" s="69"/>
      <c r="DL279" s="69"/>
      <c r="DM279" s="69"/>
      <c r="DN279" s="69"/>
      <c r="DO279" s="69"/>
      <c r="DP279" s="69"/>
      <c r="DQ279" s="69"/>
      <c r="DR279" s="69"/>
      <c r="DS279" s="69"/>
      <c r="DT279" s="69"/>
      <c r="DU279" s="69"/>
      <c r="DV279" s="69"/>
      <c r="DW279" s="69"/>
      <c r="DX279" s="69"/>
      <c r="DY279" s="69"/>
      <c r="DZ279" s="69"/>
      <c r="EA279" s="69"/>
      <c r="EB279" s="69"/>
      <c r="EC279" s="69"/>
      <c r="ED279" s="69"/>
      <c r="EE279" s="69"/>
      <c r="EF279" s="69"/>
      <c r="EG279" s="69"/>
      <c r="EH279" s="69"/>
      <c r="EI279" s="69"/>
      <c r="EJ279" s="69"/>
      <c r="EK279" s="69"/>
      <c r="EL279" s="69"/>
      <c r="EM279" s="69"/>
      <c r="EN279" s="69"/>
      <c r="EO279" s="69"/>
      <c r="EP279" s="69"/>
      <c r="EQ279" s="69"/>
      <c r="ER279" s="69"/>
      <c r="ES279" s="69"/>
      <c r="ET279" s="69"/>
      <c r="EU279" s="69"/>
      <c r="EV279" s="69"/>
      <c r="EW279" s="69"/>
      <c r="EX279" s="69"/>
      <c r="EY279" s="69"/>
      <c r="EZ279" s="69"/>
      <c r="FA279" s="69"/>
      <c r="FB279" s="69"/>
      <c r="FC279" s="69"/>
      <c r="FD279" s="69"/>
      <c r="FE279" s="69"/>
      <c r="FF279" s="69"/>
      <c r="FG279" s="69"/>
      <c r="FH279" s="70"/>
      <c r="FI279" s="70"/>
      <c r="FJ279" s="70"/>
      <c r="FK279" s="141"/>
      <c r="FL279" s="141"/>
      <c r="FM279" s="141"/>
      <c r="FN279" s="141"/>
      <c r="FO279" s="139"/>
      <c r="FP279" s="139"/>
      <c r="FQ279" s="139"/>
      <c r="FR279" s="139"/>
      <c r="FS279" s="67"/>
      <c r="FT279" s="67"/>
      <c r="FU279" s="67"/>
      <c r="FV279" s="67"/>
      <c r="FW279" s="67"/>
      <c r="FX279" s="67"/>
      <c r="FY279" s="67"/>
      <c r="FZ279" s="67"/>
      <c r="GA279" s="67"/>
      <c r="GB279" s="70"/>
      <c r="GC279" s="70"/>
      <c r="GD279" s="70"/>
      <c r="GE279" s="69"/>
      <c r="GF279" s="142"/>
      <c r="GG279" s="142"/>
      <c r="GH279" s="142"/>
      <c r="GI279" s="135">
        <f t="shared" si="65"/>
        <v>0</v>
      </c>
      <c r="GJ279" s="135">
        <f t="shared" si="66"/>
        <v>0</v>
      </c>
      <c r="GK279" s="135">
        <f t="shared" si="66"/>
        <v>0</v>
      </c>
      <c r="GL279" s="135"/>
      <c r="GM279" s="135">
        <f t="shared" si="67"/>
        <v>0</v>
      </c>
      <c r="GN279" s="135">
        <f t="shared" si="68"/>
        <v>0</v>
      </c>
      <c r="GO279" s="135">
        <f t="shared" si="69"/>
        <v>0</v>
      </c>
      <c r="GP279" s="135"/>
      <c r="GQ279" s="137">
        <f t="shared" si="70"/>
        <v>0</v>
      </c>
      <c r="GR279" s="139"/>
      <c r="GS279" s="174">
        <f t="shared" si="71"/>
        <v>0</v>
      </c>
      <c r="GT279" s="147">
        <f t="shared" si="72"/>
        <v>0</v>
      </c>
      <c r="GV279" s="153"/>
      <c r="GW279" s="153"/>
      <c r="GX279" s="153"/>
    </row>
    <row r="280" spans="2:206" ht="18" hidden="1" customHeight="1" x14ac:dyDescent="0.2">
      <c r="B280" s="96" t="s">
        <v>455</v>
      </c>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69"/>
      <c r="AK280" s="69"/>
      <c r="AL280" s="69"/>
      <c r="AM280" s="69"/>
      <c r="AN280" s="69"/>
      <c r="AO280" s="69"/>
      <c r="AP280" s="69"/>
      <c r="AQ280" s="69"/>
      <c r="AR280" s="69"/>
      <c r="AS280" s="69"/>
      <c r="AT280" s="69"/>
      <c r="AU280" s="69"/>
      <c r="AV280" s="69"/>
      <c r="AW280" s="69"/>
      <c r="AX280" s="69"/>
      <c r="AY280" s="69"/>
      <c r="AZ280" s="69"/>
      <c r="BA280" s="69"/>
      <c r="BB280" s="69"/>
      <c r="BC280" s="69"/>
      <c r="BD280" s="69"/>
      <c r="BE280" s="69"/>
      <c r="BF280" s="69"/>
      <c r="BG280" s="69"/>
      <c r="BH280" s="69"/>
      <c r="BI280" s="69"/>
      <c r="BJ280" s="69"/>
      <c r="BK280" s="69"/>
      <c r="BL280" s="69"/>
      <c r="BM280" s="69"/>
      <c r="BN280" s="69"/>
      <c r="BO280" s="69"/>
      <c r="BP280" s="69"/>
      <c r="BQ280" s="69"/>
      <c r="BR280" s="69"/>
      <c r="BS280" s="69"/>
      <c r="BT280" s="69"/>
      <c r="BU280" s="69"/>
      <c r="BV280" s="69"/>
      <c r="BW280" s="69"/>
      <c r="BX280" s="69"/>
      <c r="BY280" s="69"/>
      <c r="BZ280" s="69"/>
      <c r="CA280" s="69"/>
      <c r="CB280" s="69"/>
      <c r="CC280" s="69"/>
      <c r="CD280" s="69"/>
      <c r="CE280" s="69"/>
      <c r="CF280" s="69"/>
      <c r="CG280" s="69"/>
      <c r="CH280" s="69"/>
      <c r="CI280" s="69"/>
      <c r="CJ280" s="69"/>
      <c r="CK280" s="69"/>
      <c r="CL280" s="69"/>
      <c r="CM280" s="69"/>
      <c r="CN280" s="69"/>
      <c r="CO280" s="69"/>
      <c r="CP280" s="69"/>
      <c r="CQ280" s="69"/>
      <c r="CR280" s="69"/>
      <c r="CS280" s="69"/>
      <c r="CT280" s="69"/>
      <c r="CU280" s="69"/>
      <c r="CV280" s="69"/>
      <c r="CW280" s="69"/>
      <c r="CX280" s="69"/>
      <c r="CY280" s="69"/>
      <c r="CZ280" s="69"/>
      <c r="DA280" s="69"/>
      <c r="DB280" s="69"/>
      <c r="DC280" s="69"/>
      <c r="DD280" s="69"/>
      <c r="DE280" s="69"/>
      <c r="DF280" s="69"/>
      <c r="DG280" s="69"/>
      <c r="DH280" s="69"/>
      <c r="DI280" s="69"/>
      <c r="DJ280" s="69"/>
      <c r="DK280" s="69"/>
      <c r="DL280" s="69"/>
      <c r="DM280" s="69"/>
      <c r="DN280" s="69"/>
      <c r="DO280" s="69"/>
      <c r="DP280" s="69"/>
      <c r="DQ280" s="69"/>
      <c r="DR280" s="69"/>
      <c r="DS280" s="69"/>
      <c r="DT280" s="69"/>
      <c r="DU280" s="69"/>
      <c r="DV280" s="69"/>
      <c r="DW280" s="69"/>
      <c r="DX280" s="69"/>
      <c r="DY280" s="69"/>
      <c r="DZ280" s="69"/>
      <c r="EA280" s="69"/>
      <c r="EB280" s="69"/>
      <c r="EC280" s="69"/>
      <c r="ED280" s="69"/>
      <c r="EE280" s="69"/>
      <c r="EF280" s="69"/>
      <c r="EG280" s="69"/>
      <c r="EH280" s="69"/>
      <c r="EI280" s="69"/>
      <c r="EJ280" s="69"/>
      <c r="EK280" s="69"/>
      <c r="EL280" s="69"/>
      <c r="EM280" s="69"/>
      <c r="EN280" s="69"/>
      <c r="EO280" s="69"/>
      <c r="EP280" s="69"/>
      <c r="EQ280" s="69"/>
      <c r="ER280" s="69"/>
      <c r="ES280" s="69"/>
      <c r="ET280" s="69"/>
      <c r="EU280" s="69"/>
      <c r="EV280" s="69"/>
      <c r="EW280" s="69"/>
      <c r="EX280" s="69"/>
      <c r="EY280" s="69"/>
      <c r="EZ280" s="69"/>
      <c r="FA280" s="69"/>
      <c r="FB280" s="69"/>
      <c r="FC280" s="69"/>
      <c r="FD280" s="69"/>
      <c r="FE280" s="69"/>
      <c r="FF280" s="69"/>
      <c r="FG280" s="69"/>
      <c r="FH280" s="70"/>
      <c r="FI280" s="70"/>
      <c r="FJ280" s="70"/>
      <c r="FK280" s="141"/>
      <c r="FL280" s="141"/>
      <c r="FM280" s="141"/>
      <c r="FN280" s="141"/>
      <c r="FO280" s="139"/>
      <c r="FP280" s="139"/>
      <c r="FQ280" s="139"/>
      <c r="FR280" s="139"/>
      <c r="FS280" s="67"/>
      <c r="FT280" s="67"/>
      <c r="FU280" s="67"/>
      <c r="FV280" s="67"/>
      <c r="FW280" s="67"/>
      <c r="FX280" s="67"/>
      <c r="FY280" s="67"/>
      <c r="FZ280" s="67"/>
      <c r="GA280" s="67"/>
      <c r="GB280" s="70"/>
      <c r="GC280" s="70"/>
      <c r="GD280" s="70"/>
      <c r="GE280" s="69"/>
      <c r="GF280" s="142"/>
      <c r="GG280" s="142"/>
      <c r="GH280" s="142"/>
      <c r="GI280" s="135">
        <f t="shared" si="65"/>
        <v>0</v>
      </c>
      <c r="GJ280" s="135">
        <f t="shared" si="66"/>
        <v>0</v>
      </c>
      <c r="GK280" s="135">
        <f t="shared" si="66"/>
        <v>0</v>
      </c>
      <c r="GL280" s="135"/>
      <c r="GM280" s="135">
        <f t="shared" si="67"/>
        <v>0</v>
      </c>
      <c r="GN280" s="135">
        <f t="shared" si="68"/>
        <v>0</v>
      </c>
      <c r="GO280" s="135">
        <f t="shared" si="69"/>
        <v>0</v>
      </c>
      <c r="GP280" s="135"/>
      <c r="GQ280" s="137">
        <f t="shared" si="70"/>
        <v>0</v>
      </c>
      <c r="GR280" s="139">
        <v>100000</v>
      </c>
      <c r="GS280" s="174">
        <f t="shared" si="71"/>
        <v>0</v>
      </c>
      <c r="GT280" s="147">
        <f t="shared" si="72"/>
        <v>0</v>
      </c>
      <c r="GV280" s="153"/>
      <c r="GW280" s="153"/>
      <c r="GX280" s="153"/>
    </row>
    <row r="281" spans="2:206" ht="18" hidden="1" customHeight="1" x14ac:dyDescent="0.2">
      <c r="B281" s="96" t="s">
        <v>416</v>
      </c>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69"/>
      <c r="AK281" s="69"/>
      <c r="AL281" s="69"/>
      <c r="AM281" s="69"/>
      <c r="AN281" s="69"/>
      <c r="AO281" s="69"/>
      <c r="AP281" s="69"/>
      <c r="AQ281" s="69"/>
      <c r="AR281" s="69"/>
      <c r="AS281" s="69"/>
      <c r="AT281" s="69"/>
      <c r="AU281" s="69"/>
      <c r="AV281" s="69"/>
      <c r="AW281" s="69"/>
      <c r="AX281" s="69"/>
      <c r="AY281" s="69"/>
      <c r="AZ281" s="69"/>
      <c r="BA281" s="69"/>
      <c r="BB281" s="69"/>
      <c r="BC281" s="69"/>
      <c r="BD281" s="69"/>
      <c r="BE281" s="69"/>
      <c r="BF281" s="69"/>
      <c r="BG281" s="69"/>
      <c r="BH281" s="69"/>
      <c r="BI281" s="69"/>
      <c r="BJ281" s="69"/>
      <c r="BK281" s="69"/>
      <c r="BL281" s="69"/>
      <c r="BM281" s="69"/>
      <c r="BN281" s="69"/>
      <c r="BO281" s="69"/>
      <c r="BP281" s="69"/>
      <c r="BQ281" s="69"/>
      <c r="BR281" s="69"/>
      <c r="BS281" s="69"/>
      <c r="BT281" s="69"/>
      <c r="BU281" s="69"/>
      <c r="BV281" s="69"/>
      <c r="BW281" s="69"/>
      <c r="BX281" s="69"/>
      <c r="BY281" s="69"/>
      <c r="BZ281" s="69"/>
      <c r="CA281" s="69"/>
      <c r="CB281" s="69"/>
      <c r="CC281" s="69"/>
      <c r="CD281" s="69"/>
      <c r="CE281" s="69"/>
      <c r="CF281" s="69"/>
      <c r="CG281" s="69"/>
      <c r="CH281" s="69"/>
      <c r="CI281" s="69"/>
      <c r="CJ281" s="69"/>
      <c r="CK281" s="69"/>
      <c r="CL281" s="69"/>
      <c r="CM281" s="69"/>
      <c r="CN281" s="69"/>
      <c r="CO281" s="69"/>
      <c r="CP281" s="69"/>
      <c r="CQ281" s="69"/>
      <c r="CR281" s="69"/>
      <c r="CS281" s="69"/>
      <c r="CT281" s="69"/>
      <c r="CU281" s="69"/>
      <c r="CV281" s="69"/>
      <c r="CW281" s="69"/>
      <c r="CX281" s="69"/>
      <c r="CY281" s="69"/>
      <c r="CZ281" s="69"/>
      <c r="DA281" s="69"/>
      <c r="DB281" s="69"/>
      <c r="DC281" s="69"/>
      <c r="DD281" s="69"/>
      <c r="DE281" s="69"/>
      <c r="DF281" s="69"/>
      <c r="DG281" s="69"/>
      <c r="DH281" s="69"/>
      <c r="DI281" s="69"/>
      <c r="DJ281" s="69"/>
      <c r="DK281" s="69"/>
      <c r="DL281" s="69"/>
      <c r="DM281" s="69"/>
      <c r="DN281" s="69"/>
      <c r="DO281" s="69"/>
      <c r="DP281" s="69"/>
      <c r="DQ281" s="69"/>
      <c r="DR281" s="69"/>
      <c r="DS281" s="69"/>
      <c r="DT281" s="69"/>
      <c r="DU281" s="69"/>
      <c r="DV281" s="69"/>
      <c r="DW281" s="69"/>
      <c r="DX281" s="69"/>
      <c r="DY281" s="69"/>
      <c r="DZ281" s="69"/>
      <c r="EA281" s="69"/>
      <c r="EB281" s="69"/>
      <c r="EC281" s="69"/>
      <c r="ED281" s="69"/>
      <c r="EE281" s="69"/>
      <c r="EF281" s="69"/>
      <c r="EG281" s="69"/>
      <c r="EH281" s="69"/>
      <c r="EI281" s="69"/>
      <c r="EJ281" s="69"/>
      <c r="EK281" s="69"/>
      <c r="EL281" s="69"/>
      <c r="EM281" s="69"/>
      <c r="EN281" s="69"/>
      <c r="EO281" s="69"/>
      <c r="EP281" s="69"/>
      <c r="EQ281" s="69"/>
      <c r="ER281" s="69"/>
      <c r="ES281" s="69"/>
      <c r="ET281" s="69"/>
      <c r="EU281" s="69"/>
      <c r="EV281" s="69"/>
      <c r="EW281" s="69"/>
      <c r="EX281" s="69"/>
      <c r="EY281" s="69"/>
      <c r="EZ281" s="69"/>
      <c r="FA281" s="69"/>
      <c r="FB281" s="69"/>
      <c r="FC281" s="69"/>
      <c r="FD281" s="69"/>
      <c r="FE281" s="69"/>
      <c r="FF281" s="69"/>
      <c r="FG281" s="69"/>
      <c r="FH281" s="70"/>
      <c r="FI281" s="70"/>
      <c r="FJ281" s="70"/>
      <c r="FK281" s="141"/>
      <c r="FL281" s="141"/>
      <c r="FM281" s="141"/>
      <c r="FN281" s="141"/>
      <c r="FO281" s="139"/>
      <c r="FP281" s="139"/>
      <c r="FQ281" s="139"/>
      <c r="FR281" s="139"/>
      <c r="FS281" s="67"/>
      <c r="FT281" s="67"/>
      <c r="FU281" s="67"/>
      <c r="FV281" s="67"/>
      <c r="FW281" s="67"/>
      <c r="FX281" s="67"/>
      <c r="FY281" s="67"/>
      <c r="FZ281" s="67"/>
      <c r="GA281" s="67"/>
      <c r="GB281" s="70"/>
      <c r="GC281" s="70"/>
      <c r="GD281" s="70"/>
      <c r="GE281" s="69"/>
      <c r="GF281" s="142"/>
      <c r="GG281" s="142"/>
      <c r="GH281" s="142"/>
      <c r="GI281" s="135">
        <f t="shared" si="65"/>
        <v>0</v>
      </c>
      <c r="GJ281" s="135">
        <f t="shared" si="66"/>
        <v>0</v>
      </c>
      <c r="GK281" s="135">
        <f t="shared" si="66"/>
        <v>0</v>
      </c>
      <c r="GL281" s="135"/>
      <c r="GM281" s="135">
        <f t="shared" si="67"/>
        <v>0</v>
      </c>
      <c r="GN281" s="135">
        <f t="shared" si="68"/>
        <v>0</v>
      </c>
      <c r="GO281" s="135">
        <f t="shared" si="69"/>
        <v>0</v>
      </c>
      <c r="GP281" s="135"/>
      <c r="GQ281" s="137">
        <f t="shared" si="70"/>
        <v>0</v>
      </c>
      <c r="GR281" s="139">
        <v>80000</v>
      </c>
      <c r="GS281" s="174">
        <f t="shared" si="71"/>
        <v>0</v>
      </c>
      <c r="GT281" s="147">
        <f t="shared" si="72"/>
        <v>0</v>
      </c>
      <c r="GV281" s="153"/>
      <c r="GW281" s="153"/>
      <c r="GX281" s="153"/>
    </row>
    <row r="282" spans="2:206" ht="18" hidden="1" customHeight="1" x14ac:dyDescent="0.2">
      <c r="B282" s="96" t="s">
        <v>465</v>
      </c>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c r="AM282" s="69"/>
      <c r="AN282" s="69"/>
      <c r="AO282" s="69"/>
      <c r="AP282" s="69"/>
      <c r="AQ282" s="69"/>
      <c r="AR282" s="69"/>
      <c r="AS282" s="69"/>
      <c r="AT282" s="69"/>
      <c r="AU282" s="69"/>
      <c r="AV282" s="69"/>
      <c r="AW282" s="69"/>
      <c r="AX282" s="69"/>
      <c r="AY282" s="69"/>
      <c r="AZ282" s="69"/>
      <c r="BA282" s="69"/>
      <c r="BB282" s="69"/>
      <c r="BC282" s="69"/>
      <c r="BD282" s="69"/>
      <c r="BE282" s="69"/>
      <c r="BF282" s="69"/>
      <c r="BG282" s="69"/>
      <c r="BH282" s="69"/>
      <c r="BI282" s="69"/>
      <c r="BJ282" s="69"/>
      <c r="BK282" s="69"/>
      <c r="BL282" s="69"/>
      <c r="BM282" s="69"/>
      <c r="BN282" s="69"/>
      <c r="BO282" s="69"/>
      <c r="BP282" s="69"/>
      <c r="BQ282" s="69"/>
      <c r="BR282" s="69"/>
      <c r="BS282" s="69"/>
      <c r="BT282" s="69"/>
      <c r="BU282" s="69"/>
      <c r="BV282" s="69"/>
      <c r="BW282" s="69"/>
      <c r="BX282" s="69"/>
      <c r="BY282" s="69"/>
      <c r="BZ282" s="69"/>
      <c r="CA282" s="69"/>
      <c r="CB282" s="69"/>
      <c r="CC282" s="69"/>
      <c r="CD282" s="69"/>
      <c r="CE282" s="69"/>
      <c r="CF282" s="69"/>
      <c r="CG282" s="69"/>
      <c r="CH282" s="69"/>
      <c r="CI282" s="69"/>
      <c r="CJ282" s="69"/>
      <c r="CK282" s="69"/>
      <c r="CL282" s="69"/>
      <c r="CM282" s="69"/>
      <c r="CN282" s="69"/>
      <c r="CO282" s="69"/>
      <c r="CP282" s="69"/>
      <c r="CQ282" s="69"/>
      <c r="CR282" s="69"/>
      <c r="CS282" s="69"/>
      <c r="CT282" s="69"/>
      <c r="CU282" s="69"/>
      <c r="CV282" s="69"/>
      <c r="CW282" s="69"/>
      <c r="CX282" s="69"/>
      <c r="CY282" s="69"/>
      <c r="CZ282" s="69"/>
      <c r="DA282" s="69"/>
      <c r="DB282" s="69"/>
      <c r="DC282" s="69"/>
      <c r="DD282" s="69"/>
      <c r="DE282" s="69"/>
      <c r="DF282" s="69"/>
      <c r="DG282" s="69"/>
      <c r="DH282" s="69"/>
      <c r="DI282" s="69"/>
      <c r="DJ282" s="69"/>
      <c r="DK282" s="69"/>
      <c r="DL282" s="69"/>
      <c r="DM282" s="69"/>
      <c r="DN282" s="69"/>
      <c r="DO282" s="69"/>
      <c r="DP282" s="69"/>
      <c r="DQ282" s="69"/>
      <c r="DR282" s="69"/>
      <c r="DS282" s="69"/>
      <c r="DT282" s="69"/>
      <c r="DU282" s="69"/>
      <c r="DV282" s="69"/>
      <c r="DW282" s="69"/>
      <c r="DX282" s="69"/>
      <c r="DY282" s="69"/>
      <c r="DZ282" s="69"/>
      <c r="EA282" s="69"/>
      <c r="EB282" s="69"/>
      <c r="EC282" s="69"/>
      <c r="ED282" s="69"/>
      <c r="EE282" s="69"/>
      <c r="EF282" s="69"/>
      <c r="EG282" s="69"/>
      <c r="EH282" s="69"/>
      <c r="EI282" s="69"/>
      <c r="EJ282" s="69"/>
      <c r="EK282" s="69"/>
      <c r="EL282" s="69"/>
      <c r="EM282" s="69"/>
      <c r="EN282" s="69"/>
      <c r="EO282" s="69"/>
      <c r="EP282" s="69"/>
      <c r="EQ282" s="69"/>
      <c r="ER282" s="69"/>
      <c r="ES282" s="69"/>
      <c r="ET282" s="69"/>
      <c r="EU282" s="69"/>
      <c r="EV282" s="69"/>
      <c r="EW282" s="69"/>
      <c r="EX282" s="69"/>
      <c r="EY282" s="69"/>
      <c r="EZ282" s="69"/>
      <c r="FA282" s="69"/>
      <c r="FB282" s="69"/>
      <c r="FC282" s="69"/>
      <c r="FD282" s="69"/>
      <c r="FE282" s="69"/>
      <c r="FF282" s="69"/>
      <c r="FG282" s="69"/>
      <c r="FH282" s="70"/>
      <c r="FI282" s="70"/>
      <c r="FJ282" s="70"/>
      <c r="FK282" s="141"/>
      <c r="FL282" s="141"/>
      <c r="FM282" s="141"/>
      <c r="FN282" s="141"/>
      <c r="FO282" s="139"/>
      <c r="FP282" s="139"/>
      <c r="FQ282" s="139"/>
      <c r="FR282" s="139"/>
      <c r="FS282" s="67"/>
      <c r="FT282" s="67"/>
      <c r="FU282" s="67"/>
      <c r="FV282" s="67"/>
      <c r="FW282" s="67"/>
      <c r="FX282" s="67"/>
      <c r="FY282" s="67"/>
      <c r="FZ282" s="67"/>
      <c r="GA282" s="67"/>
      <c r="GB282" s="70"/>
      <c r="GC282" s="70"/>
      <c r="GD282" s="70"/>
      <c r="GE282" s="69"/>
      <c r="GF282" s="142"/>
      <c r="GG282" s="142"/>
      <c r="GH282" s="142"/>
      <c r="GI282" s="135">
        <f t="shared" si="65"/>
        <v>0</v>
      </c>
      <c r="GJ282" s="135">
        <f t="shared" si="66"/>
        <v>0</v>
      </c>
      <c r="GK282" s="135">
        <f t="shared" si="66"/>
        <v>0</v>
      </c>
      <c r="GL282" s="135"/>
      <c r="GM282" s="135">
        <f t="shared" si="67"/>
        <v>0</v>
      </c>
      <c r="GN282" s="135">
        <f t="shared" si="68"/>
        <v>0</v>
      </c>
      <c r="GO282" s="135">
        <f t="shared" si="69"/>
        <v>0</v>
      </c>
      <c r="GP282" s="135"/>
      <c r="GQ282" s="137">
        <f t="shared" si="70"/>
        <v>0</v>
      </c>
      <c r="GR282" s="139"/>
      <c r="GS282" s="174">
        <f t="shared" si="71"/>
        <v>0</v>
      </c>
      <c r="GT282" s="147">
        <f t="shared" si="72"/>
        <v>0</v>
      </c>
      <c r="GV282" s="153"/>
      <c r="GW282" s="153"/>
      <c r="GX282" s="153"/>
    </row>
    <row r="283" spans="2:206" ht="18" hidden="1" customHeight="1" x14ac:dyDescent="0.2">
      <c r="B283" s="96" t="s">
        <v>466</v>
      </c>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c r="AM283" s="69"/>
      <c r="AN283" s="69"/>
      <c r="AO283" s="69"/>
      <c r="AP283" s="69"/>
      <c r="AQ283" s="69"/>
      <c r="AR283" s="69"/>
      <c r="AS283" s="69"/>
      <c r="AT283" s="69"/>
      <c r="AU283" s="69"/>
      <c r="AV283" s="69"/>
      <c r="AW283" s="69"/>
      <c r="AX283" s="69"/>
      <c r="AY283" s="69"/>
      <c r="AZ283" s="69"/>
      <c r="BA283" s="69"/>
      <c r="BB283" s="69"/>
      <c r="BC283" s="69"/>
      <c r="BD283" s="69"/>
      <c r="BE283" s="69"/>
      <c r="BF283" s="69"/>
      <c r="BG283" s="69"/>
      <c r="BH283" s="69"/>
      <c r="BI283" s="69"/>
      <c r="BJ283" s="69"/>
      <c r="BK283" s="69"/>
      <c r="BL283" s="69"/>
      <c r="BM283" s="69"/>
      <c r="BN283" s="69"/>
      <c r="BO283" s="69"/>
      <c r="BP283" s="69"/>
      <c r="BQ283" s="69"/>
      <c r="BR283" s="69"/>
      <c r="BS283" s="69"/>
      <c r="BT283" s="69"/>
      <c r="BU283" s="69"/>
      <c r="BV283" s="69"/>
      <c r="BW283" s="69"/>
      <c r="BX283" s="69"/>
      <c r="BY283" s="69"/>
      <c r="BZ283" s="69"/>
      <c r="CA283" s="69"/>
      <c r="CB283" s="69"/>
      <c r="CC283" s="69"/>
      <c r="CD283" s="69"/>
      <c r="CE283" s="69"/>
      <c r="CF283" s="69"/>
      <c r="CG283" s="69"/>
      <c r="CH283" s="69"/>
      <c r="CI283" s="69"/>
      <c r="CJ283" s="69"/>
      <c r="CK283" s="69"/>
      <c r="CL283" s="69"/>
      <c r="CM283" s="69"/>
      <c r="CN283" s="69"/>
      <c r="CO283" s="69"/>
      <c r="CP283" s="69"/>
      <c r="CQ283" s="69"/>
      <c r="CR283" s="69"/>
      <c r="CS283" s="69"/>
      <c r="CT283" s="69"/>
      <c r="CU283" s="69"/>
      <c r="CV283" s="69"/>
      <c r="CW283" s="69"/>
      <c r="CX283" s="69"/>
      <c r="CY283" s="69"/>
      <c r="CZ283" s="69"/>
      <c r="DA283" s="69"/>
      <c r="DB283" s="69"/>
      <c r="DC283" s="69"/>
      <c r="DD283" s="69"/>
      <c r="DE283" s="69"/>
      <c r="DF283" s="69"/>
      <c r="DG283" s="69"/>
      <c r="DH283" s="69"/>
      <c r="DI283" s="69"/>
      <c r="DJ283" s="69"/>
      <c r="DK283" s="69"/>
      <c r="DL283" s="69"/>
      <c r="DM283" s="69"/>
      <c r="DN283" s="69"/>
      <c r="DO283" s="69"/>
      <c r="DP283" s="69"/>
      <c r="DQ283" s="69"/>
      <c r="DR283" s="69"/>
      <c r="DS283" s="69"/>
      <c r="DT283" s="69"/>
      <c r="DU283" s="69"/>
      <c r="DV283" s="69"/>
      <c r="DW283" s="69"/>
      <c r="DX283" s="69"/>
      <c r="DY283" s="69"/>
      <c r="DZ283" s="69"/>
      <c r="EA283" s="69"/>
      <c r="EB283" s="69"/>
      <c r="EC283" s="69"/>
      <c r="ED283" s="69"/>
      <c r="EE283" s="69"/>
      <c r="EF283" s="69"/>
      <c r="EG283" s="69"/>
      <c r="EH283" s="69"/>
      <c r="EI283" s="69"/>
      <c r="EJ283" s="69"/>
      <c r="EK283" s="69"/>
      <c r="EL283" s="69"/>
      <c r="EM283" s="69"/>
      <c r="EN283" s="69"/>
      <c r="EO283" s="69"/>
      <c r="EP283" s="69"/>
      <c r="EQ283" s="69"/>
      <c r="ER283" s="69"/>
      <c r="ES283" s="69"/>
      <c r="ET283" s="69"/>
      <c r="EU283" s="69"/>
      <c r="EV283" s="69"/>
      <c r="EW283" s="69"/>
      <c r="EX283" s="69"/>
      <c r="EY283" s="69"/>
      <c r="EZ283" s="69"/>
      <c r="FA283" s="69"/>
      <c r="FB283" s="69"/>
      <c r="FC283" s="69"/>
      <c r="FD283" s="69"/>
      <c r="FE283" s="69"/>
      <c r="FF283" s="69"/>
      <c r="FG283" s="69"/>
      <c r="FH283" s="70"/>
      <c r="FI283" s="70"/>
      <c r="FJ283" s="70"/>
      <c r="FK283" s="141"/>
      <c r="FL283" s="141"/>
      <c r="FM283" s="141"/>
      <c r="FN283" s="141"/>
      <c r="FO283" s="139"/>
      <c r="FP283" s="139"/>
      <c r="FQ283" s="139"/>
      <c r="FR283" s="139"/>
      <c r="FS283" s="67"/>
      <c r="FT283" s="67"/>
      <c r="FU283" s="67"/>
      <c r="FV283" s="67"/>
      <c r="FW283" s="67"/>
      <c r="FX283" s="67"/>
      <c r="FY283" s="67"/>
      <c r="FZ283" s="67"/>
      <c r="GA283" s="67"/>
      <c r="GB283" s="70"/>
      <c r="GC283" s="70"/>
      <c r="GD283" s="70"/>
      <c r="GE283" s="69"/>
      <c r="GF283" s="142"/>
      <c r="GG283" s="142"/>
      <c r="GH283" s="142"/>
      <c r="GI283" s="135">
        <f t="shared" si="65"/>
        <v>0</v>
      </c>
      <c r="GJ283" s="135">
        <f t="shared" si="66"/>
        <v>0</v>
      </c>
      <c r="GK283" s="135">
        <f t="shared" si="66"/>
        <v>0</v>
      </c>
      <c r="GL283" s="135"/>
      <c r="GM283" s="135">
        <f t="shared" si="67"/>
        <v>0</v>
      </c>
      <c r="GN283" s="135">
        <f t="shared" si="68"/>
        <v>0</v>
      </c>
      <c r="GO283" s="135">
        <f t="shared" si="69"/>
        <v>0</v>
      </c>
      <c r="GP283" s="135"/>
      <c r="GQ283" s="137">
        <f t="shared" si="70"/>
        <v>0</v>
      </c>
      <c r="GR283" s="139">
        <v>5000</v>
      </c>
      <c r="GS283" s="174">
        <f t="shared" si="71"/>
        <v>0</v>
      </c>
      <c r="GT283" s="147">
        <f t="shared" si="72"/>
        <v>0</v>
      </c>
      <c r="GV283" s="153"/>
      <c r="GW283" s="153"/>
      <c r="GX283" s="153"/>
    </row>
    <row r="284" spans="2:206" ht="18" customHeight="1" x14ac:dyDescent="0.2">
      <c r="B284" s="96" t="s">
        <v>475</v>
      </c>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c r="AH284" s="69"/>
      <c r="AI284" s="69"/>
      <c r="AJ284" s="69"/>
      <c r="AK284" s="69"/>
      <c r="AL284" s="69"/>
      <c r="AM284" s="69"/>
      <c r="AN284" s="69"/>
      <c r="AO284" s="69"/>
      <c r="AP284" s="69"/>
      <c r="AQ284" s="69"/>
      <c r="AR284" s="69"/>
      <c r="AS284" s="69"/>
      <c r="AT284" s="69"/>
      <c r="AU284" s="69"/>
      <c r="AV284" s="69"/>
      <c r="AW284" s="69"/>
      <c r="AX284" s="69"/>
      <c r="AY284" s="69"/>
      <c r="AZ284" s="69"/>
      <c r="BA284" s="69"/>
      <c r="BB284" s="69"/>
      <c r="BC284" s="69"/>
      <c r="BD284" s="69"/>
      <c r="BE284" s="69"/>
      <c r="BF284" s="69"/>
      <c r="BG284" s="69"/>
      <c r="BH284" s="69"/>
      <c r="BI284" s="69"/>
      <c r="BJ284" s="69"/>
      <c r="BK284" s="69"/>
      <c r="BL284" s="69"/>
      <c r="BM284" s="69"/>
      <c r="BN284" s="69"/>
      <c r="BO284" s="69"/>
      <c r="BP284" s="69"/>
      <c r="BQ284" s="69"/>
      <c r="BR284" s="69"/>
      <c r="BS284" s="69"/>
      <c r="BT284" s="69"/>
      <c r="BU284" s="69"/>
      <c r="BV284" s="69"/>
      <c r="BW284" s="69"/>
      <c r="BX284" s="69"/>
      <c r="BY284" s="69"/>
      <c r="BZ284" s="69"/>
      <c r="CA284" s="69"/>
      <c r="CB284" s="69"/>
      <c r="CC284" s="69"/>
      <c r="CD284" s="69"/>
      <c r="CE284" s="69"/>
      <c r="CF284" s="69"/>
      <c r="CG284" s="69"/>
      <c r="CH284" s="69"/>
      <c r="CI284" s="69"/>
      <c r="CJ284" s="69"/>
      <c r="CK284" s="69"/>
      <c r="CL284" s="69"/>
      <c r="CM284" s="69"/>
      <c r="CN284" s="69"/>
      <c r="CO284" s="69"/>
      <c r="CP284" s="69"/>
      <c r="CQ284" s="69"/>
      <c r="CR284" s="69"/>
      <c r="CS284" s="69"/>
      <c r="CT284" s="69"/>
      <c r="CU284" s="69"/>
      <c r="CV284" s="69"/>
      <c r="CW284" s="69"/>
      <c r="CX284" s="69"/>
      <c r="CY284" s="69"/>
      <c r="CZ284" s="69"/>
      <c r="DA284" s="69"/>
      <c r="DB284" s="69"/>
      <c r="DC284" s="69"/>
      <c r="DD284" s="69"/>
      <c r="DE284" s="69"/>
      <c r="DF284" s="69"/>
      <c r="DG284" s="69"/>
      <c r="DH284" s="69"/>
      <c r="DI284" s="69"/>
      <c r="DJ284" s="69"/>
      <c r="DK284" s="69"/>
      <c r="DL284" s="69"/>
      <c r="DM284" s="69"/>
      <c r="DN284" s="69"/>
      <c r="DO284" s="69"/>
      <c r="DP284" s="69"/>
      <c r="DQ284" s="69"/>
      <c r="DR284" s="69"/>
      <c r="DS284" s="69"/>
      <c r="DT284" s="69"/>
      <c r="DU284" s="69"/>
      <c r="DV284" s="69"/>
      <c r="DW284" s="69"/>
      <c r="DX284" s="69"/>
      <c r="DY284" s="69"/>
      <c r="DZ284" s="69"/>
      <c r="EA284" s="69"/>
      <c r="EB284" s="69"/>
      <c r="EC284" s="69"/>
      <c r="ED284" s="69"/>
      <c r="EE284" s="69"/>
      <c r="EF284" s="69"/>
      <c r="EG284" s="69"/>
      <c r="EH284" s="69"/>
      <c r="EI284" s="69"/>
      <c r="EJ284" s="69"/>
      <c r="EK284" s="69"/>
      <c r="EL284" s="69"/>
      <c r="EM284" s="69"/>
      <c r="EN284" s="69"/>
      <c r="EO284" s="69"/>
      <c r="EP284" s="69"/>
      <c r="EQ284" s="69"/>
      <c r="ER284" s="69"/>
      <c r="ES284" s="69"/>
      <c r="ET284" s="69"/>
      <c r="EU284" s="69"/>
      <c r="EV284" s="69"/>
      <c r="EW284" s="69"/>
      <c r="EX284" s="69"/>
      <c r="EY284" s="69"/>
      <c r="EZ284" s="69"/>
      <c r="FA284" s="69"/>
      <c r="FB284" s="69"/>
      <c r="FC284" s="69"/>
      <c r="FD284" s="69"/>
      <c r="FE284" s="69"/>
      <c r="FF284" s="69"/>
      <c r="FG284" s="69"/>
      <c r="FH284" s="70"/>
      <c r="FI284" s="70"/>
      <c r="FJ284" s="70"/>
      <c r="FK284" s="141"/>
      <c r="FL284" s="141"/>
      <c r="FM284" s="141"/>
      <c r="FN284" s="141"/>
      <c r="FO284" s="139">
        <v>7</v>
      </c>
      <c r="FP284" s="139">
        <f>FO284*GR284</f>
        <v>52500</v>
      </c>
      <c r="FQ284" s="67">
        <f>5000000/87161500*FP$299/FP$299*FP284</f>
        <v>3011.650786184267</v>
      </c>
      <c r="FR284" s="139"/>
      <c r="FS284" s="67"/>
      <c r="FT284" s="67"/>
      <c r="FU284" s="67"/>
      <c r="FV284" s="67"/>
      <c r="FW284" s="67"/>
      <c r="FX284" s="67"/>
      <c r="FY284" s="67"/>
      <c r="FZ284" s="67"/>
      <c r="GA284" s="67"/>
      <c r="GB284" s="70"/>
      <c r="GC284" s="70"/>
      <c r="GD284" s="70"/>
      <c r="GE284" s="69">
        <v>2</v>
      </c>
      <c r="GF284" s="135">
        <f>GE284*GR284</f>
        <v>15000</v>
      </c>
      <c r="GG284" s="67">
        <f>5000000/87161500*GF$299/GF$299*GF284</f>
        <v>860.47165319550493</v>
      </c>
      <c r="GH284" s="135"/>
      <c r="GI284" s="135">
        <f t="shared" si="65"/>
        <v>0</v>
      </c>
      <c r="GJ284" s="135">
        <f t="shared" si="66"/>
        <v>0</v>
      </c>
      <c r="GK284" s="135">
        <f t="shared" si="66"/>
        <v>0</v>
      </c>
      <c r="GL284" s="135"/>
      <c r="GM284" s="135">
        <f t="shared" si="67"/>
        <v>9</v>
      </c>
      <c r="GN284" s="135">
        <f t="shared" si="68"/>
        <v>67500</v>
      </c>
      <c r="GO284" s="135">
        <f t="shared" si="69"/>
        <v>3872.122439379772</v>
      </c>
      <c r="GP284" s="135"/>
      <c r="GQ284" s="137">
        <f t="shared" si="70"/>
        <v>9</v>
      </c>
      <c r="GR284" s="139">
        <v>7500</v>
      </c>
      <c r="GS284" s="174">
        <f t="shared" si="71"/>
        <v>67500</v>
      </c>
      <c r="GT284" s="147">
        <f t="shared" si="72"/>
        <v>3872.122439379772</v>
      </c>
      <c r="GV284" s="153"/>
      <c r="GW284" s="153"/>
      <c r="GX284" s="153"/>
    </row>
    <row r="285" spans="2:206" ht="18" customHeight="1" x14ac:dyDescent="0.2">
      <c r="B285" s="96" t="s">
        <v>132</v>
      </c>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9"/>
      <c r="AJ285" s="69"/>
      <c r="AK285" s="69"/>
      <c r="AL285" s="69"/>
      <c r="AM285" s="69"/>
      <c r="AN285" s="69"/>
      <c r="AO285" s="69"/>
      <c r="AP285" s="69"/>
      <c r="AQ285" s="69"/>
      <c r="AR285" s="69"/>
      <c r="AS285" s="69"/>
      <c r="AT285" s="69"/>
      <c r="AU285" s="69"/>
      <c r="AV285" s="69"/>
      <c r="AW285" s="69"/>
      <c r="AX285" s="69"/>
      <c r="AY285" s="69"/>
      <c r="AZ285" s="69"/>
      <c r="BA285" s="69"/>
      <c r="BB285" s="69"/>
      <c r="BC285" s="69"/>
      <c r="BD285" s="69"/>
      <c r="BE285" s="69"/>
      <c r="BF285" s="69"/>
      <c r="BG285" s="69"/>
      <c r="BH285" s="69"/>
      <c r="BI285" s="69"/>
      <c r="BJ285" s="69"/>
      <c r="BK285" s="69"/>
      <c r="BL285" s="69"/>
      <c r="BM285" s="69"/>
      <c r="BN285" s="69"/>
      <c r="BO285" s="69"/>
      <c r="BP285" s="69"/>
      <c r="BQ285" s="69"/>
      <c r="BR285" s="69"/>
      <c r="BS285" s="69"/>
      <c r="BT285" s="69"/>
      <c r="BU285" s="69"/>
      <c r="BV285" s="69"/>
      <c r="BW285" s="69"/>
      <c r="BX285" s="69"/>
      <c r="BY285" s="69"/>
      <c r="BZ285" s="69"/>
      <c r="CA285" s="69"/>
      <c r="CB285" s="69"/>
      <c r="CC285" s="69"/>
      <c r="CD285" s="69"/>
      <c r="CE285" s="69"/>
      <c r="CF285" s="69"/>
      <c r="CG285" s="69"/>
      <c r="CH285" s="69"/>
      <c r="CI285" s="69"/>
      <c r="CJ285" s="69"/>
      <c r="CK285" s="69"/>
      <c r="CL285" s="69"/>
      <c r="CM285" s="69"/>
      <c r="CN285" s="69"/>
      <c r="CO285" s="69"/>
      <c r="CP285" s="69"/>
      <c r="CQ285" s="69"/>
      <c r="CR285" s="69"/>
      <c r="CS285" s="69"/>
      <c r="CT285" s="69"/>
      <c r="CU285" s="69"/>
      <c r="CV285" s="69"/>
      <c r="CW285" s="69"/>
      <c r="CX285" s="69"/>
      <c r="CY285" s="69"/>
      <c r="CZ285" s="69"/>
      <c r="DA285" s="69"/>
      <c r="DB285" s="69"/>
      <c r="DC285" s="69"/>
      <c r="DD285" s="69"/>
      <c r="DE285" s="69"/>
      <c r="DF285" s="69"/>
      <c r="DG285" s="69"/>
      <c r="DH285" s="69"/>
      <c r="DI285" s="69"/>
      <c r="DJ285" s="69"/>
      <c r="DK285" s="69"/>
      <c r="DL285" s="69"/>
      <c r="DM285" s="69"/>
      <c r="DN285" s="69"/>
      <c r="DO285" s="69"/>
      <c r="DP285" s="69"/>
      <c r="DQ285" s="69"/>
      <c r="DR285" s="69"/>
      <c r="DS285" s="69"/>
      <c r="DT285" s="69"/>
      <c r="DU285" s="69"/>
      <c r="DV285" s="69"/>
      <c r="DW285" s="69"/>
      <c r="DX285" s="69"/>
      <c r="DY285" s="69"/>
      <c r="DZ285" s="69"/>
      <c r="EA285" s="69"/>
      <c r="EB285" s="69"/>
      <c r="EC285" s="69"/>
      <c r="ED285" s="69"/>
      <c r="EE285" s="69"/>
      <c r="EF285" s="69"/>
      <c r="EG285" s="69"/>
      <c r="EH285" s="69"/>
      <c r="EI285" s="69"/>
      <c r="EJ285" s="69"/>
      <c r="EK285" s="69"/>
      <c r="EL285" s="69"/>
      <c r="EM285" s="69"/>
      <c r="EN285" s="69"/>
      <c r="EO285" s="69"/>
      <c r="EP285" s="69"/>
      <c r="EQ285" s="69"/>
      <c r="ER285" s="69"/>
      <c r="ES285" s="69"/>
      <c r="ET285" s="69"/>
      <c r="EU285" s="69"/>
      <c r="EV285" s="69"/>
      <c r="EW285" s="69"/>
      <c r="EX285" s="69"/>
      <c r="EY285" s="69"/>
      <c r="EZ285" s="69"/>
      <c r="FA285" s="69"/>
      <c r="FB285" s="69"/>
      <c r="FC285" s="69">
        <v>8</v>
      </c>
      <c r="FD285" s="67">
        <f>FC285*GR285</f>
        <v>60000</v>
      </c>
      <c r="FE285" s="67">
        <f>5000000/87161500*FD$299/FD$299*FD285</f>
        <v>3441.8866127820193</v>
      </c>
      <c r="FF285" s="70"/>
      <c r="FG285" s="69"/>
      <c r="FH285" s="70"/>
      <c r="FI285" s="70"/>
      <c r="FJ285" s="70"/>
      <c r="FK285" s="141">
        <v>2</v>
      </c>
      <c r="FL285" s="139">
        <f>FK285*GR285</f>
        <v>15000</v>
      </c>
      <c r="FM285" s="67">
        <f>5000000/87161500*FL$299/FL$299*FL285</f>
        <v>860.47165319550493</v>
      </c>
      <c r="FN285" s="139"/>
      <c r="FO285" s="139">
        <v>19</v>
      </c>
      <c r="FP285" s="139">
        <f>FO285*GR285</f>
        <v>142500</v>
      </c>
      <c r="FQ285" s="67">
        <f>5000000/87161500*FP$299/FP$299*FP285</f>
        <v>8174.4807053572968</v>
      </c>
      <c r="FR285" s="139"/>
      <c r="FS285" s="67"/>
      <c r="FT285" s="67"/>
      <c r="FU285" s="67"/>
      <c r="FV285" s="67"/>
      <c r="FW285" s="67"/>
      <c r="FX285" s="67"/>
      <c r="FY285" s="67"/>
      <c r="FZ285" s="67"/>
      <c r="GA285" s="67">
        <v>6</v>
      </c>
      <c r="GB285" s="67">
        <f>GA285*GR285</f>
        <v>45000</v>
      </c>
      <c r="GC285" s="67">
        <f>5000000/87161500*GB$299/GB$299*GB285</f>
        <v>2581.4149595865151</v>
      </c>
      <c r="GD285" s="70"/>
      <c r="GE285" s="69">
        <v>3</v>
      </c>
      <c r="GF285" s="135">
        <f>GE285*GR285</f>
        <v>22500</v>
      </c>
      <c r="GG285" s="67">
        <f>5000000/87161500*GF$299/GF$299*GF285</f>
        <v>1290.7074797932573</v>
      </c>
      <c r="GH285" s="135"/>
      <c r="GI285" s="135">
        <f t="shared" si="65"/>
        <v>0</v>
      </c>
      <c r="GJ285" s="135">
        <f t="shared" si="66"/>
        <v>0</v>
      </c>
      <c r="GK285" s="135">
        <f t="shared" si="66"/>
        <v>0</v>
      </c>
      <c r="GL285" s="135"/>
      <c r="GM285" s="135">
        <f t="shared" si="67"/>
        <v>38</v>
      </c>
      <c r="GN285" s="135">
        <f t="shared" si="68"/>
        <v>285000</v>
      </c>
      <c r="GO285" s="135">
        <f t="shared" si="69"/>
        <v>16348.961410714594</v>
      </c>
      <c r="GP285" s="135"/>
      <c r="GQ285" s="137">
        <f t="shared" si="70"/>
        <v>38</v>
      </c>
      <c r="GR285" s="150">
        <v>7500</v>
      </c>
      <c r="GS285" s="174">
        <f t="shared" si="71"/>
        <v>285000</v>
      </c>
      <c r="GT285" s="147">
        <f t="shared" si="72"/>
        <v>16348.961410714594</v>
      </c>
      <c r="GV285" s="153"/>
      <c r="GW285" s="153"/>
      <c r="GX285" s="153"/>
    </row>
    <row r="286" spans="2:206" ht="18" customHeight="1" thickBot="1" x14ac:dyDescent="0.3">
      <c r="B286" s="91"/>
      <c r="C286" s="71">
        <f>SUM(C253:C285)</f>
        <v>0</v>
      </c>
      <c r="D286" s="71">
        <f>SUM(D253:D285)</f>
        <v>0</v>
      </c>
      <c r="E286" s="71">
        <f>SUM(E253:E285)</f>
        <v>0</v>
      </c>
      <c r="F286" s="71"/>
      <c r="G286" s="71">
        <f>SUM(G253:G285)</f>
        <v>0</v>
      </c>
      <c r="H286" s="71">
        <f>SUM(H253:H285)</f>
        <v>0</v>
      </c>
      <c r="I286" s="71">
        <f>SUM(I253:I285)</f>
        <v>0</v>
      </c>
      <c r="J286" s="71"/>
      <c r="K286" s="71">
        <f>SUM(K253:K285)</f>
        <v>4</v>
      </c>
      <c r="L286" s="71">
        <f>SUM(L253:L285)</f>
        <v>100000</v>
      </c>
      <c r="M286" s="71">
        <f>SUM(M253:M285)</f>
        <v>5736.477687970033</v>
      </c>
      <c r="N286" s="71"/>
      <c r="O286" s="71">
        <f>SUM(O253:O285)</f>
        <v>0</v>
      </c>
      <c r="P286" s="71">
        <f>SUM(P253:P285)</f>
        <v>0</v>
      </c>
      <c r="Q286" s="71">
        <f>SUM(Q253:Q285)</f>
        <v>0</v>
      </c>
      <c r="R286" s="71"/>
      <c r="S286" s="71">
        <f>SUM(S253:S285)</f>
        <v>0</v>
      </c>
      <c r="T286" s="71">
        <f>SUM(T253:T285)</f>
        <v>0</v>
      </c>
      <c r="U286" s="71">
        <f>SUM(U253:U285)</f>
        <v>0</v>
      </c>
      <c r="V286" s="71"/>
      <c r="W286" s="71">
        <f>SUM(W253:W285)</f>
        <v>0</v>
      </c>
      <c r="X286" s="71">
        <f>SUM(X253:X285)</f>
        <v>0</v>
      </c>
      <c r="Y286" s="71">
        <f>SUM(Y253:Y285)</f>
        <v>0</v>
      </c>
      <c r="Z286" s="71"/>
      <c r="AA286" s="71">
        <f>SUM(AA253:AA285)</f>
        <v>0</v>
      </c>
      <c r="AB286" s="71">
        <f>SUM(AB253:AB285)</f>
        <v>0</v>
      </c>
      <c r="AC286" s="71">
        <f>SUM(AC253:AC285)</f>
        <v>0</v>
      </c>
      <c r="AD286" s="71"/>
      <c r="AE286" s="71">
        <f>SUM(AE253:AE285)</f>
        <v>0</v>
      </c>
      <c r="AF286" s="71">
        <f>SUM(AF253:AF285)</f>
        <v>0</v>
      </c>
      <c r="AG286" s="71">
        <f>SUM(AG253:AG285)</f>
        <v>0</v>
      </c>
      <c r="AH286" s="71"/>
      <c r="AI286" s="71">
        <f>SUM(AI253:AI285)</f>
        <v>0</v>
      </c>
      <c r="AJ286" s="71">
        <f>SUM(AJ253:AJ285)</f>
        <v>0</v>
      </c>
      <c r="AK286" s="71">
        <f>SUM(AK253:AK285)</f>
        <v>0</v>
      </c>
      <c r="AL286" s="71"/>
      <c r="AM286" s="71">
        <f>SUM(AM253:AM285)</f>
        <v>0</v>
      </c>
      <c r="AN286" s="71">
        <f>SUM(AN253:AN285)</f>
        <v>0</v>
      </c>
      <c r="AO286" s="71">
        <f>SUM(AO253:AO285)</f>
        <v>0</v>
      </c>
      <c r="AP286" s="71"/>
      <c r="AQ286" s="71">
        <f t="shared" ref="AQ286:DA286" si="73">SUM(AQ253:AQ285)</f>
        <v>1</v>
      </c>
      <c r="AR286" s="71">
        <f t="shared" si="73"/>
        <v>15000</v>
      </c>
      <c r="AS286" s="71">
        <f t="shared" si="73"/>
        <v>860.47165319550504</v>
      </c>
      <c r="AT286" s="71"/>
      <c r="AU286" s="71">
        <f t="shared" si="73"/>
        <v>0</v>
      </c>
      <c r="AV286" s="71">
        <f t="shared" si="73"/>
        <v>0</v>
      </c>
      <c r="AW286" s="71">
        <f t="shared" si="73"/>
        <v>0</v>
      </c>
      <c r="AX286" s="71"/>
      <c r="AY286" s="71">
        <f t="shared" si="73"/>
        <v>0</v>
      </c>
      <c r="AZ286" s="71">
        <f t="shared" si="73"/>
        <v>0</v>
      </c>
      <c r="BA286" s="71">
        <f t="shared" si="73"/>
        <v>0</v>
      </c>
      <c r="BB286" s="71"/>
      <c r="BC286" s="71">
        <f t="shared" si="73"/>
        <v>1</v>
      </c>
      <c r="BD286" s="71">
        <f t="shared" si="73"/>
        <v>35000</v>
      </c>
      <c r="BE286" s="71">
        <f t="shared" si="73"/>
        <v>2007.7671907895115</v>
      </c>
      <c r="BF286" s="71"/>
      <c r="BG286" s="71">
        <f t="shared" si="73"/>
        <v>0</v>
      </c>
      <c r="BH286" s="71">
        <f t="shared" si="73"/>
        <v>0</v>
      </c>
      <c r="BI286" s="71">
        <f t="shared" si="73"/>
        <v>0</v>
      </c>
      <c r="BJ286" s="71"/>
      <c r="BK286" s="71">
        <f t="shared" si="73"/>
        <v>0</v>
      </c>
      <c r="BL286" s="71">
        <f t="shared" si="73"/>
        <v>0</v>
      </c>
      <c r="BM286" s="71">
        <f t="shared" si="73"/>
        <v>0</v>
      </c>
      <c r="BN286" s="71"/>
      <c r="BO286" s="71">
        <f t="shared" si="73"/>
        <v>0</v>
      </c>
      <c r="BP286" s="71">
        <f t="shared" si="73"/>
        <v>0</v>
      </c>
      <c r="BQ286" s="71">
        <f t="shared" si="73"/>
        <v>0</v>
      </c>
      <c r="BR286" s="71"/>
      <c r="BS286" s="71">
        <f t="shared" si="73"/>
        <v>0</v>
      </c>
      <c r="BT286" s="71">
        <f t="shared" si="73"/>
        <v>0</v>
      </c>
      <c r="BU286" s="71">
        <f t="shared" si="73"/>
        <v>0</v>
      </c>
      <c r="BV286" s="71"/>
      <c r="BW286" s="71">
        <f t="shared" si="73"/>
        <v>0</v>
      </c>
      <c r="BX286" s="71">
        <f t="shared" si="73"/>
        <v>0</v>
      </c>
      <c r="BY286" s="71">
        <f t="shared" si="73"/>
        <v>0</v>
      </c>
      <c r="BZ286" s="71"/>
      <c r="CA286" s="71">
        <f t="shared" si="73"/>
        <v>0</v>
      </c>
      <c r="CB286" s="71">
        <f t="shared" si="73"/>
        <v>0</v>
      </c>
      <c r="CC286" s="71">
        <f t="shared" si="73"/>
        <v>0</v>
      </c>
      <c r="CD286" s="71"/>
      <c r="CE286" s="71">
        <f t="shared" si="73"/>
        <v>0</v>
      </c>
      <c r="CF286" s="71">
        <f t="shared" si="73"/>
        <v>0</v>
      </c>
      <c r="CG286" s="71">
        <f t="shared" si="73"/>
        <v>0</v>
      </c>
      <c r="CH286" s="71"/>
      <c r="CI286" s="71">
        <f t="shared" si="73"/>
        <v>0</v>
      </c>
      <c r="CJ286" s="71">
        <f t="shared" si="73"/>
        <v>0</v>
      </c>
      <c r="CK286" s="71">
        <f t="shared" si="73"/>
        <v>0</v>
      </c>
      <c r="CL286" s="71"/>
      <c r="CM286" s="71">
        <f t="shared" si="73"/>
        <v>0</v>
      </c>
      <c r="CN286" s="71">
        <f t="shared" si="73"/>
        <v>0</v>
      </c>
      <c r="CO286" s="71">
        <f t="shared" si="73"/>
        <v>0</v>
      </c>
      <c r="CP286" s="71"/>
      <c r="CQ286" s="71">
        <f t="shared" si="73"/>
        <v>0</v>
      </c>
      <c r="CR286" s="71">
        <f t="shared" si="73"/>
        <v>0</v>
      </c>
      <c r="CS286" s="71">
        <f t="shared" si="73"/>
        <v>0</v>
      </c>
      <c r="CT286" s="71"/>
      <c r="CU286" s="71">
        <f t="shared" si="73"/>
        <v>0</v>
      </c>
      <c r="CV286" s="71">
        <f t="shared" si="73"/>
        <v>0</v>
      </c>
      <c r="CW286" s="71">
        <f t="shared" si="73"/>
        <v>0</v>
      </c>
      <c r="CX286" s="71"/>
      <c r="CY286" s="71">
        <f t="shared" si="73"/>
        <v>0</v>
      </c>
      <c r="CZ286" s="71">
        <f t="shared" si="73"/>
        <v>0</v>
      </c>
      <c r="DA286" s="71">
        <f t="shared" si="73"/>
        <v>0</v>
      </c>
      <c r="DB286" s="71"/>
      <c r="DC286" s="71">
        <f t="shared" ref="DC286:FM286" si="74">SUM(DC253:DC285)</f>
        <v>0</v>
      </c>
      <c r="DD286" s="71">
        <f t="shared" si="74"/>
        <v>0</v>
      </c>
      <c r="DE286" s="71">
        <f t="shared" si="74"/>
        <v>0</v>
      </c>
      <c r="DF286" s="71"/>
      <c r="DG286" s="71">
        <f t="shared" si="74"/>
        <v>0</v>
      </c>
      <c r="DH286" s="71">
        <f t="shared" si="74"/>
        <v>0</v>
      </c>
      <c r="DI286" s="71">
        <f t="shared" si="74"/>
        <v>0</v>
      </c>
      <c r="DJ286" s="71"/>
      <c r="DK286" s="71">
        <f t="shared" si="74"/>
        <v>0</v>
      </c>
      <c r="DL286" s="71">
        <f t="shared" si="74"/>
        <v>0</v>
      </c>
      <c r="DM286" s="71">
        <f t="shared" si="74"/>
        <v>0</v>
      </c>
      <c r="DN286" s="71"/>
      <c r="DO286" s="71">
        <f t="shared" si="74"/>
        <v>0</v>
      </c>
      <c r="DP286" s="71">
        <f t="shared" si="74"/>
        <v>0</v>
      </c>
      <c r="DQ286" s="71">
        <f t="shared" si="74"/>
        <v>0</v>
      </c>
      <c r="DR286" s="71"/>
      <c r="DS286" s="71">
        <f t="shared" si="74"/>
        <v>0</v>
      </c>
      <c r="DT286" s="71">
        <f t="shared" si="74"/>
        <v>0</v>
      </c>
      <c r="DU286" s="71">
        <f t="shared" si="74"/>
        <v>0</v>
      </c>
      <c r="DV286" s="71"/>
      <c r="DW286" s="71">
        <f t="shared" si="74"/>
        <v>0</v>
      </c>
      <c r="DX286" s="71">
        <f t="shared" si="74"/>
        <v>0</v>
      </c>
      <c r="DY286" s="71">
        <f t="shared" si="74"/>
        <v>0</v>
      </c>
      <c r="DZ286" s="71"/>
      <c r="EA286" s="71">
        <f t="shared" si="74"/>
        <v>0</v>
      </c>
      <c r="EB286" s="71">
        <f t="shared" si="74"/>
        <v>0</v>
      </c>
      <c r="EC286" s="71">
        <f t="shared" si="74"/>
        <v>0</v>
      </c>
      <c r="ED286" s="71"/>
      <c r="EE286" s="71">
        <f t="shared" si="74"/>
        <v>0</v>
      </c>
      <c r="EF286" s="71">
        <f t="shared" si="74"/>
        <v>0</v>
      </c>
      <c r="EG286" s="71">
        <f t="shared" si="74"/>
        <v>0</v>
      </c>
      <c r="EH286" s="71"/>
      <c r="EI286" s="71">
        <f t="shared" si="74"/>
        <v>0</v>
      </c>
      <c r="EJ286" s="71">
        <f t="shared" si="74"/>
        <v>0</v>
      </c>
      <c r="EK286" s="71">
        <f t="shared" si="74"/>
        <v>0</v>
      </c>
      <c r="EL286" s="71"/>
      <c r="EM286" s="71">
        <f t="shared" si="74"/>
        <v>0</v>
      </c>
      <c r="EN286" s="71">
        <f t="shared" si="74"/>
        <v>0</v>
      </c>
      <c r="EO286" s="71">
        <f t="shared" si="74"/>
        <v>0</v>
      </c>
      <c r="EP286" s="71"/>
      <c r="EQ286" s="71">
        <f t="shared" si="74"/>
        <v>0</v>
      </c>
      <c r="ER286" s="71">
        <f t="shared" si="74"/>
        <v>0</v>
      </c>
      <c r="ES286" s="71">
        <f t="shared" si="74"/>
        <v>0</v>
      </c>
      <c r="ET286" s="71"/>
      <c r="EU286" s="71">
        <f t="shared" si="74"/>
        <v>3</v>
      </c>
      <c r="EV286" s="71">
        <f t="shared" si="74"/>
        <v>15000</v>
      </c>
      <c r="EW286" s="71">
        <f t="shared" si="74"/>
        <v>860.47165319550493</v>
      </c>
      <c r="EX286" s="71"/>
      <c r="EY286" s="71">
        <f t="shared" si="74"/>
        <v>18</v>
      </c>
      <c r="EZ286" s="71">
        <f t="shared" si="74"/>
        <v>93000</v>
      </c>
      <c r="FA286" s="71">
        <f t="shared" si="74"/>
        <v>5334.9242498121303</v>
      </c>
      <c r="FB286" s="71"/>
      <c r="FC286" s="71">
        <f t="shared" si="74"/>
        <v>12</v>
      </c>
      <c r="FD286" s="71">
        <f t="shared" si="74"/>
        <v>80000</v>
      </c>
      <c r="FE286" s="71">
        <f t="shared" si="74"/>
        <v>4589.1821503760257</v>
      </c>
      <c r="FF286" s="71"/>
      <c r="FG286" s="71">
        <f t="shared" si="74"/>
        <v>0</v>
      </c>
      <c r="FH286" s="71">
        <f t="shared" si="74"/>
        <v>0</v>
      </c>
      <c r="FI286" s="71">
        <f t="shared" si="74"/>
        <v>0</v>
      </c>
      <c r="FJ286" s="71"/>
      <c r="FK286" s="71">
        <f t="shared" si="74"/>
        <v>6</v>
      </c>
      <c r="FL286" s="71">
        <f t="shared" si="74"/>
        <v>40000</v>
      </c>
      <c r="FM286" s="71">
        <f t="shared" si="74"/>
        <v>2294.5910751880133</v>
      </c>
      <c r="FN286" s="71"/>
      <c r="FO286" s="71">
        <f t="shared" ref="FO286:GE286" si="75">SUM(FO253:FO285)</f>
        <v>26</v>
      </c>
      <c r="FP286" s="71">
        <f t="shared" si="75"/>
        <v>195000</v>
      </c>
      <c r="FQ286" s="71">
        <f t="shared" si="75"/>
        <v>11186.131491541564</v>
      </c>
      <c r="FR286" s="71"/>
      <c r="FS286" s="71">
        <f t="shared" si="75"/>
        <v>9</v>
      </c>
      <c r="FT286" s="71">
        <f t="shared" si="75"/>
        <v>110000</v>
      </c>
      <c r="FU286" s="71">
        <f t="shared" si="75"/>
        <v>6310.1254567670358</v>
      </c>
      <c r="FV286" s="71"/>
      <c r="FW286" s="71">
        <f t="shared" si="75"/>
        <v>4</v>
      </c>
      <c r="FX286" s="71">
        <f t="shared" si="75"/>
        <v>22500</v>
      </c>
      <c r="FY286" s="71">
        <f t="shared" si="75"/>
        <v>1290.7074797932573</v>
      </c>
      <c r="FZ286" s="71"/>
      <c r="GA286" s="71">
        <f t="shared" si="75"/>
        <v>15</v>
      </c>
      <c r="GB286" s="71">
        <f t="shared" si="75"/>
        <v>392500</v>
      </c>
      <c r="GC286" s="71">
        <f t="shared" si="75"/>
        <v>22515.674925282383</v>
      </c>
      <c r="GD286" s="71"/>
      <c r="GE286" s="71">
        <f t="shared" si="75"/>
        <v>9</v>
      </c>
      <c r="GF286" s="71">
        <f t="shared" ref="GF286:GO286" si="76">SUM(GF253:GF285)</f>
        <v>212500</v>
      </c>
      <c r="GG286" s="71">
        <f t="shared" si="76"/>
        <v>12190.015086936321</v>
      </c>
      <c r="GH286" s="71"/>
      <c r="GI286" s="71"/>
      <c r="GJ286" s="71">
        <f t="shared" si="76"/>
        <v>150000</v>
      </c>
      <c r="GK286" s="71">
        <f t="shared" si="76"/>
        <v>8604.7165319550495</v>
      </c>
      <c r="GL286" s="71"/>
      <c r="GM286" s="71"/>
      <c r="GN286" s="71">
        <f t="shared" si="76"/>
        <v>1160500</v>
      </c>
      <c r="GO286" s="71">
        <f t="shared" si="76"/>
        <v>66571.823568892229</v>
      </c>
      <c r="GP286" s="71"/>
      <c r="GQ286" s="71"/>
      <c r="GR286" s="166"/>
      <c r="GS286" s="181">
        <f>SUM(GS253:GS285)</f>
        <v>1310500</v>
      </c>
      <c r="GT286" s="181">
        <f>SUM(GT253:GT285)</f>
        <v>75176.540100847284</v>
      </c>
      <c r="GV286" s="153"/>
      <c r="GW286" s="153"/>
      <c r="GX286" s="153"/>
    </row>
    <row r="287" spans="2:206" ht="18" hidden="1" customHeight="1" x14ac:dyDescent="0.2">
      <c r="B287" s="99" t="s">
        <v>4</v>
      </c>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67"/>
      <c r="BY287" s="67"/>
      <c r="BZ287" s="67"/>
      <c r="CA287" s="67"/>
      <c r="CB287" s="67"/>
      <c r="CC287" s="67"/>
      <c r="CD287" s="6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140"/>
      <c r="FL287" s="140"/>
      <c r="FM287" s="140"/>
      <c r="FN287" s="140"/>
      <c r="FO287" s="139"/>
      <c r="FP287" s="139"/>
      <c r="FQ287" s="139"/>
      <c r="FR287" s="139"/>
      <c r="FS287" s="67"/>
      <c r="FT287" s="67"/>
      <c r="FU287" s="67"/>
      <c r="FV287" s="67"/>
      <c r="FW287" s="67"/>
      <c r="FX287" s="67"/>
      <c r="FY287" s="67"/>
      <c r="FZ287" s="67"/>
      <c r="GA287" s="67"/>
      <c r="GB287" s="67"/>
      <c r="GC287" s="67"/>
      <c r="GD287" s="67"/>
      <c r="GE287" s="67"/>
      <c r="GF287" s="135"/>
      <c r="GG287" s="135"/>
      <c r="GH287" s="135"/>
      <c r="GI287" s="135">
        <f t="shared" ref="GI287:GI294" si="77">SUM(C287:EQ287)</f>
        <v>0</v>
      </c>
      <c r="GJ287" s="135"/>
      <c r="GK287" s="135"/>
      <c r="GL287" s="135"/>
      <c r="GM287" s="135">
        <f t="shared" ref="GM287:GM294" si="78">SUM(EU287:GE287)</f>
        <v>0</v>
      </c>
      <c r="GN287" s="135"/>
      <c r="GO287" s="135"/>
      <c r="GP287" s="135"/>
      <c r="GQ287" s="137">
        <f t="shared" ref="GQ287:GR296" si="79">SUM(GI287:GM287)</f>
        <v>0</v>
      </c>
      <c r="GR287" s="139"/>
      <c r="GS287" s="174">
        <f t="shared" ref="GS287:GS292" si="80">GQ287*GR287</f>
        <v>0</v>
      </c>
      <c r="GT287" s="147"/>
      <c r="GV287" s="153"/>
      <c r="GW287" s="153"/>
      <c r="GX287" s="153"/>
    </row>
    <row r="288" spans="2:206" ht="18" hidden="1" customHeight="1" x14ac:dyDescent="0.2">
      <c r="B288" s="96" t="s">
        <v>451</v>
      </c>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L288" s="70"/>
      <c r="AM288" s="70"/>
      <c r="AN288" s="70"/>
      <c r="AO288" s="70"/>
      <c r="AP288" s="70"/>
      <c r="AQ288" s="70"/>
      <c r="AR288" s="70"/>
      <c r="AS288" s="70"/>
      <c r="AT288" s="70"/>
      <c r="AU288" s="70"/>
      <c r="AV288" s="70"/>
      <c r="AW288" s="70"/>
      <c r="AX288" s="70"/>
      <c r="AY288" s="70"/>
      <c r="AZ288" s="70"/>
      <c r="BA288" s="70"/>
      <c r="BB288" s="70"/>
      <c r="BC288" s="70"/>
      <c r="BD288" s="70"/>
      <c r="BE288" s="70"/>
      <c r="BF288" s="70"/>
      <c r="BG288" s="70"/>
      <c r="BH288" s="70"/>
      <c r="BI288" s="70"/>
      <c r="BJ288" s="70"/>
      <c r="BK288" s="70"/>
      <c r="BL288" s="70"/>
      <c r="BM288" s="70"/>
      <c r="BN288" s="70"/>
      <c r="BO288" s="70"/>
      <c r="BP288" s="70"/>
      <c r="BQ288" s="70"/>
      <c r="BR288" s="70"/>
      <c r="BS288" s="70"/>
      <c r="BT288" s="70"/>
      <c r="BU288" s="70"/>
      <c r="BV288" s="70"/>
      <c r="BW288" s="70"/>
      <c r="BX288" s="70"/>
      <c r="BY288" s="70"/>
      <c r="BZ288" s="70"/>
      <c r="CA288" s="70"/>
      <c r="CB288" s="70"/>
      <c r="CC288" s="70"/>
      <c r="CD288" s="70"/>
      <c r="CE288" s="70"/>
      <c r="CF288" s="70"/>
      <c r="CG288" s="70"/>
      <c r="CH288" s="70"/>
      <c r="CI288" s="70"/>
      <c r="CJ288" s="70"/>
      <c r="CK288" s="70"/>
      <c r="CL288" s="70"/>
      <c r="CM288" s="70"/>
      <c r="CN288" s="70"/>
      <c r="CO288" s="70"/>
      <c r="CP288" s="70"/>
      <c r="CQ288" s="70"/>
      <c r="CR288" s="70"/>
      <c r="CS288" s="70"/>
      <c r="CT288" s="70"/>
      <c r="CU288" s="70"/>
      <c r="CV288" s="70"/>
      <c r="CW288" s="70"/>
      <c r="CX288" s="70"/>
      <c r="CY288" s="70"/>
      <c r="CZ288" s="70"/>
      <c r="DA288" s="70"/>
      <c r="DB288" s="70"/>
      <c r="DC288" s="70"/>
      <c r="DD288" s="70"/>
      <c r="DE288" s="70"/>
      <c r="DF288" s="70"/>
      <c r="DG288" s="70"/>
      <c r="DH288" s="70"/>
      <c r="DI288" s="70"/>
      <c r="DJ288" s="70"/>
      <c r="DK288" s="70"/>
      <c r="DL288" s="70"/>
      <c r="DM288" s="70"/>
      <c r="DN288" s="70"/>
      <c r="DO288" s="70"/>
      <c r="DP288" s="70"/>
      <c r="DQ288" s="70"/>
      <c r="DR288" s="70"/>
      <c r="DS288" s="70"/>
      <c r="DT288" s="70"/>
      <c r="DU288" s="70"/>
      <c r="DV288" s="70"/>
      <c r="DW288" s="70"/>
      <c r="DX288" s="70"/>
      <c r="DY288" s="70"/>
      <c r="DZ288" s="70"/>
      <c r="EA288" s="70"/>
      <c r="EB288" s="70"/>
      <c r="EC288" s="70"/>
      <c r="ED288" s="70"/>
      <c r="EE288" s="70"/>
      <c r="EF288" s="70"/>
      <c r="EG288" s="70"/>
      <c r="EH288" s="70"/>
      <c r="EI288" s="70"/>
      <c r="EJ288" s="70"/>
      <c r="EK288" s="70"/>
      <c r="EL288" s="70"/>
      <c r="EM288" s="70"/>
      <c r="EN288" s="70"/>
      <c r="EO288" s="70"/>
      <c r="EP288" s="70"/>
      <c r="EQ288" s="70"/>
      <c r="ER288" s="70"/>
      <c r="ES288" s="70"/>
      <c r="ET288" s="70"/>
      <c r="EU288" s="70"/>
      <c r="EV288" s="70"/>
      <c r="EW288" s="70"/>
      <c r="EX288" s="70"/>
      <c r="EY288" s="70"/>
      <c r="EZ288" s="70"/>
      <c r="FA288" s="70"/>
      <c r="FB288" s="70"/>
      <c r="FC288" s="70"/>
      <c r="FD288" s="70"/>
      <c r="FE288" s="70"/>
      <c r="FF288" s="70"/>
      <c r="FG288" s="70"/>
      <c r="FH288" s="70"/>
      <c r="FI288" s="70"/>
      <c r="FJ288" s="70"/>
      <c r="FK288" s="141"/>
      <c r="FL288" s="141"/>
      <c r="FM288" s="141"/>
      <c r="FN288" s="141"/>
      <c r="FO288" s="139"/>
      <c r="FP288" s="139"/>
      <c r="FQ288" s="139"/>
      <c r="FR288" s="139"/>
      <c r="FS288" s="67"/>
      <c r="FT288" s="67"/>
      <c r="FU288" s="67"/>
      <c r="FV288" s="67"/>
      <c r="FW288" s="67"/>
      <c r="FX288" s="67"/>
      <c r="FY288" s="67"/>
      <c r="FZ288" s="67"/>
      <c r="GA288" s="67"/>
      <c r="GB288" s="70"/>
      <c r="GC288" s="70"/>
      <c r="GD288" s="70"/>
      <c r="GE288" s="70"/>
      <c r="GF288" s="142"/>
      <c r="GG288" s="142"/>
      <c r="GH288" s="142"/>
      <c r="GI288" s="135">
        <f t="shared" si="77"/>
        <v>0</v>
      </c>
      <c r="GJ288" s="135"/>
      <c r="GK288" s="135"/>
      <c r="GL288" s="135"/>
      <c r="GM288" s="135">
        <f t="shared" si="78"/>
        <v>0</v>
      </c>
      <c r="GN288" s="135"/>
      <c r="GO288" s="135"/>
      <c r="GP288" s="135"/>
      <c r="GQ288" s="137">
        <f t="shared" si="79"/>
        <v>0</v>
      </c>
      <c r="GR288" s="139">
        <v>75000</v>
      </c>
      <c r="GS288" s="174">
        <f t="shared" si="80"/>
        <v>0</v>
      </c>
      <c r="GT288" s="147"/>
      <c r="GV288" s="153"/>
      <c r="GW288" s="153"/>
      <c r="GX288" s="153"/>
    </row>
    <row r="289" spans="2:206" ht="18" hidden="1" customHeight="1" x14ac:dyDescent="0.2">
      <c r="B289" s="96" t="s">
        <v>457</v>
      </c>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L289" s="70"/>
      <c r="AM289" s="70"/>
      <c r="AN289" s="70"/>
      <c r="AO289" s="70"/>
      <c r="AP289" s="70"/>
      <c r="AQ289" s="70"/>
      <c r="AR289" s="70"/>
      <c r="AS289" s="70"/>
      <c r="AT289" s="70"/>
      <c r="AU289" s="70"/>
      <c r="AV289" s="70"/>
      <c r="AW289" s="70"/>
      <c r="AX289" s="70"/>
      <c r="AY289" s="70"/>
      <c r="AZ289" s="70"/>
      <c r="BA289" s="70"/>
      <c r="BB289" s="70"/>
      <c r="BC289" s="70"/>
      <c r="BD289" s="70"/>
      <c r="BE289" s="70"/>
      <c r="BF289" s="70"/>
      <c r="BG289" s="70"/>
      <c r="BH289" s="70"/>
      <c r="BI289" s="70"/>
      <c r="BJ289" s="70"/>
      <c r="BK289" s="70"/>
      <c r="BL289" s="70"/>
      <c r="BM289" s="70"/>
      <c r="BN289" s="70"/>
      <c r="BO289" s="70"/>
      <c r="BP289" s="70"/>
      <c r="BQ289" s="70"/>
      <c r="BR289" s="70"/>
      <c r="BS289" s="70"/>
      <c r="BT289" s="70"/>
      <c r="BU289" s="70"/>
      <c r="BV289" s="70"/>
      <c r="BW289" s="70"/>
      <c r="BX289" s="70"/>
      <c r="BY289" s="70"/>
      <c r="BZ289" s="70"/>
      <c r="CA289" s="70"/>
      <c r="CB289" s="70"/>
      <c r="CC289" s="70"/>
      <c r="CD289" s="70"/>
      <c r="CE289" s="70"/>
      <c r="CF289" s="70"/>
      <c r="CG289" s="70"/>
      <c r="CH289" s="70"/>
      <c r="CI289" s="70"/>
      <c r="CJ289" s="70"/>
      <c r="CK289" s="70"/>
      <c r="CL289" s="70"/>
      <c r="CM289" s="70"/>
      <c r="CN289" s="70"/>
      <c r="CO289" s="70"/>
      <c r="CP289" s="70"/>
      <c r="CQ289" s="70"/>
      <c r="CR289" s="70"/>
      <c r="CS289" s="70"/>
      <c r="CT289" s="70"/>
      <c r="CU289" s="70"/>
      <c r="CV289" s="70"/>
      <c r="CW289" s="70"/>
      <c r="CX289" s="70"/>
      <c r="CY289" s="70"/>
      <c r="CZ289" s="70"/>
      <c r="DA289" s="70"/>
      <c r="DB289" s="70"/>
      <c r="DC289" s="70"/>
      <c r="DD289" s="70"/>
      <c r="DE289" s="70"/>
      <c r="DF289" s="70"/>
      <c r="DG289" s="70"/>
      <c r="DH289" s="70"/>
      <c r="DI289" s="70"/>
      <c r="DJ289" s="70"/>
      <c r="DK289" s="70"/>
      <c r="DL289" s="70"/>
      <c r="DM289" s="70"/>
      <c r="DN289" s="70"/>
      <c r="DO289" s="70"/>
      <c r="DP289" s="70"/>
      <c r="DQ289" s="70"/>
      <c r="DR289" s="70"/>
      <c r="DS289" s="70"/>
      <c r="DT289" s="70"/>
      <c r="DU289" s="70"/>
      <c r="DV289" s="70"/>
      <c r="DW289" s="70"/>
      <c r="DX289" s="70"/>
      <c r="DY289" s="70"/>
      <c r="DZ289" s="70"/>
      <c r="EA289" s="70"/>
      <c r="EB289" s="70"/>
      <c r="EC289" s="70"/>
      <c r="ED289" s="70"/>
      <c r="EE289" s="70"/>
      <c r="EF289" s="70"/>
      <c r="EG289" s="70"/>
      <c r="EH289" s="70"/>
      <c r="EI289" s="70"/>
      <c r="EJ289" s="70"/>
      <c r="EK289" s="70"/>
      <c r="EL289" s="70"/>
      <c r="EM289" s="70"/>
      <c r="EN289" s="70"/>
      <c r="EO289" s="70"/>
      <c r="EP289" s="70"/>
      <c r="EQ289" s="70"/>
      <c r="ER289" s="70"/>
      <c r="ES289" s="70"/>
      <c r="ET289" s="70"/>
      <c r="EU289" s="70"/>
      <c r="EV289" s="70"/>
      <c r="EW289" s="70"/>
      <c r="EX289" s="70"/>
      <c r="EY289" s="70"/>
      <c r="EZ289" s="70"/>
      <c r="FA289" s="70"/>
      <c r="FB289" s="70"/>
      <c r="FC289" s="70"/>
      <c r="FD289" s="70"/>
      <c r="FE289" s="70"/>
      <c r="FF289" s="70"/>
      <c r="FG289" s="70"/>
      <c r="FH289" s="70"/>
      <c r="FI289" s="70"/>
      <c r="FJ289" s="70"/>
      <c r="FK289" s="141"/>
      <c r="FL289" s="141"/>
      <c r="FM289" s="141"/>
      <c r="FN289" s="141"/>
      <c r="FO289" s="139"/>
      <c r="FP289" s="139"/>
      <c r="FQ289" s="139"/>
      <c r="FR289" s="139"/>
      <c r="FS289" s="67"/>
      <c r="FT289" s="67"/>
      <c r="FU289" s="67"/>
      <c r="FV289" s="67"/>
      <c r="FW289" s="67"/>
      <c r="FX289" s="67"/>
      <c r="FY289" s="67"/>
      <c r="FZ289" s="67"/>
      <c r="GA289" s="67"/>
      <c r="GB289" s="70"/>
      <c r="GC289" s="70"/>
      <c r="GD289" s="70"/>
      <c r="GE289" s="70"/>
      <c r="GF289" s="142"/>
      <c r="GG289" s="142"/>
      <c r="GH289" s="142"/>
      <c r="GI289" s="135">
        <f t="shared" si="77"/>
        <v>0</v>
      </c>
      <c r="GJ289" s="135"/>
      <c r="GK289" s="135"/>
      <c r="GL289" s="135"/>
      <c r="GM289" s="135">
        <f t="shared" si="78"/>
        <v>0</v>
      </c>
      <c r="GN289" s="135"/>
      <c r="GO289" s="135"/>
      <c r="GP289" s="135"/>
      <c r="GQ289" s="137">
        <f t="shared" si="79"/>
        <v>0</v>
      </c>
      <c r="GR289" s="139">
        <v>1500</v>
      </c>
      <c r="GS289" s="174">
        <f t="shared" si="80"/>
        <v>0</v>
      </c>
      <c r="GT289" s="147"/>
      <c r="GV289" s="153"/>
      <c r="GW289" s="153"/>
      <c r="GX289" s="153"/>
    </row>
    <row r="290" spans="2:206" ht="18" hidden="1" customHeight="1" x14ac:dyDescent="0.2">
      <c r="B290" s="96" t="s">
        <v>459</v>
      </c>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c r="AN290" s="70"/>
      <c r="AO290" s="70"/>
      <c r="AP290" s="70"/>
      <c r="AQ290" s="70"/>
      <c r="AR290" s="70"/>
      <c r="AS290" s="70"/>
      <c r="AT290" s="70"/>
      <c r="AU290" s="70"/>
      <c r="AV290" s="70"/>
      <c r="AW290" s="70"/>
      <c r="AX290" s="70"/>
      <c r="AY290" s="70"/>
      <c r="AZ290" s="70"/>
      <c r="BA290" s="70"/>
      <c r="BB290" s="70"/>
      <c r="BC290" s="70"/>
      <c r="BD290" s="70"/>
      <c r="BE290" s="70"/>
      <c r="BF290" s="70"/>
      <c r="BG290" s="70"/>
      <c r="BH290" s="70"/>
      <c r="BI290" s="70"/>
      <c r="BJ290" s="70"/>
      <c r="BK290" s="70"/>
      <c r="BL290" s="70"/>
      <c r="BM290" s="70"/>
      <c r="BN290" s="70"/>
      <c r="BO290" s="70"/>
      <c r="BP290" s="70"/>
      <c r="BQ290" s="70"/>
      <c r="BR290" s="70"/>
      <c r="BS290" s="70"/>
      <c r="BT290" s="70"/>
      <c r="BU290" s="70"/>
      <c r="BV290" s="70"/>
      <c r="BW290" s="70"/>
      <c r="BX290" s="70"/>
      <c r="BY290" s="70"/>
      <c r="BZ290" s="70"/>
      <c r="CA290" s="70"/>
      <c r="CB290" s="70"/>
      <c r="CC290" s="70"/>
      <c r="CD290" s="70"/>
      <c r="CE290" s="70"/>
      <c r="CF290" s="70"/>
      <c r="CG290" s="70"/>
      <c r="CH290" s="70"/>
      <c r="CI290" s="70"/>
      <c r="CJ290" s="70"/>
      <c r="CK290" s="70"/>
      <c r="CL290" s="70"/>
      <c r="CM290" s="70"/>
      <c r="CN290" s="70"/>
      <c r="CO290" s="70"/>
      <c r="CP290" s="70"/>
      <c r="CQ290" s="70"/>
      <c r="CR290" s="70"/>
      <c r="CS290" s="70"/>
      <c r="CT290" s="70"/>
      <c r="CU290" s="70"/>
      <c r="CV290" s="70"/>
      <c r="CW290" s="70"/>
      <c r="CX290" s="70"/>
      <c r="CY290" s="70"/>
      <c r="CZ290" s="70"/>
      <c r="DA290" s="70"/>
      <c r="DB290" s="70"/>
      <c r="DC290" s="70"/>
      <c r="DD290" s="70"/>
      <c r="DE290" s="70"/>
      <c r="DF290" s="70"/>
      <c r="DG290" s="70"/>
      <c r="DH290" s="70"/>
      <c r="DI290" s="70"/>
      <c r="DJ290" s="70"/>
      <c r="DK290" s="70"/>
      <c r="DL290" s="70"/>
      <c r="DM290" s="70"/>
      <c r="DN290" s="70"/>
      <c r="DO290" s="70"/>
      <c r="DP290" s="70"/>
      <c r="DQ290" s="70"/>
      <c r="DR290" s="70"/>
      <c r="DS290" s="70"/>
      <c r="DT290" s="70"/>
      <c r="DU290" s="70"/>
      <c r="DV290" s="70"/>
      <c r="DW290" s="70"/>
      <c r="DX290" s="70"/>
      <c r="DY290" s="70"/>
      <c r="DZ290" s="70"/>
      <c r="EA290" s="70"/>
      <c r="EB290" s="70"/>
      <c r="EC290" s="70"/>
      <c r="ED290" s="70"/>
      <c r="EE290" s="70"/>
      <c r="EF290" s="70"/>
      <c r="EG290" s="70"/>
      <c r="EH290" s="70"/>
      <c r="EI290" s="70"/>
      <c r="EJ290" s="70"/>
      <c r="EK290" s="70"/>
      <c r="EL290" s="70"/>
      <c r="EM290" s="70"/>
      <c r="EN290" s="70"/>
      <c r="EO290" s="70"/>
      <c r="EP290" s="70"/>
      <c r="EQ290" s="70"/>
      <c r="ER290" s="70"/>
      <c r="ES290" s="70"/>
      <c r="ET290" s="70"/>
      <c r="EU290" s="70"/>
      <c r="EV290" s="70"/>
      <c r="EW290" s="70"/>
      <c r="EX290" s="70"/>
      <c r="EY290" s="70"/>
      <c r="EZ290" s="70"/>
      <c r="FA290" s="70"/>
      <c r="FB290" s="70"/>
      <c r="FC290" s="70"/>
      <c r="FD290" s="70"/>
      <c r="FE290" s="70"/>
      <c r="FF290" s="70"/>
      <c r="FG290" s="70"/>
      <c r="FH290" s="70"/>
      <c r="FI290" s="70"/>
      <c r="FJ290" s="70"/>
      <c r="FK290" s="141"/>
      <c r="FL290" s="141"/>
      <c r="FM290" s="141"/>
      <c r="FN290" s="141"/>
      <c r="FO290" s="139"/>
      <c r="FP290" s="139"/>
      <c r="FQ290" s="139"/>
      <c r="FR290" s="139"/>
      <c r="FS290" s="67"/>
      <c r="FT290" s="67"/>
      <c r="FU290" s="67"/>
      <c r="FV290" s="67"/>
      <c r="FW290" s="67"/>
      <c r="FX290" s="67"/>
      <c r="FY290" s="67"/>
      <c r="FZ290" s="67"/>
      <c r="GA290" s="67"/>
      <c r="GB290" s="70"/>
      <c r="GC290" s="70"/>
      <c r="GD290" s="70"/>
      <c r="GE290" s="70"/>
      <c r="GF290" s="142"/>
      <c r="GG290" s="142"/>
      <c r="GH290" s="142"/>
      <c r="GI290" s="135">
        <f t="shared" si="77"/>
        <v>0</v>
      </c>
      <c r="GJ290" s="135"/>
      <c r="GK290" s="135"/>
      <c r="GL290" s="135"/>
      <c r="GM290" s="135">
        <f t="shared" si="78"/>
        <v>0</v>
      </c>
      <c r="GN290" s="135"/>
      <c r="GO290" s="135"/>
      <c r="GP290" s="135"/>
      <c r="GQ290" s="137">
        <f t="shared" si="79"/>
        <v>0</v>
      </c>
      <c r="GR290" s="139">
        <v>30000</v>
      </c>
      <c r="GS290" s="174">
        <f t="shared" si="80"/>
        <v>0</v>
      </c>
      <c r="GT290" s="147"/>
      <c r="GV290" s="153"/>
      <c r="GW290" s="153"/>
      <c r="GX290" s="153"/>
    </row>
    <row r="291" spans="2:206" ht="18" hidden="1" customHeight="1" x14ac:dyDescent="0.2">
      <c r="B291" s="96"/>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c r="AO291" s="70"/>
      <c r="AP291" s="70"/>
      <c r="AQ291" s="70"/>
      <c r="AR291" s="70"/>
      <c r="AS291" s="70"/>
      <c r="AT291" s="70"/>
      <c r="AU291" s="70"/>
      <c r="AV291" s="70"/>
      <c r="AW291" s="70"/>
      <c r="AX291" s="70"/>
      <c r="AY291" s="70"/>
      <c r="AZ291" s="70"/>
      <c r="BA291" s="70"/>
      <c r="BB291" s="70"/>
      <c r="BC291" s="70"/>
      <c r="BD291" s="70"/>
      <c r="BE291" s="70"/>
      <c r="BF291" s="70"/>
      <c r="BG291" s="70"/>
      <c r="BH291" s="70"/>
      <c r="BI291" s="70"/>
      <c r="BJ291" s="70"/>
      <c r="BK291" s="70"/>
      <c r="BL291" s="70"/>
      <c r="BM291" s="70"/>
      <c r="BN291" s="70"/>
      <c r="BO291" s="70"/>
      <c r="BP291" s="70"/>
      <c r="BQ291" s="70"/>
      <c r="BR291" s="70"/>
      <c r="BS291" s="70"/>
      <c r="BT291" s="70"/>
      <c r="BU291" s="70"/>
      <c r="BV291" s="70"/>
      <c r="BW291" s="70"/>
      <c r="BX291" s="70"/>
      <c r="BY291" s="70"/>
      <c r="BZ291" s="70"/>
      <c r="CA291" s="70"/>
      <c r="CB291" s="70"/>
      <c r="CC291" s="70"/>
      <c r="CD291" s="70"/>
      <c r="CE291" s="70"/>
      <c r="CF291" s="70"/>
      <c r="CG291" s="70"/>
      <c r="CH291" s="70"/>
      <c r="CI291" s="70"/>
      <c r="CJ291" s="70"/>
      <c r="CK291" s="70"/>
      <c r="CL291" s="70"/>
      <c r="CM291" s="70"/>
      <c r="CN291" s="70"/>
      <c r="CO291" s="70"/>
      <c r="CP291" s="70"/>
      <c r="CQ291" s="70"/>
      <c r="CR291" s="70"/>
      <c r="CS291" s="70"/>
      <c r="CT291" s="70"/>
      <c r="CU291" s="70"/>
      <c r="CV291" s="70"/>
      <c r="CW291" s="70"/>
      <c r="CX291" s="70"/>
      <c r="CY291" s="70"/>
      <c r="CZ291" s="70"/>
      <c r="DA291" s="70"/>
      <c r="DB291" s="70"/>
      <c r="DC291" s="70"/>
      <c r="DD291" s="70"/>
      <c r="DE291" s="70"/>
      <c r="DF291" s="70"/>
      <c r="DG291" s="70"/>
      <c r="DH291" s="70"/>
      <c r="DI291" s="70"/>
      <c r="DJ291" s="70"/>
      <c r="DK291" s="70"/>
      <c r="DL291" s="70"/>
      <c r="DM291" s="70"/>
      <c r="DN291" s="70"/>
      <c r="DO291" s="70"/>
      <c r="DP291" s="70"/>
      <c r="DQ291" s="70"/>
      <c r="DR291" s="70"/>
      <c r="DS291" s="70"/>
      <c r="DT291" s="70"/>
      <c r="DU291" s="70"/>
      <c r="DV291" s="70"/>
      <c r="DW291" s="70"/>
      <c r="DX291" s="70"/>
      <c r="DY291" s="70"/>
      <c r="DZ291" s="70"/>
      <c r="EA291" s="70"/>
      <c r="EB291" s="70"/>
      <c r="EC291" s="70"/>
      <c r="ED291" s="70"/>
      <c r="EE291" s="70"/>
      <c r="EF291" s="70"/>
      <c r="EG291" s="70"/>
      <c r="EH291" s="70"/>
      <c r="EI291" s="70"/>
      <c r="EJ291" s="70"/>
      <c r="EK291" s="70"/>
      <c r="EL291" s="70"/>
      <c r="EM291" s="70"/>
      <c r="EN291" s="70"/>
      <c r="EO291" s="70"/>
      <c r="EP291" s="70"/>
      <c r="EQ291" s="70"/>
      <c r="ER291" s="70"/>
      <c r="ES291" s="70"/>
      <c r="ET291" s="70"/>
      <c r="EU291" s="70"/>
      <c r="EV291" s="70"/>
      <c r="EW291" s="70"/>
      <c r="EX291" s="70"/>
      <c r="EY291" s="70"/>
      <c r="EZ291" s="70"/>
      <c r="FA291" s="70"/>
      <c r="FB291" s="70"/>
      <c r="FC291" s="70"/>
      <c r="FD291" s="70"/>
      <c r="FE291" s="70"/>
      <c r="FF291" s="70"/>
      <c r="FG291" s="70"/>
      <c r="FH291" s="70"/>
      <c r="FI291" s="70"/>
      <c r="FJ291" s="70"/>
      <c r="FK291" s="141"/>
      <c r="FL291" s="141"/>
      <c r="FM291" s="141"/>
      <c r="FN291" s="141"/>
      <c r="FO291" s="139"/>
      <c r="FP291" s="139"/>
      <c r="FQ291" s="139"/>
      <c r="FR291" s="139"/>
      <c r="FS291" s="67"/>
      <c r="FT291" s="67"/>
      <c r="FU291" s="67"/>
      <c r="FV291" s="67"/>
      <c r="FW291" s="67"/>
      <c r="FX291" s="67"/>
      <c r="FY291" s="67"/>
      <c r="FZ291" s="67"/>
      <c r="GA291" s="67"/>
      <c r="GB291" s="70"/>
      <c r="GC291" s="70"/>
      <c r="GD291" s="70"/>
      <c r="GE291" s="70"/>
      <c r="GF291" s="142"/>
      <c r="GG291" s="142"/>
      <c r="GH291" s="142"/>
      <c r="GI291" s="135">
        <f t="shared" si="77"/>
        <v>0</v>
      </c>
      <c r="GJ291" s="135"/>
      <c r="GK291" s="135"/>
      <c r="GL291" s="135"/>
      <c r="GM291" s="135">
        <f t="shared" si="78"/>
        <v>0</v>
      </c>
      <c r="GN291" s="135"/>
      <c r="GO291" s="135"/>
      <c r="GP291" s="135"/>
      <c r="GQ291" s="137">
        <f t="shared" si="79"/>
        <v>0</v>
      </c>
      <c r="GR291" s="139"/>
      <c r="GS291" s="174">
        <f t="shared" si="80"/>
        <v>0</v>
      </c>
      <c r="GT291" s="147"/>
      <c r="GV291" s="153"/>
      <c r="GW291" s="153"/>
      <c r="GX291" s="153"/>
    </row>
    <row r="292" spans="2:206" ht="18" hidden="1" customHeight="1" x14ac:dyDescent="0.2">
      <c r="B292" s="96" t="s">
        <v>138</v>
      </c>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c r="AK292" s="69"/>
      <c r="AL292" s="69"/>
      <c r="AM292" s="69"/>
      <c r="AN292" s="69"/>
      <c r="AO292" s="69"/>
      <c r="AP292" s="69"/>
      <c r="AQ292" s="69"/>
      <c r="AR292" s="69"/>
      <c r="AS292" s="69"/>
      <c r="AT292" s="69"/>
      <c r="AU292" s="69"/>
      <c r="AV292" s="69"/>
      <c r="AW292" s="69"/>
      <c r="AX292" s="69"/>
      <c r="AY292" s="69"/>
      <c r="AZ292" s="69"/>
      <c r="BA292" s="69"/>
      <c r="BB292" s="69"/>
      <c r="BC292" s="69"/>
      <c r="BD292" s="69"/>
      <c r="BE292" s="69"/>
      <c r="BF292" s="69"/>
      <c r="BG292" s="69"/>
      <c r="BH292" s="69"/>
      <c r="BI292" s="69"/>
      <c r="BJ292" s="69"/>
      <c r="BK292" s="69"/>
      <c r="BL292" s="69"/>
      <c r="BM292" s="69"/>
      <c r="BN292" s="69"/>
      <c r="BO292" s="69"/>
      <c r="BP292" s="69"/>
      <c r="BQ292" s="69"/>
      <c r="BR292" s="69"/>
      <c r="BS292" s="69"/>
      <c r="BT292" s="69"/>
      <c r="BU292" s="69"/>
      <c r="BV292" s="69"/>
      <c r="BW292" s="69"/>
      <c r="BX292" s="69"/>
      <c r="BY292" s="69"/>
      <c r="BZ292" s="69"/>
      <c r="CA292" s="69"/>
      <c r="CB292" s="69"/>
      <c r="CC292" s="69"/>
      <c r="CD292" s="69"/>
      <c r="CE292" s="69"/>
      <c r="CF292" s="69"/>
      <c r="CG292" s="69"/>
      <c r="CH292" s="69"/>
      <c r="CI292" s="69"/>
      <c r="CJ292" s="69"/>
      <c r="CK292" s="69"/>
      <c r="CL292" s="69"/>
      <c r="CM292" s="69"/>
      <c r="CN292" s="69"/>
      <c r="CO292" s="69"/>
      <c r="CP292" s="69"/>
      <c r="CQ292" s="69"/>
      <c r="CR292" s="69"/>
      <c r="CS292" s="69"/>
      <c r="CT292" s="69"/>
      <c r="CU292" s="69"/>
      <c r="CV292" s="69"/>
      <c r="CW292" s="69"/>
      <c r="CX292" s="69"/>
      <c r="CY292" s="69"/>
      <c r="CZ292" s="69"/>
      <c r="DA292" s="69"/>
      <c r="DB292" s="69"/>
      <c r="DC292" s="69"/>
      <c r="DD292" s="69"/>
      <c r="DE292" s="69"/>
      <c r="DF292" s="69"/>
      <c r="DG292" s="69"/>
      <c r="DH292" s="69"/>
      <c r="DI292" s="69"/>
      <c r="DJ292" s="69"/>
      <c r="DK292" s="69"/>
      <c r="DL292" s="69"/>
      <c r="DM292" s="69"/>
      <c r="DN292" s="69"/>
      <c r="DO292" s="69"/>
      <c r="DP292" s="69"/>
      <c r="DQ292" s="69"/>
      <c r="DR292" s="69"/>
      <c r="DS292" s="69"/>
      <c r="DT292" s="69"/>
      <c r="DU292" s="69"/>
      <c r="DV292" s="69"/>
      <c r="DW292" s="69"/>
      <c r="DX292" s="69"/>
      <c r="DY292" s="69"/>
      <c r="DZ292" s="69"/>
      <c r="EA292" s="69"/>
      <c r="EB292" s="69"/>
      <c r="EC292" s="69"/>
      <c r="ED292" s="69"/>
      <c r="EE292" s="69"/>
      <c r="EF292" s="69"/>
      <c r="EG292" s="69"/>
      <c r="EH292" s="69"/>
      <c r="EI292" s="69"/>
      <c r="EJ292" s="69"/>
      <c r="EK292" s="69"/>
      <c r="EL292" s="69"/>
      <c r="EM292" s="69"/>
      <c r="EN292" s="69"/>
      <c r="EO292" s="69"/>
      <c r="EP292" s="69"/>
      <c r="EQ292" s="69"/>
      <c r="ER292" s="69"/>
      <c r="ES292" s="69"/>
      <c r="ET292" s="69"/>
      <c r="EU292" s="69"/>
      <c r="EV292" s="69"/>
      <c r="EW292" s="69"/>
      <c r="EX292" s="69"/>
      <c r="EY292" s="69"/>
      <c r="EZ292" s="69"/>
      <c r="FA292" s="69"/>
      <c r="FB292" s="69"/>
      <c r="FC292" s="69"/>
      <c r="FD292" s="69"/>
      <c r="FE292" s="69"/>
      <c r="FF292" s="69"/>
      <c r="FG292" s="69"/>
      <c r="FH292" s="70"/>
      <c r="FI292" s="70"/>
      <c r="FJ292" s="70"/>
      <c r="FK292" s="141"/>
      <c r="FL292" s="141"/>
      <c r="FM292" s="141"/>
      <c r="FN292" s="141"/>
      <c r="FO292" s="139"/>
      <c r="FP292" s="139"/>
      <c r="FQ292" s="139"/>
      <c r="FR292" s="139"/>
      <c r="FS292" s="67"/>
      <c r="FT292" s="67"/>
      <c r="FU292" s="67"/>
      <c r="FV292" s="67"/>
      <c r="FW292" s="67"/>
      <c r="FX292" s="67"/>
      <c r="FY292" s="67"/>
      <c r="FZ292" s="67"/>
      <c r="GA292" s="67"/>
      <c r="GB292" s="70"/>
      <c r="GC292" s="70"/>
      <c r="GD292" s="70"/>
      <c r="GE292" s="69"/>
      <c r="GF292" s="142"/>
      <c r="GG292" s="142"/>
      <c r="GH292" s="142"/>
      <c r="GI292" s="142">
        <f t="shared" si="77"/>
        <v>0</v>
      </c>
      <c r="GJ292" s="142"/>
      <c r="GK292" s="142"/>
      <c r="GL292" s="142"/>
      <c r="GM292" s="142">
        <f t="shared" si="78"/>
        <v>0</v>
      </c>
      <c r="GN292" s="142"/>
      <c r="GO292" s="142"/>
      <c r="GP292" s="142"/>
      <c r="GQ292" s="143">
        <f t="shared" si="79"/>
        <v>0</v>
      </c>
      <c r="GR292" s="150"/>
      <c r="GS292" s="175">
        <f t="shared" si="80"/>
        <v>0</v>
      </c>
      <c r="GT292" s="147"/>
      <c r="GV292" s="153"/>
      <c r="GW292" s="153"/>
      <c r="GX292" s="153"/>
    </row>
    <row r="293" spans="2:206" ht="18" hidden="1" customHeight="1" x14ac:dyDescent="0.2">
      <c r="B293" s="100"/>
      <c r="C293" s="73">
        <f>SUM(C288:C292)</f>
        <v>0</v>
      </c>
      <c r="D293" s="73"/>
      <c r="E293" s="73"/>
      <c r="F293" s="73"/>
      <c r="G293" s="73">
        <f>SUM(G288:G292)</f>
        <v>0</v>
      </c>
      <c r="H293" s="73"/>
      <c r="I293" s="73"/>
      <c r="J293" s="73"/>
      <c r="K293" s="73">
        <f>SUM(K288:K292)</f>
        <v>0</v>
      </c>
      <c r="L293" s="73"/>
      <c r="M293" s="73"/>
      <c r="N293" s="73"/>
      <c r="O293" s="73">
        <f>SUM(O288:O292)</f>
        <v>0</v>
      </c>
      <c r="P293" s="73"/>
      <c r="Q293" s="73"/>
      <c r="R293" s="73"/>
      <c r="S293" s="73">
        <f>SUM(S288:S292)</f>
        <v>0</v>
      </c>
      <c r="T293" s="73"/>
      <c r="U293" s="73"/>
      <c r="V293" s="73"/>
      <c r="W293" s="73">
        <f>SUM(W288:W292)</f>
        <v>0</v>
      </c>
      <c r="X293" s="73"/>
      <c r="Y293" s="73"/>
      <c r="Z293" s="73"/>
      <c r="AA293" s="73">
        <f>SUM(AA288:AA292)</f>
        <v>0</v>
      </c>
      <c r="AB293" s="73"/>
      <c r="AC293" s="73"/>
      <c r="AD293" s="73"/>
      <c r="AE293" s="73">
        <f>SUM(AE288:AE292)</f>
        <v>0</v>
      </c>
      <c r="AF293" s="73"/>
      <c r="AG293" s="73"/>
      <c r="AH293" s="73"/>
      <c r="AI293" s="73">
        <f>SUM(AI288:AI292)</f>
        <v>0</v>
      </c>
      <c r="AJ293" s="73"/>
      <c r="AK293" s="73"/>
      <c r="AL293" s="73"/>
      <c r="AM293" s="73">
        <f>SUM(AM288:AM292)</f>
        <v>0</v>
      </c>
      <c r="AN293" s="73"/>
      <c r="AO293" s="73"/>
      <c r="AP293" s="73"/>
      <c r="AQ293" s="73">
        <f>SUM(AQ288:AQ292)</f>
        <v>0</v>
      </c>
      <c r="AR293" s="73"/>
      <c r="AS293" s="73"/>
      <c r="AT293" s="73"/>
      <c r="AU293" s="73">
        <f>SUM(AU288:AU292)</f>
        <v>0</v>
      </c>
      <c r="AV293" s="73"/>
      <c r="AW293" s="73"/>
      <c r="AX293" s="73"/>
      <c r="AY293" s="73">
        <f>SUM(AY288:AY292)</f>
        <v>0</v>
      </c>
      <c r="AZ293" s="73"/>
      <c r="BA293" s="73"/>
      <c r="BB293" s="73"/>
      <c r="BC293" s="73">
        <f>SUM(BC288:BC292)</f>
        <v>0</v>
      </c>
      <c r="BD293" s="73"/>
      <c r="BE293" s="73"/>
      <c r="BF293" s="73"/>
      <c r="BG293" s="73">
        <f>SUM(BG288:BG292)</f>
        <v>0</v>
      </c>
      <c r="BH293" s="73"/>
      <c r="BI293" s="73"/>
      <c r="BJ293" s="73"/>
      <c r="BK293" s="73">
        <f>SUM(BK288:BK292)</f>
        <v>0</v>
      </c>
      <c r="BL293" s="73"/>
      <c r="BM293" s="73"/>
      <c r="BN293" s="73"/>
      <c r="BO293" s="73">
        <f>SUM(BO288:BO292)</f>
        <v>0</v>
      </c>
      <c r="BP293" s="73"/>
      <c r="BQ293" s="73"/>
      <c r="BR293" s="73"/>
      <c r="BS293" s="73">
        <f>SUM(BS288:BS292)</f>
        <v>0</v>
      </c>
      <c r="BT293" s="73"/>
      <c r="BU293" s="73"/>
      <c r="BV293" s="73"/>
      <c r="BW293" s="73">
        <f>SUM(BW288:BW292)</f>
        <v>0</v>
      </c>
      <c r="BX293" s="73"/>
      <c r="BY293" s="73"/>
      <c r="BZ293" s="73"/>
      <c r="CA293" s="73">
        <f>SUM(CA288:CA292)</f>
        <v>0</v>
      </c>
      <c r="CB293" s="73"/>
      <c r="CC293" s="73"/>
      <c r="CD293" s="73"/>
      <c r="CE293" s="73">
        <f>SUM(CE288:CE292)</f>
        <v>0</v>
      </c>
      <c r="CF293" s="73"/>
      <c r="CG293" s="73"/>
      <c r="CH293" s="73"/>
      <c r="CI293" s="73">
        <f>SUM(CI288:CI292)</f>
        <v>0</v>
      </c>
      <c r="CJ293" s="73"/>
      <c r="CK293" s="73"/>
      <c r="CL293" s="73"/>
      <c r="CM293" s="73">
        <f>SUM(CM288:CM292)</f>
        <v>0</v>
      </c>
      <c r="CN293" s="73"/>
      <c r="CO293" s="73"/>
      <c r="CP293" s="73"/>
      <c r="CQ293" s="73">
        <f>SUM(CQ288:CQ292)</f>
        <v>0</v>
      </c>
      <c r="CR293" s="73"/>
      <c r="CS293" s="73"/>
      <c r="CT293" s="73"/>
      <c r="CU293" s="73">
        <f>SUM(CU288:CU292)</f>
        <v>0</v>
      </c>
      <c r="CV293" s="73"/>
      <c r="CW293" s="73"/>
      <c r="CX293" s="73"/>
      <c r="CY293" s="73">
        <f>SUM(CY288:CY292)</f>
        <v>0</v>
      </c>
      <c r="CZ293" s="73"/>
      <c r="DA293" s="73"/>
      <c r="DB293" s="73"/>
      <c r="DC293" s="73">
        <f>SUM(DC288:DC292)</f>
        <v>0</v>
      </c>
      <c r="DD293" s="73"/>
      <c r="DE293" s="73"/>
      <c r="DF293" s="73"/>
      <c r="DG293" s="73">
        <f>SUM(DG288:DG292)</f>
        <v>0</v>
      </c>
      <c r="DH293" s="73"/>
      <c r="DI293" s="73"/>
      <c r="DJ293" s="73"/>
      <c r="DK293" s="73">
        <f>SUM(DK288:DK292)</f>
        <v>0</v>
      </c>
      <c r="DL293" s="73"/>
      <c r="DM293" s="73"/>
      <c r="DN293" s="73"/>
      <c r="DO293" s="73">
        <f>SUM(DO288:DO292)</f>
        <v>0</v>
      </c>
      <c r="DP293" s="73"/>
      <c r="DQ293" s="73"/>
      <c r="DR293" s="73"/>
      <c r="DS293" s="73">
        <f>SUM(DS288:DS292)</f>
        <v>0</v>
      </c>
      <c r="DT293" s="73"/>
      <c r="DU293" s="73"/>
      <c r="DV293" s="73"/>
      <c r="DW293" s="73">
        <f>SUM(DW288:DW292)</f>
        <v>0</v>
      </c>
      <c r="DX293" s="73"/>
      <c r="DY293" s="73"/>
      <c r="DZ293" s="73"/>
      <c r="EA293" s="73">
        <f>SUM(EA288:EA292)</f>
        <v>0</v>
      </c>
      <c r="EB293" s="73"/>
      <c r="EC293" s="73"/>
      <c r="ED293" s="73"/>
      <c r="EE293" s="73">
        <f>SUM(EE288:EE292)</f>
        <v>0</v>
      </c>
      <c r="EF293" s="73"/>
      <c r="EG293" s="73"/>
      <c r="EH293" s="73"/>
      <c r="EI293" s="73">
        <f>SUM(EI288:EI292)</f>
        <v>0</v>
      </c>
      <c r="EJ293" s="73"/>
      <c r="EK293" s="73"/>
      <c r="EL293" s="73"/>
      <c r="EM293" s="73">
        <f>SUM(EM288:EM292)</f>
        <v>0</v>
      </c>
      <c r="EN293" s="73"/>
      <c r="EO293" s="73"/>
      <c r="EP293" s="73"/>
      <c r="EQ293" s="73">
        <f>SUM(EQ288:EQ292)</f>
        <v>0</v>
      </c>
      <c r="ER293" s="73"/>
      <c r="ES293" s="73"/>
      <c r="ET293" s="73"/>
      <c r="EU293" s="73">
        <f>SUM(EU288:EU292)</f>
        <v>0</v>
      </c>
      <c r="EV293" s="73"/>
      <c r="EW293" s="73"/>
      <c r="EX293" s="73"/>
      <c r="EY293" s="73">
        <f>SUM(EY288:EY292)</f>
        <v>0</v>
      </c>
      <c r="EZ293" s="73"/>
      <c r="FA293" s="73"/>
      <c r="FB293" s="73"/>
      <c r="FC293" s="73">
        <f>SUM(FC288:FC292)</f>
        <v>0</v>
      </c>
      <c r="FD293" s="73"/>
      <c r="FE293" s="73"/>
      <c r="FF293" s="73"/>
      <c r="FG293" s="73">
        <f>SUM(FG288:FG292)</f>
        <v>0</v>
      </c>
      <c r="FH293" s="73"/>
      <c r="FI293" s="73"/>
      <c r="FJ293" s="73"/>
      <c r="FK293" s="73">
        <f>SUM(FK288:FK292)</f>
        <v>0</v>
      </c>
      <c r="FL293" s="73"/>
      <c r="FM293" s="73"/>
      <c r="FN293" s="73"/>
      <c r="FO293" s="73">
        <f>SUM(FO288:FO292)</f>
        <v>0</v>
      </c>
      <c r="FP293" s="73"/>
      <c r="FQ293" s="73"/>
      <c r="FR293" s="73"/>
      <c r="FS293" s="73">
        <f>SUM(FS288:FS292)</f>
        <v>0</v>
      </c>
      <c r="FT293" s="73"/>
      <c r="FU293" s="73"/>
      <c r="FV293" s="73"/>
      <c r="FW293" s="73">
        <f>SUM(FW288:FW292)</f>
        <v>0</v>
      </c>
      <c r="FX293" s="73"/>
      <c r="FY293" s="73"/>
      <c r="FZ293" s="73"/>
      <c r="GA293" s="73">
        <f>SUM(GA288:GA292)</f>
        <v>0</v>
      </c>
      <c r="GB293" s="73"/>
      <c r="GC293" s="73"/>
      <c r="GD293" s="73"/>
      <c r="GE293" s="73">
        <f>SUM(GE288:GE292)</f>
        <v>0</v>
      </c>
      <c r="GF293" s="157"/>
      <c r="GG293" s="157"/>
      <c r="GH293" s="157"/>
      <c r="GI293" s="144">
        <f t="shared" si="77"/>
        <v>0</v>
      </c>
      <c r="GJ293" s="144"/>
      <c r="GK293" s="144"/>
      <c r="GL293" s="144"/>
      <c r="GM293" s="144">
        <f t="shared" si="78"/>
        <v>0</v>
      </c>
      <c r="GN293" s="144"/>
      <c r="GO293" s="144"/>
      <c r="GP293" s="144"/>
      <c r="GQ293" s="145">
        <f t="shared" si="79"/>
        <v>0</v>
      </c>
      <c r="GR293" s="166"/>
      <c r="GS293" s="189">
        <f>SUM(GS288:GS292)</f>
        <v>0</v>
      </c>
      <c r="GT293" s="182"/>
      <c r="GV293" s="153"/>
      <c r="GW293" s="153"/>
      <c r="GX293" s="153"/>
    </row>
    <row r="294" spans="2:206" ht="18" customHeight="1" thickTop="1" x14ac:dyDescent="0.2">
      <c r="B294" s="99" t="s">
        <v>139</v>
      </c>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67"/>
      <c r="BY294" s="67"/>
      <c r="BZ294" s="67"/>
      <c r="CA294" s="67"/>
      <c r="CB294" s="67"/>
      <c r="CC294" s="67"/>
      <c r="CD294" s="6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140"/>
      <c r="FL294" s="140"/>
      <c r="FM294" s="140"/>
      <c r="FN294" s="140"/>
      <c r="FO294" s="139"/>
      <c r="FP294" s="139"/>
      <c r="FQ294" s="139"/>
      <c r="FR294" s="139"/>
      <c r="FS294" s="67"/>
      <c r="FT294" s="67"/>
      <c r="FU294" s="67"/>
      <c r="FV294" s="67"/>
      <c r="FW294" s="67"/>
      <c r="FX294" s="67"/>
      <c r="FY294" s="67"/>
      <c r="FZ294" s="67"/>
      <c r="GA294" s="67"/>
      <c r="GB294" s="67"/>
      <c r="GC294" s="67"/>
      <c r="GD294" s="67"/>
      <c r="GE294" s="67"/>
      <c r="GF294" s="135"/>
      <c r="GG294" s="135"/>
      <c r="GH294" s="135"/>
      <c r="GI294" s="135">
        <f t="shared" si="77"/>
        <v>0</v>
      </c>
      <c r="GJ294" s="135"/>
      <c r="GK294" s="135"/>
      <c r="GL294" s="135"/>
      <c r="GM294" s="135">
        <f t="shared" si="78"/>
        <v>0</v>
      </c>
      <c r="GN294" s="135"/>
      <c r="GO294" s="135"/>
      <c r="GP294" s="135"/>
      <c r="GQ294" s="137">
        <f t="shared" si="79"/>
        <v>0</v>
      </c>
      <c r="GR294" s="139"/>
      <c r="GS294" s="174">
        <f>GQ294*GR294</f>
        <v>0</v>
      </c>
      <c r="GT294" s="147"/>
      <c r="GV294" s="153"/>
      <c r="GW294" s="153"/>
      <c r="GX294" s="153"/>
    </row>
    <row r="295" spans="2:206" ht="14.25" customHeight="1" x14ac:dyDescent="0.2">
      <c r="B295" s="96" t="s">
        <v>456</v>
      </c>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8"/>
      <c r="AU295" s="68"/>
      <c r="AV295" s="68"/>
      <c r="AW295" s="68"/>
      <c r="AX295" s="68"/>
      <c r="AY295" s="68"/>
      <c r="AZ295" s="68"/>
      <c r="BA295" s="68"/>
      <c r="BB295" s="68"/>
      <c r="BC295" s="68"/>
      <c r="BD295" s="68"/>
      <c r="BE295" s="68"/>
      <c r="BF295" s="68"/>
      <c r="BG295" s="68"/>
      <c r="BH295" s="68"/>
      <c r="BI295" s="68"/>
      <c r="BJ295" s="68"/>
      <c r="BK295" s="68"/>
      <c r="BL295" s="68"/>
      <c r="BM295" s="68"/>
      <c r="BN295" s="68"/>
      <c r="BO295" s="68"/>
      <c r="BP295" s="68"/>
      <c r="BQ295" s="68"/>
      <c r="BR295" s="68"/>
      <c r="BS295" s="68"/>
      <c r="BT295" s="68"/>
      <c r="BU295" s="68"/>
      <c r="BV295" s="68"/>
      <c r="BW295" s="68"/>
      <c r="BX295" s="68"/>
      <c r="BY295" s="68"/>
      <c r="BZ295" s="68"/>
      <c r="CA295" s="68"/>
      <c r="CB295" s="68"/>
      <c r="CC295" s="68"/>
      <c r="CD295" s="68"/>
      <c r="CE295" s="68"/>
      <c r="CF295" s="68"/>
      <c r="CG295" s="68"/>
      <c r="CH295" s="68"/>
      <c r="CI295" s="68"/>
      <c r="CJ295" s="68"/>
      <c r="CK295" s="68"/>
      <c r="CL295" s="68"/>
      <c r="CM295" s="68"/>
      <c r="CN295" s="68"/>
      <c r="CO295" s="68"/>
      <c r="CP295" s="68"/>
      <c r="CQ295" s="68"/>
      <c r="CR295" s="68"/>
      <c r="CS295" s="68"/>
      <c r="CT295" s="68"/>
      <c r="CU295" s="68"/>
      <c r="CV295" s="68"/>
      <c r="CW295" s="68"/>
      <c r="CX295" s="68"/>
      <c r="CY295" s="68"/>
      <c r="CZ295" s="68"/>
      <c r="DA295" s="68"/>
      <c r="DB295" s="68"/>
      <c r="DC295" s="68"/>
      <c r="DD295" s="68"/>
      <c r="DE295" s="68"/>
      <c r="DF295" s="68"/>
      <c r="DG295" s="68"/>
      <c r="DH295" s="68"/>
      <c r="DI295" s="68"/>
      <c r="DJ295" s="68"/>
      <c r="DK295" s="68"/>
      <c r="DL295" s="68"/>
      <c r="DM295" s="68"/>
      <c r="DN295" s="68"/>
      <c r="DO295" s="68"/>
      <c r="DP295" s="68"/>
      <c r="DQ295" s="68"/>
      <c r="DR295" s="68"/>
      <c r="DS295" s="68"/>
      <c r="DT295" s="68"/>
      <c r="DU295" s="68"/>
      <c r="DV295" s="68"/>
      <c r="DW295" s="68"/>
      <c r="DX295" s="68"/>
      <c r="DY295" s="68"/>
      <c r="DZ295" s="68"/>
      <c r="EA295" s="68"/>
      <c r="EB295" s="68"/>
      <c r="EC295" s="68"/>
      <c r="ED295" s="68"/>
      <c r="EE295" s="68"/>
      <c r="EF295" s="68"/>
      <c r="EG295" s="68"/>
      <c r="EH295" s="68"/>
      <c r="EI295" s="68"/>
      <c r="EJ295" s="68"/>
      <c r="EK295" s="68"/>
      <c r="EL295" s="68"/>
      <c r="EM295" s="68"/>
      <c r="EN295" s="68"/>
      <c r="EO295" s="68"/>
      <c r="EP295" s="68"/>
      <c r="EQ295" s="68"/>
      <c r="ER295" s="68"/>
      <c r="ES295" s="68"/>
      <c r="ET295" s="68"/>
      <c r="EU295" s="68"/>
      <c r="EV295" s="68"/>
      <c r="EW295" s="68"/>
      <c r="EX295" s="68"/>
      <c r="EY295" s="68"/>
      <c r="EZ295" s="68"/>
      <c r="FA295" s="68"/>
      <c r="FB295" s="68"/>
      <c r="FC295" s="68"/>
      <c r="FD295" s="68"/>
      <c r="FE295" s="68"/>
      <c r="FF295" s="68"/>
      <c r="FG295" s="68"/>
      <c r="FH295" s="67"/>
      <c r="FI295" s="67"/>
      <c r="FJ295" s="67"/>
      <c r="FK295" s="140"/>
      <c r="FL295" s="140"/>
      <c r="FM295" s="140"/>
      <c r="FN295" s="140"/>
      <c r="FO295" s="139"/>
      <c r="FP295" s="139"/>
      <c r="FQ295" s="139"/>
      <c r="FR295" s="139"/>
      <c r="FS295" s="67"/>
      <c r="FT295" s="67"/>
      <c r="FU295" s="67"/>
      <c r="FV295" s="67"/>
      <c r="FW295" s="67"/>
      <c r="FX295" s="67"/>
      <c r="FY295" s="67"/>
      <c r="FZ295" s="67"/>
      <c r="GA295" s="67"/>
      <c r="GB295" s="67"/>
      <c r="GC295" s="67"/>
      <c r="GD295" s="67"/>
      <c r="GE295" s="68"/>
      <c r="GF295" s="142"/>
      <c r="GG295" s="142"/>
      <c r="GH295" s="142"/>
      <c r="GI295" s="135">
        <f>C295+G295+K295+O295+S295+W295+AA295+AE295+AI295+AM295+AQ295+AU295+AY295+BC295+BG295+BK295+BO295+BS295+BW295+CA295+CE295+CI295+CM295+CQ295+CU295+CY295+DC295+DG295+DK295+DO295+DS295+DW295+EA295+EE295+EI295+EM295+EQ295</f>
        <v>0</v>
      </c>
      <c r="GJ295" s="135">
        <f>D295+H295+L295+P295+T295+X295+AB295+AF295+AJ295+AN295+AR295+AV295+AZ295+BD295+BH295+BL295+BP295+BT295+BX295+CB295+CF295+CJ295+CN295+CR295+CV295+CZ295+DD295+DH295+DL295+DP295+DT295+DX295+EB295+EF295+EJ295+EN295+ER295</f>
        <v>0</v>
      </c>
      <c r="GK295" s="135">
        <f>E295+I295+M295+Q295+U295+Y295+AC295+AG295+AK295+AO295+AS295+AW295+BA295+BE295+BI295+BM295+BQ295+BU295+BY295+CC295+CG295+CK295+CO295+CS295+CW295+DA295+DE295+DI295+DM295+DQ295+DU295+DY295+EC295+EG295+EK295+EO295+ES295</f>
        <v>0</v>
      </c>
      <c r="GL295" s="135"/>
      <c r="GM295" s="135">
        <f>EU295+EY295+FC295+FG295+FK295+FO295+FS295+FW295+GA295+GE295</f>
        <v>0</v>
      </c>
      <c r="GN295" s="135">
        <f>EV295+EZ295+FD295+FH295+FL295+FP295+FT295+FX295+GB295+GF295</f>
        <v>0</v>
      </c>
      <c r="GO295" s="135">
        <f>EW295+FA295+FE295+FI295+FM295+FQ295+FU295+FY295+GC295+GG295</f>
        <v>0</v>
      </c>
      <c r="GP295" s="135"/>
      <c r="GQ295" s="137">
        <f>+GI295+GM295</f>
        <v>0</v>
      </c>
      <c r="GR295" s="150">
        <v>7000</v>
      </c>
      <c r="GS295" s="174">
        <f>GQ295*GR295</f>
        <v>0</v>
      </c>
      <c r="GT295" s="147">
        <f>+GK295+GO295</f>
        <v>0</v>
      </c>
      <c r="GV295" s="153"/>
      <c r="GW295" s="153"/>
      <c r="GX295" s="153"/>
    </row>
    <row r="296" spans="2:206" ht="13.5" customHeight="1" thickBot="1" x14ac:dyDescent="0.25">
      <c r="B296" s="91"/>
      <c r="C296" s="71">
        <f>SUM(C295:C295)</f>
        <v>0</v>
      </c>
      <c r="D296" s="71">
        <f>D295</f>
        <v>0</v>
      </c>
      <c r="E296" s="71">
        <f>E295</f>
        <v>0</v>
      </c>
      <c r="F296" s="71"/>
      <c r="G296" s="71">
        <f>SUM(G295:G295)</f>
        <v>0</v>
      </c>
      <c r="H296" s="71">
        <f>H295</f>
        <v>0</v>
      </c>
      <c r="I296" s="71">
        <f>I295</f>
        <v>0</v>
      </c>
      <c r="J296" s="71"/>
      <c r="K296" s="71">
        <f>SUM(K295:K295)</f>
        <v>0</v>
      </c>
      <c r="L296" s="71">
        <f>L295</f>
        <v>0</v>
      </c>
      <c r="M296" s="71">
        <f>M295</f>
        <v>0</v>
      </c>
      <c r="N296" s="71"/>
      <c r="O296" s="71">
        <f>SUM(O295:O295)</f>
        <v>0</v>
      </c>
      <c r="P296" s="71">
        <f>P295</f>
        <v>0</v>
      </c>
      <c r="Q296" s="71">
        <f>Q295</f>
        <v>0</v>
      </c>
      <c r="R296" s="71"/>
      <c r="S296" s="71">
        <f>SUM(S295:S295)</f>
        <v>0</v>
      </c>
      <c r="T296" s="71">
        <f>T295</f>
        <v>0</v>
      </c>
      <c r="U296" s="71">
        <f>U295</f>
        <v>0</v>
      </c>
      <c r="V296" s="71"/>
      <c r="W296" s="71">
        <f>SUM(W295:W295)</f>
        <v>0</v>
      </c>
      <c r="X296" s="71">
        <f>X295</f>
        <v>0</v>
      </c>
      <c r="Y296" s="71">
        <f>Y295</f>
        <v>0</v>
      </c>
      <c r="Z296" s="71"/>
      <c r="AA296" s="71">
        <f>SUM(AA295:AA295)</f>
        <v>0</v>
      </c>
      <c r="AB296" s="71">
        <f>AB295</f>
        <v>0</v>
      </c>
      <c r="AC296" s="71">
        <f>AC295</f>
        <v>0</v>
      </c>
      <c r="AD296" s="71"/>
      <c r="AE296" s="71">
        <f>SUM(AE295:AE295)</f>
        <v>0</v>
      </c>
      <c r="AF296" s="71">
        <f>AF295</f>
        <v>0</v>
      </c>
      <c r="AG296" s="71">
        <f>AG295</f>
        <v>0</v>
      </c>
      <c r="AH296" s="71"/>
      <c r="AI296" s="71">
        <f>SUM(AI295:AI295)</f>
        <v>0</v>
      </c>
      <c r="AJ296" s="71">
        <f>AJ295</f>
        <v>0</v>
      </c>
      <c r="AK296" s="71">
        <f>AK295</f>
        <v>0</v>
      </c>
      <c r="AL296" s="71"/>
      <c r="AM296" s="71">
        <f>SUM(AM295:AM295)</f>
        <v>0</v>
      </c>
      <c r="AN296" s="71">
        <f>AN295</f>
        <v>0</v>
      </c>
      <c r="AO296" s="71">
        <f>AO295</f>
        <v>0</v>
      </c>
      <c r="AP296" s="71"/>
      <c r="AQ296" s="71">
        <f>SUM(AQ295:AQ295)</f>
        <v>0</v>
      </c>
      <c r="AR296" s="71">
        <f>AR295</f>
        <v>0</v>
      </c>
      <c r="AS296" s="71">
        <f>AS295</f>
        <v>0</v>
      </c>
      <c r="AT296" s="71"/>
      <c r="AU296" s="71">
        <f>SUM(AU295:AU295)</f>
        <v>0</v>
      </c>
      <c r="AV296" s="71">
        <f>AV295</f>
        <v>0</v>
      </c>
      <c r="AW296" s="71">
        <f>AW295</f>
        <v>0</v>
      </c>
      <c r="AX296" s="71"/>
      <c r="AY296" s="71">
        <f>SUM(AY295:AY295)</f>
        <v>0</v>
      </c>
      <c r="AZ296" s="71">
        <f>AZ295</f>
        <v>0</v>
      </c>
      <c r="BA296" s="71">
        <f>BA295</f>
        <v>0</v>
      </c>
      <c r="BB296" s="71"/>
      <c r="BC296" s="71">
        <f>SUM(BC295:BC295)</f>
        <v>0</v>
      </c>
      <c r="BD296" s="71">
        <f>BD295</f>
        <v>0</v>
      </c>
      <c r="BE296" s="71">
        <f>BE295</f>
        <v>0</v>
      </c>
      <c r="BF296" s="71"/>
      <c r="BG296" s="71">
        <f>SUM(BG295:BG295)</f>
        <v>0</v>
      </c>
      <c r="BH296" s="71">
        <f>BH295</f>
        <v>0</v>
      </c>
      <c r="BI296" s="71">
        <f>BI295</f>
        <v>0</v>
      </c>
      <c r="BJ296" s="71"/>
      <c r="BK296" s="71">
        <f>SUM(BK295:BK295)</f>
        <v>0</v>
      </c>
      <c r="BL296" s="71">
        <f>BL295</f>
        <v>0</v>
      </c>
      <c r="BM296" s="71">
        <f>BM295</f>
        <v>0</v>
      </c>
      <c r="BN296" s="71"/>
      <c r="BO296" s="71">
        <f>SUM(BO295:BO295)</f>
        <v>0</v>
      </c>
      <c r="BP296" s="71">
        <f>BP295</f>
        <v>0</v>
      </c>
      <c r="BQ296" s="71">
        <f>BQ295</f>
        <v>0</v>
      </c>
      <c r="BR296" s="71"/>
      <c r="BS296" s="71">
        <f>SUM(BS295:BS295)</f>
        <v>0</v>
      </c>
      <c r="BT296" s="71">
        <f>BT295</f>
        <v>0</v>
      </c>
      <c r="BU296" s="71">
        <f>BU295</f>
        <v>0</v>
      </c>
      <c r="BV296" s="71"/>
      <c r="BW296" s="71">
        <f>SUM(BW295:BW295)</f>
        <v>0</v>
      </c>
      <c r="BX296" s="71">
        <f>BX295</f>
        <v>0</v>
      </c>
      <c r="BY296" s="71">
        <f>BY295</f>
        <v>0</v>
      </c>
      <c r="BZ296" s="71"/>
      <c r="CA296" s="71">
        <f>SUM(CA295:CA295)</f>
        <v>0</v>
      </c>
      <c r="CB296" s="71">
        <f>CB295</f>
        <v>0</v>
      </c>
      <c r="CC296" s="71">
        <f>CC295</f>
        <v>0</v>
      </c>
      <c r="CD296" s="71"/>
      <c r="CE296" s="71">
        <f>SUM(CE295:CE295)</f>
        <v>0</v>
      </c>
      <c r="CF296" s="71">
        <f>CF295</f>
        <v>0</v>
      </c>
      <c r="CG296" s="71">
        <f>CG295</f>
        <v>0</v>
      </c>
      <c r="CH296" s="71"/>
      <c r="CI296" s="71">
        <f>SUM(CI295:CI295)</f>
        <v>0</v>
      </c>
      <c r="CJ296" s="71">
        <f>CJ295</f>
        <v>0</v>
      </c>
      <c r="CK296" s="71">
        <f>CK295</f>
        <v>0</v>
      </c>
      <c r="CL296" s="71"/>
      <c r="CM296" s="71">
        <f>SUM(CM295:CM295)</f>
        <v>0</v>
      </c>
      <c r="CN296" s="71">
        <f>CN295</f>
        <v>0</v>
      </c>
      <c r="CO296" s="71">
        <f>CO295</f>
        <v>0</v>
      </c>
      <c r="CP296" s="71"/>
      <c r="CQ296" s="71">
        <f>SUM(CQ295:CQ295)</f>
        <v>0</v>
      </c>
      <c r="CR296" s="71">
        <f>CR295</f>
        <v>0</v>
      </c>
      <c r="CS296" s="71">
        <f>CS295</f>
        <v>0</v>
      </c>
      <c r="CT296" s="71"/>
      <c r="CU296" s="71">
        <f>SUM(CU295:CU295)</f>
        <v>0</v>
      </c>
      <c r="CV296" s="71">
        <f>CV295</f>
        <v>0</v>
      </c>
      <c r="CW296" s="71">
        <f>CW295</f>
        <v>0</v>
      </c>
      <c r="CX296" s="71"/>
      <c r="CY296" s="71">
        <f>SUM(CY295:CY295)</f>
        <v>0</v>
      </c>
      <c r="CZ296" s="71">
        <f>CZ295</f>
        <v>0</v>
      </c>
      <c r="DA296" s="71">
        <f>DA295</f>
        <v>0</v>
      </c>
      <c r="DB296" s="71"/>
      <c r="DC296" s="71">
        <f>SUM(DC295:DC295)</f>
        <v>0</v>
      </c>
      <c r="DD296" s="71">
        <f>DD295</f>
        <v>0</v>
      </c>
      <c r="DE296" s="71">
        <f>DE295</f>
        <v>0</v>
      </c>
      <c r="DF296" s="71"/>
      <c r="DG296" s="71">
        <f>SUM(DG295:DG295)</f>
        <v>0</v>
      </c>
      <c r="DH296" s="71">
        <f>DH295</f>
        <v>0</v>
      </c>
      <c r="DI296" s="71">
        <f>DI295</f>
        <v>0</v>
      </c>
      <c r="DJ296" s="71"/>
      <c r="DK296" s="71">
        <f>SUM(DK295:DK295)</f>
        <v>0</v>
      </c>
      <c r="DL296" s="71">
        <f>DL295</f>
        <v>0</v>
      </c>
      <c r="DM296" s="71">
        <f>DM295</f>
        <v>0</v>
      </c>
      <c r="DN296" s="71"/>
      <c r="DO296" s="71">
        <f>SUM(DO295:DO295)</f>
        <v>0</v>
      </c>
      <c r="DP296" s="71">
        <f>DP295</f>
        <v>0</v>
      </c>
      <c r="DQ296" s="71">
        <f>DQ295</f>
        <v>0</v>
      </c>
      <c r="DR296" s="71"/>
      <c r="DS296" s="71">
        <f>SUM(DS295:DS295)</f>
        <v>0</v>
      </c>
      <c r="DT296" s="71">
        <f>DT295</f>
        <v>0</v>
      </c>
      <c r="DU296" s="71">
        <f>DU295</f>
        <v>0</v>
      </c>
      <c r="DV296" s="71"/>
      <c r="DW296" s="71">
        <f>SUM(DW295:DW295)</f>
        <v>0</v>
      </c>
      <c r="DX296" s="71">
        <f>DX295</f>
        <v>0</v>
      </c>
      <c r="DY296" s="71">
        <f>DY295</f>
        <v>0</v>
      </c>
      <c r="DZ296" s="71"/>
      <c r="EA296" s="71">
        <f>SUM(EA295:EA295)</f>
        <v>0</v>
      </c>
      <c r="EB296" s="71">
        <f>EB295</f>
        <v>0</v>
      </c>
      <c r="EC296" s="71">
        <f>EC295</f>
        <v>0</v>
      </c>
      <c r="ED296" s="71"/>
      <c r="EE296" s="71">
        <f>SUM(EE295:EE295)</f>
        <v>0</v>
      </c>
      <c r="EF296" s="71">
        <f>EF295</f>
        <v>0</v>
      </c>
      <c r="EG296" s="71">
        <f>EG295</f>
        <v>0</v>
      </c>
      <c r="EH296" s="71"/>
      <c r="EI296" s="71">
        <f>SUM(EI295:EI295)</f>
        <v>0</v>
      </c>
      <c r="EJ296" s="71">
        <f>EJ295</f>
        <v>0</v>
      </c>
      <c r="EK296" s="71">
        <f>EK295</f>
        <v>0</v>
      </c>
      <c r="EL296" s="71"/>
      <c r="EM296" s="71">
        <f>SUM(EM295:EM295)</f>
        <v>0</v>
      </c>
      <c r="EN296" s="71">
        <f>EN295</f>
        <v>0</v>
      </c>
      <c r="EO296" s="71">
        <f>EO295</f>
        <v>0</v>
      </c>
      <c r="EP296" s="71"/>
      <c r="EQ296" s="71">
        <f>SUM(EQ295:EQ295)</f>
        <v>0</v>
      </c>
      <c r="ER296" s="71">
        <f>ER295</f>
        <v>0</v>
      </c>
      <c r="ES296" s="71">
        <f>ES295</f>
        <v>0</v>
      </c>
      <c r="ET296" s="71"/>
      <c r="EU296" s="71">
        <f>SUM(EU295:EU295)</f>
        <v>0</v>
      </c>
      <c r="EV296" s="71">
        <f>EV295</f>
        <v>0</v>
      </c>
      <c r="EW296" s="71">
        <f>EW295</f>
        <v>0</v>
      </c>
      <c r="EX296" s="71"/>
      <c r="EY296" s="71">
        <f>SUM(EY295:EY295)</f>
        <v>0</v>
      </c>
      <c r="EZ296" s="71">
        <f>EZ295</f>
        <v>0</v>
      </c>
      <c r="FA296" s="71">
        <f>FA295</f>
        <v>0</v>
      </c>
      <c r="FB296" s="71"/>
      <c r="FC296" s="71">
        <f>SUM(FC295:FC295)</f>
        <v>0</v>
      </c>
      <c r="FD296" s="71">
        <f>FD295</f>
        <v>0</v>
      </c>
      <c r="FE296" s="71">
        <f>FE295</f>
        <v>0</v>
      </c>
      <c r="FF296" s="71"/>
      <c r="FG296" s="71">
        <f>SUM(FG295:FG295)</f>
        <v>0</v>
      </c>
      <c r="FH296" s="71">
        <f>FH295</f>
        <v>0</v>
      </c>
      <c r="FI296" s="71">
        <f>FI295</f>
        <v>0</v>
      </c>
      <c r="FJ296" s="71"/>
      <c r="FK296" s="71">
        <f>SUM(FK295:FK295)</f>
        <v>0</v>
      </c>
      <c r="FL296" s="71">
        <f>FL295</f>
        <v>0</v>
      </c>
      <c r="FM296" s="71">
        <f>FM295</f>
        <v>0</v>
      </c>
      <c r="FN296" s="71"/>
      <c r="FO296" s="71">
        <f>SUM(FO295:FO295)</f>
        <v>0</v>
      </c>
      <c r="FP296" s="71">
        <f>FP295</f>
        <v>0</v>
      </c>
      <c r="FQ296" s="71">
        <f>FQ295</f>
        <v>0</v>
      </c>
      <c r="FR296" s="71"/>
      <c r="FS296" s="71">
        <f>SUM(FS295:FS295)</f>
        <v>0</v>
      </c>
      <c r="FT296" s="71">
        <f>FT295</f>
        <v>0</v>
      </c>
      <c r="FU296" s="71">
        <f>FU295</f>
        <v>0</v>
      </c>
      <c r="FV296" s="71"/>
      <c r="FW296" s="71">
        <f>SUM(FW295:FW295)</f>
        <v>0</v>
      </c>
      <c r="FX296" s="71">
        <f>FX295</f>
        <v>0</v>
      </c>
      <c r="FY296" s="71">
        <f>FY295</f>
        <v>0</v>
      </c>
      <c r="FZ296" s="71"/>
      <c r="GA296" s="71">
        <f>SUM(GA295:GA295)</f>
        <v>0</v>
      </c>
      <c r="GB296" s="71">
        <f>GB295</f>
        <v>0</v>
      </c>
      <c r="GC296" s="71">
        <f>GC295</f>
        <v>0</v>
      </c>
      <c r="GD296" s="71"/>
      <c r="GE296" s="71">
        <f>SUM(GE295:GE295)</f>
        <v>0</v>
      </c>
      <c r="GF296" s="71">
        <f>GF295</f>
        <v>0</v>
      </c>
      <c r="GG296" s="71">
        <f>GG295</f>
        <v>0</v>
      </c>
      <c r="GH296" s="71"/>
      <c r="GI296" s="71">
        <f>GI295</f>
        <v>0</v>
      </c>
      <c r="GJ296" s="71">
        <f>GJ295</f>
        <v>0</v>
      </c>
      <c r="GK296" s="71"/>
      <c r="GL296" s="144"/>
      <c r="GM296" s="144">
        <f>SUM(EU296:GE296)</f>
        <v>0</v>
      </c>
      <c r="GN296" s="71">
        <f>GN295</f>
        <v>0</v>
      </c>
      <c r="GO296" s="71"/>
      <c r="GP296" s="71"/>
      <c r="GQ296" s="145">
        <f t="shared" si="79"/>
        <v>0</v>
      </c>
      <c r="GR296" s="145">
        <f t="shared" si="79"/>
        <v>0</v>
      </c>
      <c r="GS296" s="189">
        <f>SUM(GS295:GS295)</f>
        <v>0</v>
      </c>
      <c r="GT296" s="182"/>
      <c r="GV296" s="153"/>
      <c r="GW296" s="153"/>
      <c r="GX296" s="153"/>
    </row>
    <row r="297" spans="2:206" ht="18" hidden="1" customHeight="1" x14ac:dyDescent="0.25">
      <c r="B297" s="91"/>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L297" s="70"/>
      <c r="AM297" s="70"/>
      <c r="AN297" s="70"/>
      <c r="AO297" s="70"/>
      <c r="AP297" s="70"/>
      <c r="AQ297" s="70"/>
      <c r="AR297" s="70"/>
      <c r="AS297" s="70"/>
      <c r="AT297" s="70"/>
      <c r="AU297" s="70"/>
      <c r="AV297" s="70"/>
      <c r="AW297" s="70"/>
      <c r="AX297" s="70"/>
      <c r="AY297" s="70"/>
      <c r="AZ297" s="70"/>
      <c r="BA297" s="70"/>
      <c r="BB297" s="70"/>
      <c r="BC297" s="70"/>
      <c r="BD297" s="70"/>
      <c r="BE297" s="70"/>
      <c r="BF297" s="70"/>
      <c r="BG297" s="70"/>
      <c r="BH297" s="70"/>
      <c r="BI297" s="70"/>
      <c r="BJ297" s="70"/>
      <c r="BK297" s="70"/>
      <c r="BL297" s="70"/>
      <c r="BM297" s="70"/>
      <c r="BN297" s="70"/>
      <c r="BO297" s="70"/>
      <c r="BP297" s="70"/>
      <c r="BQ297" s="70"/>
      <c r="BR297" s="70"/>
      <c r="BS297" s="70"/>
      <c r="BT297" s="70"/>
      <c r="BU297" s="70"/>
      <c r="BV297" s="70"/>
      <c r="BW297" s="70"/>
      <c r="BX297" s="70"/>
      <c r="BY297" s="70"/>
      <c r="BZ297" s="70"/>
      <c r="CA297" s="70"/>
      <c r="CB297" s="70"/>
      <c r="CC297" s="70"/>
      <c r="CD297" s="70"/>
      <c r="CE297" s="70"/>
      <c r="CF297" s="70"/>
      <c r="CG297" s="70"/>
      <c r="CH297" s="70"/>
      <c r="CI297" s="70"/>
      <c r="CJ297" s="70"/>
      <c r="CK297" s="70"/>
      <c r="CL297" s="70"/>
      <c r="CM297" s="70"/>
      <c r="CN297" s="70"/>
      <c r="CO297" s="70"/>
      <c r="CP297" s="70"/>
      <c r="CQ297" s="70"/>
      <c r="CR297" s="70"/>
      <c r="CS297" s="70"/>
      <c r="CT297" s="70"/>
      <c r="CU297" s="70"/>
      <c r="CV297" s="70"/>
      <c r="CW297" s="70"/>
      <c r="CX297" s="70"/>
      <c r="CY297" s="70"/>
      <c r="CZ297" s="70"/>
      <c r="DA297" s="70"/>
      <c r="DB297" s="70"/>
      <c r="DC297" s="70"/>
      <c r="DD297" s="70"/>
      <c r="DE297" s="70"/>
      <c r="DF297" s="70"/>
      <c r="DG297" s="70"/>
      <c r="DH297" s="71">
        <f>DH296</f>
        <v>0</v>
      </c>
      <c r="DI297" s="70"/>
      <c r="DJ297" s="70"/>
      <c r="DK297" s="70"/>
      <c r="DL297" s="70"/>
      <c r="DM297" s="70"/>
      <c r="DN297" s="70"/>
      <c r="DO297" s="70"/>
      <c r="DP297" s="70"/>
      <c r="DQ297" s="70"/>
      <c r="DR297" s="70"/>
      <c r="DS297" s="70"/>
      <c r="DT297" s="70"/>
      <c r="DU297" s="70"/>
      <c r="DV297" s="70"/>
      <c r="DW297" s="70"/>
      <c r="DX297" s="70"/>
      <c r="DY297" s="70"/>
      <c r="DZ297" s="70"/>
      <c r="EA297" s="70"/>
      <c r="EB297" s="70"/>
      <c r="EC297" s="70"/>
      <c r="ED297" s="70"/>
      <c r="EE297" s="70"/>
      <c r="EF297" s="70"/>
      <c r="EG297" s="70"/>
      <c r="EH297" s="70"/>
      <c r="EI297" s="70"/>
      <c r="EJ297" s="70"/>
      <c r="EK297" s="70"/>
      <c r="EL297" s="70"/>
      <c r="EM297" s="70"/>
      <c r="EN297" s="70"/>
      <c r="EO297" s="70"/>
      <c r="EP297" s="70"/>
      <c r="EQ297" s="70"/>
      <c r="ER297" s="70"/>
      <c r="ES297" s="70"/>
      <c r="ET297" s="70"/>
      <c r="EU297" s="70"/>
      <c r="EV297" s="70"/>
      <c r="EW297" s="70"/>
      <c r="EX297" s="70"/>
      <c r="EY297" s="70"/>
      <c r="EZ297" s="70"/>
      <c r="FA297" s="70"/>
      <c r="FB297" s="70"/>
      <c r="FC297" s="70"/>
      <c r="FD297" s="71">
        <f>FD296</f>
        <v>0</v>
      </c>
      <c r="FE297" s="70"/>
      <c r="FF297" s="70"/>
      <c r="FG297" s="70"/>
      <c r="FH297" s="70"/>
      <c r="FI297" s="70"/>
      <c r="FJ297" s="70"/>
      <c r="FK297" s="70"/>
      <c r="FL297" s="70"/>
      <c r="FM297" s="70"/>
      <c r="FN297" s="70"/>
      <c r="FO297" s="70"/>
      <c r="FP297" s="70"/>
      <c r="FQ297" s="70"/>
      <c r="FR297" s="70"/>
      <c r="FS297" s="70"/>
      <c r="FT297" s="70"/>
      <c r="FU297" s="70"/>
      <c r="FV297" s="70"/>
      <c r="FW297" s="70"/>
      <c r="FX297" s="70"/>
      <c r="FY297" s="70"/>
      <c r="FZ297" s="70"/>
      <c r="GA297" s="70"/>
      <c r="GB297" s="70"/>
      <c r="GC297" s="70"/>
      <c r="GD297" s="70"/>
      <c r="GE297" s="70"/>
      <c r="GF297" s="142"/>
      <c r="GG297" s="142"/>
      <c r="GH297" s="142"/>
      <c r="GI297" s="142"/>
      <c r="GJ297" s="142"/>
      <c r="GK297" s="142"/>
      <c r="GL297" s="142"/>
      <c r="GM297" s="142"/>
      <c r="GN297" s="142"/>
      <c r="GO297" s="142"/>
      <c r="GP297" s="142"/>
      <c r="GQ297" s="143"/>
      <c r="GR297" s="150"/>
      <c r="GS297" s="190"/>
      <c r="GT297" s="183"/>
      <c r="GV297" s="153"/>
      <c r="GW297" s="153"/>
      <c r="GX297" s="153"/>
    </row>
    <row r="298" spans="2:206" ht="18" hidden="1" customHeight="1" x14ac:dyDescent="0.25">
      <c r="B298" s="16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0"/>
      <c r="BD298" s="70"/>
      <c r="BE298" s="70"/>
      <c r="BF298" s="70"/>
      <c r="BG298" s="70"/>
      <c r="BH298" s="70"/>
      <c r="BI298" s="70"/>
      <c r="BJ298" s="70"/>
      <c r="BK298" s="70"/>
      <c r="BL298" s="70"/>
      <c r="BM298" s="70"/>
      <c r="BN298" s="70"/>
      <c r="BO298" s="70"/>
      <c r="BP298" s="70"/>
      <c r="BQ298" s="70"/>
      <c r="BR298" s="70"/>
      <c r="BS298" s="70"/>
      <c r="BT298" s="70"/>
      <c r="BU298" s="70"/>
      <c r="BV298" s="70"/>
      <c r="BW298" s="70"/>
      <c r="BX298" s="70"/>
      <c r="BY298" s="70"/>
      <c r="BZ298" s="70"/>
      <c r="CA298" s="70"/>
      <c r="CB298" s="70"/>
      <c r="CC298" s="70"/>
      <c r="CD298" s="70"/>
      <c r="CE298" s="70"/>
      <c r="CF298" s="70"/>
      <c r="CG298" s="70"/>
      <c r="CH298" s="70"/>
      <c r="CI298" s="70"/>
      <c r="CJ298" s="70"/>
      <c r="CK298" s="70"/>
      <c r="CL298" s="70"/>
      <c r="CM298" s="70"/>
      <c r="CN298" s="70"/>
      <c r="CO298" s="70"/>
      <c r="CP298" s="70"/>
      <c r="CQ298" s="70"/>
      <c r="CR298" s="70"/>
      <c r="CS298" s="70"/>
      <c r="CT298" s="70"/>
      <c r="CU298" s="70"/>
      <c r="CV298" s="70"/>
      <c r="CW298" s="70"/>
      <c r="CX298" s="70"/>
      <c r="CY298" s="70"/>
      <c r="CZ298" s="70"/>
      <c r="DA298" s="70"/>
      <c r="DB298" s="70"/>
      <c r="DC298" s="70"/>
      <c r="DD298" s="70"/>
      <c r="DE298" s="70"/>
      <c r="DF298" s="70"/>
      <c r="DG298" s="70"/>
      <c r="DH298" s="71">
        <f>DH297</f>
        <v>0</v>
      </c>
      <c r="DI298" s="70"/>
      <c r="DJ298" s="70"/>
      <c r="DK298" s="70"/>
      <c r="DL298" s="70"/>
      <c r="DM298" s="70"/>
      <c r="DN298" s="70"/>
      <c r="DO298" s="70"/>
      <c r="DP298" s="70"/>
      <c r="DQ298" s="70"/>
      <c r="DR298" s="70"/>
      <c r="DS298" s="70"/>
      <c r="DT298" s="70"/>
      <c r="DU298" s="70"/>
      <c r="DV298" s="70"/>
      <c r="DW298" s="70"/>
      <c r="DX298" s="70"/>
      <c r="DY298" s="70"/>
      <c r="DZ298" s="70"/>
      <c r="EA298" s="70"/>
      <c r="EB298" s="70"/>
      <c r="EC298" s="70"/>
      <c r="ED298" s="70"/>
      <c r="EE298" s="70"/>
      <c r="EF298" s="70"/>
      <c r="EG298" s="70"/>
      <c r="EH298" s="70"/>
      <c r="EI298" s="70"/>
      <c r="EJ298" s="70"/>
      <c r="EK298" s="70"/>
      <c r="EL298" s="70"/>
      <c r="EM298" s="70"/>
      <c r="EN298" s="70"/>
      <c r="EO298" s="70"/>
      <c r="EP298" s="70"/>
      <c r="EQ298" s="70"/>
      <c r="ER298" s="70"/>
      <c r="ES298" s="70"/>
      <c r="ET298" s="70"/>
      <c r="EU298" s="70"/>
      <c r="EV298" s="70"/>
      <c r="EW298" s="70"/>
      <c r="EX298" s="70"/>
      <c r="EY298" s="70"/>
      <c r="EZ298" s="70"/>
      <c r="FA298" s="70"/>
      <c r="FB298" s="70"/>
      <c r="FC298" s="70"/>
      <c r="FD298" s="71">
        <f>FD297</f>
        <v>0</v>
      </c>
      <c r="FE298" s="70"/>
      <c r="FF298" s="70"/>
      <c r="FG298" s="70"/>
      <c r="FH298" s="70"/>
      <c r="FI298" s="70"/>
      <c r="FJ298" s="70"/>
      <c r="FK298" s="70"/>
      <c r="FL298" s="70"/>
      <c r="FM298" s="70"/>
      <c r="FN298" s="70"/>
      <c r="FO298" s="70"/>
      <c r="FP298" s="70"/>
      <c r="FQ298" s="70"/>
      <c r="FR298" s="70"/>
      <c r="FS298" s="70"/>
      <c r="FT298" s="70"/>
      <c r="FU298" s="70"/>
      <c r="FV298" s="70"/>
      <c r="FW298" s="70"/>
      <c r="FX298" s="70"/>
      <c r="FY298" s="70"/>
      <c r="FZ298" s="70"/>
      <c r="GA298" s="70"/>
      <c r="GB298" s="70"/>
      <c r="GC298" s="70"/>
      <c r="GD298" s="70"/>
      <c r="GE298" s="70"/>
      <c r="GF298" s="142"/>
      <c r="GG298" s="142"/>
      <c r="GH298" s="142"/>
      <c r="GI298" s="142"/>
      <c r="GJ298" s="142"/>
      <c r="GK298" s="142"/>
      <c r="GL298" s="142"/>
      <c r="GM298" s="142"/>
      <c r="GN298" s="142"/>
      <c r="GO298" s="142"/>
      <c r="GP298" s="142"/>
      <c r="GQ298" s="143"/>
      <c r="GR298" s="150"/>
      <c r="GS298" s="190"/>
      <c r="GT298" s="183"/>
      <c r="GV298" s="153"/>
      <c r="GW298" s="153"/>
      <c r="GX298" s="153"/>
    </row>
    <row r="299" spans="2:206" ht="21" customHeight="1" thickTop="1" thickBot="1" x14ac:dyDescent="0.3">
      <c r="B299" s="163" t="s">
        <v>600</v>
      </c>
      <c r="C299" s="162"/>
      <c r="D299" s="162">
        <f>D296+D286+D251+D165+D143+D136+D69+D62+D54+D47</f>
        <v>0</v>
      </c>
      <c r="E299" s="162"/>
      <c r="F299" s="162"/>
      <c r="G299" s="162"/>
      <c r="H299" s="163">
        <f>H296+H286+H251+H165+H143+H136+H69+H62+H54+H47</f>
        <v>0</v>
      </c>
      <c r="I299" s="163"/>
      <c r="J299" s="163"/>
      <c r="K299" s="162"/>
      <c r="L299" s="163">
        <f>L296+L286+L251+L165+L143+L136+L69+L62+L54+L47</f>
        <v>2690000</v>
      </c>
      <c r="M299" s="163">
        <f>M296+M286+M251+M165+M143+M136+M69+M62+M54+M47</f>
        <v>154311.2498063939</v>
      </c>
      <c r="N299" s="163"/>
      <c r="O299" s="162"/>
      <c r="P299" s="163">
        <f>P296+P286+P251+P165+P143+P136+P69+P62+P54+P47</f>
        <v>600000</v>
      </c>
      <c r="Q299" s="163">
        <f>Q296+Q286+Q251+Q165+Q143+Q136+Q69+Q62+Q54+Q47</f>
        <v>34418.866127820198</v>
      </c>
      <c r="R299" s="163"/>
      <c r="S299" s="162"/>
      <c r="T299" s="163">
        <f>T296+T286+T251+T165+T143+T136+T69+T62+T54+T47</f>
        <v>0</v>
      </c>
      <c r="U299" s="163">
        <f>U296+U286+U251+U165+U143+U136+U69+U62+U54+U47</f>
        <v>0</v>
      </c>
      <c r="V299" s="163"/>
      <c r="W299" s="162"/>
      <c r="X299" s="163">
        <f>X296+X286+X251+X165+X143+X136+X69+X62+X54+X47</f>
        <v>0</v>
      </c>
      <c r="Y299" s="163">
        <f>Y296+Y286+Y251+Y165+Y143+Y136+Y69+Y62+Y54+Y47</f>
        <v>0</v>
      </c>
      <c r="Z299" s="163"/>
      <c r="AA299" s="162"/>
      <c r="AB299" s="163">
        <f>AB296+AB286+AB251+AB165+AB143+AB136+AB69+AB62+AB54+AB47</f>
        <v>0</v>
      </c>
      <c r="AC299" s="163">
        <f>AC296+AC286+AC251+AC165+AC143+AC136+AC69+AC62+AC54+AC47</f>
        <v>0</v>
      </c>
      <c r="AD299" s="163"/>
      <c r="AE299" s="162"/>
      <c r="AF299" s="163">
        <f>AF296+AF286+AF251+AF165+AF143+AF136+AF69+AF62+AF54+AF47</f>
        <v>0</v>
      </c>
      <c r="AG299" s="163">
        <f>AG296+AG286+AG251+AG165+AG143+AG136+AG69+AG62+AG54+AG47</f>
        <v>0</v>
      </c>
      <c r="AH299" s="163"/>
      <c r="AI299" s="162"/>
      <c r="AJ299" s="163">
        <f>AJ296+AJ286+AJ251+AJ165+AJ143+AJ136+AJ69+AJ62+AJ54+AJ47</f>
        <v>0</v>
      </c>
      <c r="AK299" s="163">
        <f>AK296+AK286+AK251+AK165+AK143+AK136+AK69+AK62+AK54+AK47</f>
        <v>0</v>
      </c>
      <c r="AL299" s="163"/>
      <c r="AM299" s="162"/>
      <c r="AN299" s="163">
        <f>AN296+AN286+AN251+AN165+AN143+AN136+AN69+AN62+AN54+AN47</f>
        <v>4751000</v>
      </c>
      <c r="AO299" s="163">
        <f>AO296+AO286+AO251+AO165+AO143+AO136+AO69+AO62+AO54+AO47</f>
        <v>272540.05495545623</v>
      </c>
      <c r="AP299" s="162"/>
      <c r="AQ299" s="162"/>
      <c r="AR299" s="163">
        <f>AR296+AR286+AR251+AR165+AR143+AR136+AR69+AR62+AR54+AR47</f>
        <v>1600000</v>
      </c>
      <c r="AS299" s="163">
        <f>AS296+AS286+AS251+AS165+AS143+AS136+AS69+AS62+AS54+AS47</f>
        <v>91783.643007520528</v>
      </c>
      <c r="AT299" s="163"/>
      <c r="AU299" s="162"/>
      <c r="AV299" s="163">
        <f>AV296+AV286+AV251+AV165+AV143+AV136+AV69+AV62+AV54+AV47</f>
        <v>2715000</v>
      </c>
      <c r="AW299" s="163">
        <f>AW296+AW286+AW251+AW165+AW143+AW136+AW69+AW62+AW54+AW47</f>
        <v>155745.36922838638</v>
      </c>
      <c r="AX299" s="163"/>
      <c r="AY299" s="162"/>
      <c r="AZ299" s="163">
        <f>AZ296+AZ286+AZ251+AZ165+AZ143+AZ136+AZ69+AZ62+AZ54+AZ47</f>
        <v>92500</v>
      </c>
      <c r="BA299" s="163">
        <f>BA296+BA286+BA251+BA165+BA143+BA136+BA69+BA62+BA54+BA47</f>
        <v>5306.2418613722803</v>
      </c>
      <c r="BB299" s="163"/>
      <c r="BC299" s="162"/>
      <c r="BD299" s="163">
        <f>BD296+BD286+BD251+BD165+BD143+BD136+BD69+BD62+BD54+BD47</f>
        <v>935000</v>
      </c>
      <c r="BE299" s="163">
        <f>BE296+BE286+BE251+BE165+BE143+BE136+BE69+BE62+BE54+BE47</f>
        <v>53636.066382519813</v>
      </c>
      <c r="BF299" s="163"/>
      <c r="BG299" s="162"/>
      <c r="BH299" s="163">
        <f>BH296+BH286+BH251+BH165+BH143+BH136+BH69+BH62+BH54+BH47</f>
        <v>870000</v>
      </c>
      <c r="BI299" s="163">
        <f>BI296+BI286+BI251+BI165+BI143+BI136+BI69+BI62+BI54+BI47</f>
        <v>49907.35588533929</v>
      </c>
      <c r="BJ299" s="163"/>
      <c r="BK299" s="162"/>
      <c r="BL299" s="163">
        <f>BL296+BL286+BL251+BL165+BL143+BL136+BL69+BL62+BL54+BL47</f>
        <v>2500000</v>
      </c>
      <c r="BM299" s="163">
        <f>BM296+BM286+BM251+BM165+BM143+BM136+BM69+BM62+BM54+BM47</f>
        <v>143411.94219925083</v>
      </c>
      <c r="BN299" s="163"/>
      <c r="BO299" s="162"/>
      <c r="BP299" s="163">
        <f>BP296+BP286+BP251+BP165+BP143+BP136+BP69+BP62+BP54+BP47</f>
        <v>640000</v>
      </c>
      <c r="BQ299" s="163">
        <f>BQ296+BQ286+BQ251+BQ165+BQ143+BQ136+BQ69+BQ62+BQ54+BQ47</f>
        <v>36713.457203008205</v>
      </c>
      <c r="BR299" s="163"/>
      <c r="BS299" s="162"/>
      <c r="BT299" s="163">
        <f>BT296+BT286+BT251+BT165+BT143+BT136+BT69+BT62+BT54+BT47</f>
        <v>40000</v>
      </c>
      <c r="BU299" s="163">
        <f>BU296+BU286+BU251+BU165+BU143+BU136+BU69+BU62+BU54+BU47</f>
        <v>2294.5910751880128</v>
      </c>
      <c r="BV299" s="163"/>
      <c r="BW299" s="162"/>
      <c r="BX299" s="163">
        <f>BX296+BX286+BX251+BX165+BX143+BX136+BX69+BX62+BX54+BX47</f>
        <v>0</v>
      </c>
      <c r="BY299" s="163">
        <f>BY296+BY286+BY251+BY165+BY143+BY136+BY69+BY62+BY54+BY47</f>
        <v>0</v>
      </c>
      <c r="BZ299" s="163"/>
      <c r="CA299" s="162"/>
      <c r="CB299" s="163">
        <f>CB296+CB286+CB251+CB165+CB143+CB136+CB69+CB62+CB54+CB47</f>
        <v>9300000</v>
      </c>
      <c r="CC299" s="163">
        <f>CC296+CC286+CC251+CC165+CC143+CC136+CC69+CC62+CC54+CC47</f>
        <v>533492.42498121306</v>
      </c>
      <c r="CD299" s="163"/>
      <c r="CE299" s="162"/>
      <c r="CF299" s="163">
        <f>CF296+CF286+CF251+CF165+CF143+CF136+CF69+CF62+CF54+CF47</f>
        <v>942500</v>
      </c>
      <c r="CG299" s="163">
        <f>CG296+CG286+CG251+CG165+CG143+CG136+CG69+CG62+CG54+CG47</f>
        <v>54066.302209117566</v>
      </c>
      <c r="CH299" s="163"/>
      <c r="CI299" s="162"/>
      <c r="CJ299" s="163">
        <f>CJ296+CJ286+CJ251+CJ165+CJ143+CJ136+CJ69+CJ62+CJ54+CJ47</f>
        <v>0</v>
      </c>
      <c r="CK299" s="163">
        <f>CK296+CK286+CK251+CK165+CK143+CK136+CK69+CK62+CK54+CK47</f>
        <v>0</v>
      </c>
      <c r="CL299" s="163"/>
      <c r="CM299" s="162"/>
      <c r="CN299" s="163">
        <f>CN296+CN286+CN251+CN165+CN143+CN136+CN69+CN62+CN54+CN47</f>
        <v>1850000</v>
      </c>
      <c r="CO299" s="163">
        <f>CO296+CO286+CO251+CO165+CO143+CO136+CO69+CO62+CO54+CO47</f>
        <v>106124.83722744562</v>
      </c>
      <c r="CP299" s="163"/>
      <c r="CQ299" s="162"/>
      <c r="CR299" s="163">
        <f>CR296+CR286+CR251+CR165+CR143+CR136+CR69+CR62+CR54+CR47</f>
        <v>0</v>
      </c>
      <c r="CS299" s="163">
        <f>CS296+CS286+CS251+CS165+CS143+CS136+CS69+CS62+CS54+CS47</f>
        <v>0</v>
      </c>
      <c r="CT299" s="163"/>
      <c r="CU299" s="162"/>
      <c r="CV299" s="163">
        <f>CV296+CV286+CV251+CV165+CV143+CV136+CV69+CV62+CV54+CV47</f>
        <v>1470000</v>
      </c>
      <c r="CW299" s="163">
        <f>CW296+CW286+CW251+CW165+CW143+CW136+CW69+CW62+CW54+CW47</f>
        <v>84326.22201315948</v>
      </c>
      <c r="CX299" s="163"/>
      <c r="CY299" s="162"/>
      <c r="CZ299" s="163">
        <f>CZ296+CZ286+CZ251+CZ165+CZ143+CZ136+CZ69+CZ62+CZ54+CZ47</f>
        <v>0</v>
      </c>
      <c r="DA299" s="163">
        <f>DA296+DA286+DA251+DA165+DA143+DA136+DA69+DA62+DA54+DA47</f>
        <v>0</v>
      </c>
      <c r="DB299" s="163"/>
      <c r="DC299" s="162"/>
      <c r="DD299" s="163">
        <f>DD296+DD286+DD251+DD165+DD143+DD136+DD69+DD62+DD54+DD47</f>
        <v>0</v>
      </c>
      <c r="DE299" s="163">
        <f>DE296+DE286+DE251+DE165+DE143+DE136+DE69+DE62+DE54+DE47</f>
        <v>0</v>
      </c>
      <c r="DF299" s="163"/>
      <c r="DG299" s="162"/>
      <c r="DH299" s="163">
        <f>DH296+DH286+DH251+DH165+DH143+DH136+DH69+DH62+DH54+DH47</f>
        <v>745500</v>
      </c>
      <c r="DI299" s="163">
        <f>DI296+DI286+DI251+DI165+DI143+DI136+DI69+DI62+DI54+DI47</f>
        <v>42765.441163816591</v>
      </c>
      <c r="DJ299" s="163"/>
      <c r="DK299" s="162"/>
      <c r="DL299" s="163">
        <f>DL296+DL286+DL251+DL165+DL143+DL136+DL69+DL62+DL54+DL47</f>
        <v>860000</v>
      </c>
      <c r="DM299" s="163">
        <f>DM296+DM286+DM251+DM165+DM143+DM136+DM69+DM62+DM54+DM47</f>
        <v>49333.708116542286</v>
      </c>
      <c r="DN299" s="163"/>
      <c r="DO299" s="162"/>
      <c r="DP299" s="163">
        <f>DP296+DP286+DP251+DP165+DP143+DP136+DP69+DP62+DP54+DP47</f>
        <v>830000</v>
      </c>
      <c r="DQ299" s="163">
        <f>DQ296+DQ286+DQ251+DQ165+DQ143+DQ136+DQ69+DQ62+DQ54+DQ47</f>
        <v>47612.764810151275</v>
      </c>
      <c r="DR299" s="163"/>
      <c r="DS299" s="162"/>
      <c r="DT299" s="163">
        <f>DT296+DT286+DT251+DT165+DT143+DT136+DT69+DT62+DT54+DT47</f>
        <v>125000</v>
      </c>
      <c r="DU299" s="163">
        <f>DU296+DU286+DU251+DU165+DU143+DU136+DU69+DU62+DU54+DU47</f>
        <v>7170.5971099625403</v>
      </c>
      <c r="DV299" s="163"/>
      <c r="DW299" s="162"/>
      <c r="DX299" s="163">
        <f>DX296+DX286+DX251+DX165+DX143+DX136+DX69+DX62+DX54+DX47</f>
        <v>797500</v>
      </c>
      <c r="DY299" s="163">
        <f>DY296+DY286+DY251+DY165+DY143+DY136+DY69+DY62+DY54+DY47</f>
        <v>45748.40956156102</v>
      </c>
      <c r="DZ299" s="163"/>
      <c r="EA299" s="162"/>
      <c r="EB299" s="163">
        <f>EB296+EB286+EB251+EB165+EB143+EB136+EB69+EB62+EB54+EB47</f>
        <v>3780000</v>
      </c>
      <c r="EC299" s="163">
        <f>EC296+EC286+EC251+EC165+EC143+EC136+EC69+EC62+EC54+EC47</f>
        <v>216838.85660526721</v>
      </c>
      <c r="ED299" s="163"/>
      <c r="EE299" s="162"/>
      <c r="EF299" s="163">
        <f>EF296+EF286+EF251+EF165+EF143+EF136+EF69+EF62+EF54+EF47</f>
        <v>0</v>
      </c>
      <c r="EG299" s="163">
        <f>EG296+EG286+EG251+EG165+EG143+EG136+EG69+EG62+EG54+EG47</f>
        <v>0</v>
      </c>
      <c r="EH299" s="163"/>
      <c r="EI299" s="162"/>
      <c r="EJ299" s="163">
        <f>EJ296+EJ286+EJ251+EJ165+EJ143+EJ136+EJ69+EJ62+EJ54+EJ47</f>
        <v>0</v>
      </c>
      <c r="EK299" s="163">
        <f>EK296+EK286+EK251+EK165+EK143+EK136+EK69+EK62+EK54+EK47</f>
        <v>0</v>
      </c>
      <c r="EL299" s="163"/>
      <c r="EM299" s="162"/>
      <c r="EN299" s="163">
        <f>EN296+EN286+EN251+EN165+EN143+EN136+EN69+EN62+EN54+EN47</f>
        <v>0</v>
      </c>
      <c r="EO299" s="163">
        <f>EO296+EO286+EO251+EO165+EO143+EO136+EO69+EO62+EO54+EO47</f>
        <v>0</v>
      </c>
      <c r="EP299" s="163"/>
      <c r="EQ299" s="162"/>
      <c r="ER299" s="163">
        <f>ER296+ER286+ER251+ER165+ER143+ER136+ER69+ER62+ER54+ER47</f>
        <v>0</v>
      </c>
      <c r="ES299" s="163">
        <f>ES296+ES286+ES251+ES165+ES143+ES136+ES69+ES62+ES54+ES47</f>
        <v>0</v>
      </c>
      <c r="ET299" s="163"/>
      <c r="EU299" s="162"/>
      <c r="EV299" s="163">
        <f>EV296+EV286+EV251+EV165+EV143+EV136+EV69+EV62+EV54+EV47</f>
        <v>2022500</v>
      </c>
      <c r="EW299" s="163">
        <f>EW296+EW286+EW251+EW165+EW143+EW136+EW69+EW62+EW54+EW47</f>
        <v>116020.26123919393</v>
      </c>
      <c r="EX299" s="163"/>
      <c r="EY299" s="162"/>
      <c r="EZ299" s="163">
        <f>EZ296+EZ286+EZ251+EZ165+EZ143+EZ136+EZ69+EZ62+EZ54+EZ47</f>
        <v>11057000</v>
      </c>
      <c r="FA299" s="163">
        <f>FA296+FA286+FA251+FA165+FA143+FA136+FA69+FA62+FA54+FA47</f>
        <v>634282.33795884659</v>
      </c>
      <c r="FB299" s="163"/>
      <c r="FC299" s="162"/>
      <c r="FD299" s="163">
        <f>FD296+FD286+FD251+FD165+FD143+FD136+FD69+FD62+FD54+FD47</f>
        <v>5235000</v>
      </c>
      <c r="FE299" s="163">
        <f>FE296+FE286+FE251+FE165+FE143+FE136+FE69+FE62+FE54+FE47</f>
        <v>300304.60696523119</v>
      </c>
      <c r="FF299" s="163"/>
      <c r="FG299" s="162"/>
      <c r="FH299" s="163">
        <f>FH296+FH286+FH251+FH165+FH143+FH136+FH69+FH62+FH54+FH47</f>
        <v>3851500</v>
      </c>
      <c r="FI299" s="163">
        <f>FI296+FI286+FI251+FI165+FI143+FI136+FI69+FI62+FI54+FI47</f>
        <v>220940.43815216579</v>
      </c>
      <c r="FJ299" s="163"/>
      <c r="FK299" s="162"/>
      <c r="FL299" s="163">
        <f>FL296+FL286+FL251+FL165+FL143+FL136+FL69+FL62+FL54+FL47</f>
        <v>4317500</v>
      </c>
      <c r="FM299" s="163">
        <f>FM296+FM286+FM251+FM165+FM143+FM136+FM69+FM62+FM54+FM47</f>
        <v>247672.42417810613</v>
      </c>
      <c r="FN299" s="163"/>
      <c r="FO299" s="162"/>
      <c r="FP299" s="163">
        <f>FP296+FP286+FP251+FP165+FP143+FP136+FP69+FP62+FP54+FP47</f>
        <v>3420000</v>
      </c>
      <c r="FQ299" s="163">
        <f>FQ296+FQ286+FQ251+FQ165+FQ143+FQ136+FQ69+FQ62+FQ54+FQ47</f>
        <v>196187.53692857514</v>
      </c>
      <c r="FR299" s="163"/>
      <c r="FS299" s="162"/>
      <c r="FT299" s="163">
        <f>FT296+FT286+FT251+FT165+FT143+FT136+FT69+FT62+FT54+FT47</f>
        <v>3828500</v>
      </c>
      <c r="FU299" s="163">
        <f>FU296+FU286+FU251+FU165+FU143+FU136+FU69+FU62+FU54+FU47</f>
        <v>219621.0482839327</v>
      </c>
      <c r="FV299" s="163"/>
      <c r="FW299" s="162"/>
      <c r="FX299" s="163">
        <f>FX296+FX286+FX251+FX165+FX143+FX136+FX69+FX62+FX54+FX47</f>
        <v>4602500</v>
      </c>
      <c r="FY299" s="163">
        <f>FY296+FY286+FY251+FY165+FY143+FY136+FY69+FY62+FY54+FY47</f>
        <v>264021.38558882073</v>
      </c>
      <c r="FZ299" s="163"/>
      <c r="GA299" s="162"/>
      <c r="GB299" s="163">
        <f>GB296+GB286+GB251+GB165+GB143+GB136+GB69+GB62+GB54+GB47</f>
        <v>4633000</v>
      </c>
      <c r="GC299" s="163">
        <f>GC296+GC286+GC251+GC165+GC143+GC136+GC69+GC62+GC54+GC47</f>
        <v>265771.01128365163</v>
      </c>
      <c r="GD299" s="163"/>
      <c r="GE299" s="162"/>
      <c r="GF299" s="163">
        <f>GF296+GF286+GF251+GF165+GF143+GF136+GF69+GF62+GF54+GF47</f>
        <v>6060000</v>
      </c>
      <c r="GG299" s="163">
        <f>GG296+GG286+GG251+GG165+GG143+GG136+GG69+GG62+GG54+GG47</f>
        <v>347630.54789098399</v>
      </c>
      <c r="GH299" s="163"/>
      <c r="GI299" s="162"/>
      <c r="GJ299" s="163">
        <f>GJ296+GJ286+GJ251+GJ165+GJ143+GJ136+GJ69+GJ62+GJ54+GJ47</f>
        <v>38134000</v>
      </c>
      <c r="GK299" s="163">
        <f>GK296+GK286+GK251+GK165+GK143+GK136+GK69+GK62+GK54+GK47</f>
        <v>2187548.4015304926</v>
      </c>
      <c r="GL299" s="163"/>
      <c r="GM299" s="162"/>
      <c r="GN299" s="163">
        <f>GN296+GN286+GN251+GN165+GN143+GN136+GN69+GN62+GN54+GN47</f>
        <v>49027500</v>
      </c>
      <c r="GO299" s="163">
        <f>GO296+GO286+GO251+GO165+GO143+GO136+GO69+GO62+GO54+GO47</f>
        <v>2812451.5984695079</v>
      </c>
      <c r="GP299" s="163"/>
      <c r="GQ299" s="164"/>
      <c r="GR299" s="163">
        <f>GR296+GR286+GR251+GR165+GR143+GR136+GR69+GR62+GR54+GR47</f>
        <v>0</v>
      </c>
      <c r="GS299" s="173">
        <f>GS296+GS286+GS251+GS165+GS143+GS136+GS69+GS62+GS54+GS47</f>
        <v>87161500</v>
      </c>
      <c r="GT299" s="173">
        <f>GT296+GT286+GT251+GT165+GT143+GT136+GT69+GT62+GT54+GT47</f>
        <v>4999999.9999999981</v>
      </c>
      <c r="GV299" s="153"/>
      <c r="GW299" s="153"/>
      <c r="GX299" s="153"/>
    </row>
    <row r="300" spans="2:206" ht="14.25" customHeight="1" x14ac:dyDescent="0.2">
      <c r="B300" s="161" t="s">
        <v>3</v>
      </c>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7"/>
      <c r="BX300" s="67"/>
      <c r="BY300" s="67"/>
      <c r="BZ300" s="67"/>
      <c r="CA300" s="67"/>
      <c r="CB300" s="67"/>
      <c r="CC300" s="67"/>
      <c r="CD300" s="6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140"/>
      <c r="FL300" s="140"/>
      <c r="FM300" s="140"/>
      <c r="FN300" s="140"/>
      <c r="FO300" s="139"/>
      <c r="FP300" s="139"/>
      <c r="FQ300" s="139"/>
      <c r="FR300" s="139"/>
      <c r="FS300" s="67"/>
      <c r="FT300" s="67"/>
      <c r="FU300" s="67"/>
      <c r="FV300" s="67"/>
      <c r="FW300" s="67"/>
      <c r="FX300" s="67"/>
      <c r="FY300" s="67"/>
      <c r="FZ300" s="67"/>
      <c r="GA300" s="67"/>
      <c r="GB300" s="67"/>
      <c r="GC300" s="67"/>
      <c r="GD300" s="67"/>
      <c r="GE300" s="67"/>
      <c r="GF300" s="135"/>
      <c r="GG300" s="135"/>
      <c r="GH300" s="135"/>
      <c r="GI300" s="135">
        <f>SUM(C300:EQ300)</f>
        <v>0</v>
      </c>
      <c r="GJ300" s="135"/>
      <c r="GK300" s="135"/>
      <c r="GL300" s="135"/>
      <c r="GM300" s="135">
        <f>SUM(EU300:GE300)</f>
        <v>0</v>
      </c>
      <c r="GN300" s="135"/>
      <c r="GO300" s="135"/>
      <c r="GP300" s="135"/>
      <c r="GQ300" s="137">
        <f>SUM(GI300:GM300)</f>
        <v>0</v>
      </c>
      <c r="GR300" s="139"/>
      <c r="GS300" s="174">
        <f t="shared" ref="GS300:GS333" si="81">GQ300*GR300</f>
        <v>0</v>
      </c>
      <c r="GT300" s="147"/>
      <c r="GV300" s="153"/>
      <c r="GW300" s="153"/>
      <c r="GX300" s="153"/>
    </row>
    <row r="301" spans="2:206" ht="18" hidden="1" customHeight="1" x14ac:dyDescent="0.2">
      <c r="B301" s="96" t="s">
        <v>209</v>
      </c>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67"/>
      <c r="BY301" s="67"/>
      <c r="BZ301" s="67"/>
      <c r="CA301" s="67"/>
      <c r="CB301" s="67"/>
      <c r="CC301" s="67"/>
      <c r="CD301" s="6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140"/>
      <c r="FL301" s="140"/>
      <c r="FM301" s="140"/>
      <c r="FN301" s="140"/>
      <c r="FO301" s="139"/>
      <c r="FP301" s="139"/>
      <c r="FQ301" s="139"/>
      <c r="FR301" s="139"/>
      <c r="FS301" s="67"/>
      <c r="FT301" s="67"/>
      <c r="FU301" s="67"/>
      <c r="FV301" s="67"/>
      <c r="FW301" s="67"/>
      <c r="FX301" s="67"/>
      <c r="FY301" s="67"/>
      <c r="FZ301" s="67"/>
      <c r="GA301" s="67"/>
      <c r="GB301" s="67"/>
      <c r="GC301" s="67"/>
      <c r="GD301" s="67"/>
      <c r="GE301" s="67"/>
      <c r="GF301" s="135"/>
      <c r="GG301" s="135"/>
      <c r="GH301" s="135"/>
      <c r="GI301" s="135">
        <f>SUM(C301:EQ301)</f>
        <v>0</v>
      </c>
      <c r="GJ301" s="135"/>
      <c r="GK301" s="135"/>
      <c r="GL301" s="135"/>
      <c r="GM301" s="135">
        <f>SUM(EU301:GE301)</f>
        <v>0</v>
      </c>
      <c r="GN301" s="135"/>
      <c r="GO301" s="135"/>
      <c r="GP301" s="135"/>
      <c r="GQ301" s="137">
        <f>SUM(GI301:GM301)</f>
        <v>0</v>
      </c>
      <c r="GR301" s="139"/>
      <c r="GS301" s="174">
        <f t="shared" si="81"/>
        <v>0</v>
      </c>
      <c r="GT301" s="147"/>
      <c r="GV301" s="153"/>
      <c r="GW301" s="153"/>
      <c r="GX301" s="153"/>
    </row>
    <row r="302" spans="2:206" ht="12" customHeight="1" x14ac:dyDescent="0.2">
      <c r="B302" s="96" t="s">
        <v>488</v>
      </c>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67"/>
      <c r="BY302" s="67"/>
      <c r="BZ302" s="67"/>
      <c r="CA302" s="67"/>
      <c r="CB302" s="67"/>
      <c r="CC302" s="67"/>
      <c r="CD302" s="6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v>1</v>
      </c>
      <c r="EZ302" s="67">
        <f>EY302*GR302</f>
        <v>2000000</v>
      </c>
      <c r="FA302" s="167"/>
      <c r="FB302" s="67"/>
      <c r="FC302" s="67"/>
      <c r="FD302" s="67"/>
      <c r="FE302" s="67"/>
      <c r="FF302" s="67"/>
      <c r="FG302" s="67"/>
      <c r="FH302" s="67"/>
      <c r="FI302" s="67"/>
      <c r="FJ302" s="67"/>
      <c r="FK302" s="140"/>
      <c r="FL302" s="140"/>
      <c r="FM302" s="140"/>
      <c r="FN302" s="140"/>
      <c r="FO302" s="139"/>
      <c r="FP302" s="139"/>
      <c r="FQ302" s="139"/>
      <c r="FR302" s="139"/>
      <c r="FS302" s="67"/>
      <c r="FT302" s="67"/>
      <c r="FU302" s="67"/>
      <c r="FV302" s="67"/>
      <c r="FW302" s="67"/>
      <c r="FX302" s="67"/>
      <c r="FY302" s="67"/>
      <c r="FZ302" s="67"/>
      <c r="GA302" s="67"/>
      <c r="GB302" s="67"/>
      <c r="GC302" s="67"/>
      <c r="GD302" s="67"/>
      <c r="GE302" s="67"/>
      <c r="GF302" s="135"/>
      <c r="GG302" s="135"/>
      <c r="GH302" s="135"/>
      <c r="GI302" s="135">
        <f t="shared" ref="GI302:GI331" si="82">C302+G302+K302+O302+S302+W302+AA302+AE302+AI302+AM302+AQ302+AU302+AY302+BC302+BG302+BK302+BO302+BS302+BW302+CA302+CE302+CI302+CM302+CQ302+CU302+CY302+DC302+DG302+DK302+DO302+DS302+DW302+EA302+EE302+EI302+EM302+EQ302</f>
        <v>0</v>
      </c>
      <c r="GJ302" s="135">
        <f t="shared" ref="GJ302:GK331" si="83">D302+H302+L302+P302+T302+X302+AB302+AF302+AJ302+AN302+AR302+AV302+AZ302+BD302+BH302+BL302+BP302+BT302+BX302+CB302+CF302+CJ302+CN302+CR302+CV302+CZ302+DD302+DH302+DL302+DP302+DT302+DX302+EB302+EF302+EJ302+EN302+ER302</f>
        <v>0</v>
      </c>
      <c r="GK302" s="135">
        <f t="shared" si="83"/>
        <v>0</v>
      </c>
      <c r="GL302" s="135"/>
      <c r="GM302" s="135">
        <f t="shared" ref="GM302:GM331" si="84">EU302+EY302+FC302+FG302+FK302+FO302+FS302+FW302+GA302+GE302</f>
        <v>1</v>
      </c>
      <c r="GN302" s="135">
        <f t="shared" ref="GN302:GN331" si="85">EV302+EZ302+FD302+FH302+FL302+FP302+FT302+FX302+GB302+GF302</f>
        <v>2000000</v>
      </c>
      <c r="GO302" s="135">
        <f t="shared" ref="GO302:GO331" si="86">EW302+FA302+FE302+FI302+FM302+FQ302+FU302+FY302+GC302+GG302</f>
        <v>0</v>
      </c>
      <c r="GP302" s="135"/>
      <c r="GQ302" s="137">
        <f t="shared" ref="GQ302:GQ331" si="87">+GI302+GM302</f>
        <v>1</v>
      </c>
      <c r="GR302" s="139">
        <v>2000000</v>
      </c>
      <c r="GS302" s="174">
        <f>GQ302*GR302</f>
        <v>2000000</v>
      </c>
      <c r="GT302" s="513" t="s">
        <v>609</v>
      </c>
      <c r="GV302" s="153"/>
      <c r="GW302" s="153"/>
      <c r="GX302" s="153"/>
    </row>
    <row r="303" spans="2:206" ht="18" hidden="1" customHeight="1" x14ac:dyDescent="0.2">
      <c r="B303" s="96" t="s">
        <v>418</v>
      </c>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67"/>
      <c r="BY303" s="67"/>
      <c r="BZ303" s="67"/>
      <c r="CA303" s="67"/>
      <c r="CB303" s="67"/>
      <c r="CC303" s="67"/>
      <c r="CD303" s="6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140"/>
      <c r="FL303" s="140"/>
      <c r="FM303" s="140"/>
      <c r="FN303" s="140"/>
      <c r="FO303" s="139"/>
      <c r="FP303" s="139"/>
      <c r="FQ303" s="139"/>
      <c r="FR303" s="139"/>
      <c r="FS303" s="67"/>
      <c r="FT303" s="67"/>
      <c r="FU303" s="67"/>
      <c r="FV303" s="67"/>
      <c r="FW303" s="67"/>
      <c r="FX303" s="67"/>
      <c r="FY303" s="67"/>
      <c r="FZ303" s="67"/>
      <c r="GA303" s="67"/>
      <c r="GB303" s="67"/>
      <c r="GC303" s="67"/>
      <c r="GD303" s="67"/>
      <c r="GE303" s="67"/>
      <c r="GF303" s="135"/>
      <c r="GG303" s="135"/>
      <c r="GH303" s="135"/>
      <c r="GI303" s="135">
        <f t="shared" si="82"/>
        <v>0</v>
      </c>
      <c r="GJ303" s="135">
        <f t="shared" si="83"/>
        <v>0</v>
      </c>
      <c r="GK303" s="135">
        <f t="shared" si="83"/>
        <v>0</v>
      </c>
      <c r="GL303" s="135"/>
      <c r="GM303" s="135">
        <f t="shared" si="84"/>
        <v>0</v>
      </c>
      <c r="GN303" s="135">
        <f t="shared" si="85"/>
        <v>0</v>
      </c>
      <c r="GO303" s="135">
        <f t="shared" si="86"/>
        <v>0</v>
      </c>
      <c r="GP303" s="135"/>
      <c r="GQ303" s="137">
        <f t="shared" si="87"/>
        <v>0</v>
      </c>
      <c r="GR303" s="139"/>
      <c r="GS303" s="174">
        <f t="shared" si="81"/>
        <v>0</v>
      </c>
      <c r="GT303" s="514"/>
      <c r="GV303" s="153"/>
      <c r="GW303" s="153"/>
      <c r="GX303" s="153"/>
    </row>
    <row r="304" spans="2:206" ht="18" hidden="1" customHeight="1" x14ac:dyDescent="0.2">
      <c r="B304" s="96" t="s">
        <v>424</v>
      </c>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c r="CD304" s="6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140"/>
      <c r="FL304" s="140"/>
      <c r="FM304" s="140"/>
      <c r="FN304" s="140"/>
      <c r="FO304" s="139"/>
      <c r="FP304" s="139"/>
      <c r="FQ304" s="139"/>
      <c r="FR304" s="139"/>
      <c r="FS304" s="67"/>
      <c r="FT304" s="67"/>
      <c r="FU304" s="67"/>
      <c r="FV304" s="67"/>
      <c r="FW304" s="67"/>
      <c r="FX304" s="67"/>
      <c r="FY304" s="67"/>
      <c r="FZ304" s="67"/>
      <c r="GA304" s="67"/>
      <c r="GB304" s="67"/>
      <c r="GC304" s="67"/>
      <c r="GD304" s="67"/>
      <c r="GE304" s="67"/>
      <c r="GF304" s="135"/>
      <c r="GG304" s="135"/>
      <c r="GH304" s="135"/>
      <c r="GI304" s="135">
        <f t="shared" si="82"/>
        <v>0</v>
      </c>
      <c r="GJ304" s="135">
        <f t="shared" si="83"/>
        <v>0</v>
      </c>
      <c r="GK304" s="135">
        <f t="shared" si="83"/>
        <v>0</v>
      </c>
      <c r="GL304" s="135"/>
      <c r="GM304" s="135">
        <f t="shared" si="84"/>
        <v>0</v>
      </c>
      <c r="GN304" s="135">
        <f t="shared" si="85"/>
        <v>0</v>
      </c>
      <c r="GO304" s="135">
        <f t="shared" si="86"/>
        <v>0</v>
      </c>
      <c r="GP304" s="135"/>
      <c r="GQ304" s="137">
        <f t="shared" si="87"/>
        <v>0</v>
      </c>
      <c r="GR304" s="139"/>
      <c r="GS304" s="174">
        <f t="shared" si="81"/>
        <v>0</v>
      </c>
      <c r="GT304" s="514"/>
      <c r="GV304" s="153"/>
      <c r="GW304" s="153"/>
      <c r="GX304" s="153"/>
    </row>
    <row r="305" spans="2:206" ht="18" hidden="1" customHeight="1" x14ac:dyDescent="0.2">
      <c r="B305" s="96" t="s">
        <v>425</v>
      </c>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c r="BV305" s="67"/>
      <c r="BW305" s="67"/>
      <c r="BX305" s="67"/>
      <c r="BY305" s="67"/>
      <c r="BZ305" s="67"/>
      <c r="CA305" s="67"/>
      <c r="CB305" s="67"/>
      <c r="CC305" s="67"/>
      <c r="CD305" s="6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140"/>
      <c r="FL305" s="140"/>
      <c r="FM305" s="140"/>
      <c r="FN305" s="140"/>
      <c r="FO305" s="139"/>
      <c r="FP305" s="139"/>
      <c r="FQ305" s="139"/>
      <c r="FR305" s="139"/>
      <c r="FS305" s="67"/>
      <c r="FT305" s="67"/>
      <c r="FU305" s="67"/>
      <c r="FV305" s="67"/>
      <c r="FW305" s="67"/>
      <c r="FX305" s="67"/>
      <c r="FY305" s="67"/>
      <c r="FZ305" s="67"/>
      <c r="GA305" s="67"/>
      <c r="GB305" s="67"/>
      <c r="GC305" s="67"/>
      <c r="GD305" s="67"/>
      <c r="GE305" s="67"/>
      <c r="GF305" s="135"/>
      <c r="GG305" s="135"/>
      <c r="GH305" s="135"/>
      <c r="GI305" s="135">
        <f t="shared" si="82"/>
        <v>0</v>
      </c>
      <c r="GJ305" s="135">
        <f t="shared" si="83"/>
        <v>0</v>
      </c>
      <c r="GK305" s="135">
        <f t="shared" si="83"/>
        <v>0</v>
      </c>
      <c r="GL305" s="135"/>
      <c r="GM305" s="135">
        <f t="shared" si="84"/>
        <v>0</v>
      </c>
      <c r="GN305" s="135">
        <f t="shared" si="85"/>
        <v>0</v>
      </c>
      <c r="GO305" s="135">
        <f t="shared" si="86"/>
        <v>0</v>
      </c>
      <c r="GP305" s="135"/>
      <c r="GQ305" s="137">
        <f t="shared" si="87"/>
        <v>0</v>
      </c>
      <c r="GR305" s="139"/>
      <c r="GS305" s="174">
        <f t="shared" si="81"/>
        <v>0</v>
      </c>
      <c r="GT305" s="514"/>
      <c r="GV305" s="153"/>
      <c r="GW305" s="153"/>
      <c r="GX305" s="153"/>
    </row>
    <row r="306" spans="2:206" ht="18" hidden="1" customHeight="1" x14ac:dyDescent="0.2">
      <c r="B306" s="96" t="s">
        <v>359</v>
      </c>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67"/>
      <c r="BY306" s="67"/>
      <c r="BZ306" s="67"/>
      <c r="CA306" s="67"/>
      <c r="CB306" s="67"/>
      <c r="CC306" s="67"/>
      <c r="CD306" s="6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140"/>
      <c r="FL306" s="140"/>
      <c r="FM306" s="140"/>
      <c r="FN306" s="140"/>
      <c r="FO306" s="139"/>
      <c r="FP306" s="139"/>
      <c r="FQ306" s="139"/>
      <c r="FR306" s="139"/>
      <c r="FS306" s="67"/>
      <c r="FT306" s="67"/>
      <c r="FU306" s="67"/>
      <c r="FV306" s="67"/>
      <c r="FW306" s="67"/>
      <c r="FX306" s="67"/>
      <c r="FY306" s="67"/>
      <c r="FZ306" s="67"/>
      <c r="GA306" s="67"/>
      <c r="GB306" s="67"/>
      <c r="GC306" s="67"/>
      <c r="GD306" s="67"/>
      <c r="GE306" s="67"/>
      <c r="GF306" s="135"/>
      <c r="GG306" s="135"/>
      <c r="GH306" s="135"/>
      <c r="GI306" s="135">
        <f t="shared" si="82"/>
        <v>0</v>
      </c>
      <c r="GJ306" s="135">
        <f t="shared" si="83"/>
        <v>0</v>
      </c>
      <c r="GK306" s="135">
        <f t="shared" si="83"/>
        <v>0</v>
      </c>
      <c r="GL306" s="135"/>
      <c r="GM306" s="135">
        <f t="shared" si="84"/>
        <v>0</v>
      </c>
      <c r="GN306" s="135">
        <f t="shared" si="85"/>
        <v>0</v>
      </c>
      <c r="GO306" s="135">
        <f t="shared" si="86"/>
        <v>0</v>
      </c>
      <c r="GP306" s="135"/>
      <c r="GQ306" s="137">
        <f t="shared" si="87"/>
        <v>0</v>
      </c>
      <c r="GR306" s="139">
        <v>300000</v>
      </c>
      <c r="GS306" s="174">
        <f t="shared" si="81"/>
        <v>0</v>
      </c>
      <c r="GT306" s="514"/>
      <c r="GV306" s="153"/>
      <c r="GW306" s="153"/>
      <c r="GX306" s="153"/>
    </row>
    <row r="307" spans="2:206" ht="18" hidden="1" customHeight="1" x14ac:dyDescent="0.2">
      <c r="B307" s="96" t="s">
        <v>210</v>
      </c>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c r="CD307" s="6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140"/>
      <c r="FL307" s="140"/>
      <c r="FM307" s="140"/>
      <c r="FN307" s="140"/>
      <c r="FO307" s="139"/>
      <c r="FP307" s="139"/>
      <c r="FQ307" s="139"/>
      <c r="FR307" s="139"/>
      <c r="FS307" s="67"/>
      <c r="FT307" s="67"/>
      <c r="FU307" s="67"/>
      <c r="FV307" s="67"/>
      <c r="FW307" s="67"/>
      <c r="FX307" s="67"/>
      <c r="FY307" s="67"/>
      <c r="FZ307" s="67"/>
      <c r="GA307" s="67"/>
      <c r="GB307" s="67"/>
      <c r="GC307" s="67"/>
      <c r="GD307" s="67"/>
      <c r="GE307" s="67"/>
      <c r="GF307" s="135"/>
      <c r="GG307" s="135"/>
      <c r="GH307" s="135"/>
      <c r="GI307" s="135">
        <f t="shared" si="82"/>
        <v>0</v>
      </c>
      <c r="GJ307" s="135">
        <f t="shared" si="83"/>
        <v>0</v>
      </c>
      <c r="GK307" s="135">
        <f t="shared" si="83"/>
        <v>0</v>
      </c>
      <c r="GL307" s="135"/>
      <c r="GM307" s="135">
        <f t="shared" si="84"/>
        <v>0</v>
      </c>
      <c r="GN307" s="135">
        <f t="shared" si="85"/>
        <v>0</v>
      </c>
      <c r="GO307" s="135">
        <f t="shared" si="86"/>
        <v>0</v>
      </c>
      <c r="GP307" s="135"/>
      <c r="GQ307" s="137">
        <f t="shared" si="87"/>
        <v>0</v>
      </c>
      <c r="GR307" s="139">
        <v>1500000</v>
      </c>
      <c r="GS307" s="174">
        <f t="shared" si="81"/>
        <v>0</v>
      </c>
      <c r="GT307" s="514"/>
      <c r="GV307" s="153"/>
      <c r="GW307" s="153"/>
      <c r="GX307" s="153"/>
    </row>
    <row r="308" spans="2:206" ht="18" hidden="1" customHeight="1" x14ac:dyDescent="0.2">
      <c r="B308" s="96" t="s">
        <v>484</v>
      </c>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67"/>
      <c r="CD308" s="6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140"/>
      <c r="FL308" s="140"/>
      <c r="FM308" s="140"/>
      <c r="FN308" s="140"/>
      <c r="FO308" s="139"/>
      <c r="FP308" s="139"/>
      <c r="FQ308" s="139"/>
      <c r="FR308" s="139"/>
      <c r="FS308" s="67"/>
      <c r="FT308" s="67"/>
      <c r="FU308" s="67"/>
      <c r="FV308" s="67"/>
      <c r="FW308" s="67"/>
      <c r="FX308" s="67"/>
      <c r="FY308" s="67"/>
      <c r="FZ308" s="67"/>
      <c r="GA308" s="67"/>
      <c r="GB308" s="67"/>
      <c r="GC308" s="67"/>
      <c r="GD308" s="67"/>
      <c r="GE308" s="67"/>
      <c r="GF308" s="135"/>
      <c r="GG308" s="135"/>
      <c r="GH308" s="135"/>
      <c r="GI308" s="135">
        <f t="shared" si="82"/>
        <v>0</v>
      </c>
      <c r="GJ308" s="135">
        <f t="shared" si="83"/>
        <v>0</v>
      </c>
      <c r="GK308" s="135">
        <f t="shared" si="83"/>
        <v>0</v>
      </c>
      <c r="GL308" s="135"/>
      <c r="GM308" s="135">
        <f t="shared" si="84"/>
        <v>0</v>
      </c>
      <c r="GN308" s="135">
        <f t="shared" si="85"/>
        <v>0</v>
      </c>
      <c r="GO308" s="135">
        <f t="shared" si="86"/>
        <v>0</v>
      </c>
      <c r="GP308" s="135"/>
      <c r="GQ308" s="137">
        <f t="shared" si="87"/>
        <v>0</v>
      </c>
      <c r="GR308" s="139"/>
      <c r="GS308" s="174"/>
      <c r="GT308" s="514"/>
      <c r="GV308" s="153"/>
      <c r="GW308" s="153"/>
      <c r="GX308" s="153"/>
    </row>
    <row r="309" spans="2:206" ht="18" hidden="1" customHeight="1" x14ac:dyDescent="0.2">
      <c r="B309" s="96" t="s">
        <v>485</v>
      </c>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67"/>
      <c r="CD309" s="6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140"/>
      <c r="FL309" s="140"/>
      <c r="FM309" s="140"/>
      <c r="FN309" s="140"/>
      <c r="FO309" s="139"/>
      <c r="FP309" s="139"/>
      <c r="FQ309" s="139"/>
      <c r="FR309" s="139"/>
      <c r="FS309" s="67"/>
      <c r="FT309" s="67"/>
      <c r="FU309" s="67"/>
      <c r="FV309" s="67"/>
      <c r="FW309" s="67"/>
      <c r="FX309" s="67"/>
      <c r="FY309" s="67"/>
      <c r="FZ309" s="67"/>
      <c r="GA309" s="67"/>
      <c r="GB309" s="67"/>
      <c r="GC309" s="67"/>
      <c r="GD309" s="67"/>
      <c r="GE309" s="67"/>
      <c r="GF309" s="135"/>
      <c r="GG309" s="135"/>
      <c r="GH309" s="135"/>
      <c r="GI309" s="135">
        <f t="shared" si="82"/>
        <v>0</v>
      </c>
      <c r="GJ309" s="135">
        <f t="shared" si="83"/>
        <v>0</v>
      </c>
      <c r="GK309" s="135">
        <f t="shared" si="83"/>
        <v>0</v>
      </c>
      <c r="GL309" s="135"/>
      <c r="GM309" s="135">
        <f t="shared" si="84"/>
        <v>0</v>
      </c>
      <c r="GN309" s="135">
        <f t="shared" si="85"/>
        <v>0</v>
      </c>
      <c r="GO309" s="135">
        <f t="shared" si="86"/>
        <v>0</v>
      </c>
      <c r="GP309" s="135"/>
      <c r="GQ309" s="137">
        <f t="shared" si="87"/>
        <v>0</v>
      </c>
      <c r="GR309" s="139"/>
      <c r="GS309" s="174"/>
      <c r="GT309" s="514"/>
      <c r="GV309" s="153"/>
      <c r="GW309" s="153"/>
      <c r="GX309" s="153"/>
    </row>
    <row r="310" spans="2:206" ht="18" hidden="1" customHeight="1" x14ac:dyDescent="0.2">
      <c r="B310" s="96" t="s">
        <v>486</v>
      </c>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67"/>
      <c r="BY310" s="67"/>
      <c r="BZ310" s="67"/>
      <c r="CA310" s="67"/>
      <c r="CB310" s="67"/>
      <c r="CC310" s="67"/>
      <c r="CD310" s="6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140"/>
      <c r="FL310" s="140"/>
      <c r="FM310" s="140"/>
      <c r="FN310" s="140"/>
      <c r="FO310" s="139"/>
      <c r="FP310" s="139"/>
      <c r="FQ310" s="139"/>
      <c r="FR310" s="139"/>
      <c r="FS310" s="67"/>
      <c r="FT310" s="67"/>
      <c r="FU310" s="67"/>
      <c r="FV310" s="67"/>
      <c r="FW310" s="67"/>
      <c r="FX310" s="67"/>
      <c r="FY310" s="67"/>
      <c r="FZ310" s="67"/>
      <c r="GA310" s="67"/>
      <c r="GB310" s="67"/>
      <c r="GC310" s="67"/>
      <c r="GD310" s="67"/>
      <c r="GE310" s="67"/>
      <c r="GF310" s="135"/>
      <c r="GG310" s="135"/>
      <c r="GH310" s="135"/>
      <c r="GI310" s="135">
        <f t="shared" si="82"/>
        <v>0</v>
      </c>
      <c r="GJ310" s="135">
        <f t="shared" si="83"/>
        <v>0</v>
      </c>
      <c r="GK310" s="135">
        <f t="shared" si="83"/>
        <v>0</v>
      </c>
      <c r="GL310" s="135"/>
      <c r="GM310" s="135">
        <f t="shared" si="84"/>
        <v>0</v>
      </c>
      <c r="GN310" s="135">
        <f t="shared" si="85"/>
        <v>0</v>
      </c>
      <c r="GO310" s="135">
        <f t="shared" si="86"/>
        <v>0</v>
      </c>
      <c r="GP310" s="135"/>
      <c r="GQ310" s="137">
        <f t="shared" si="87"/>
        <v>0</v>
      </c>
      <c r="GR310" s="139"/>
      <c r="GS310" s="174"/>
      <c r="GT310" s="514"/>
      <c r="GV310" s="153"/>
      <c r="GW310" s="153"/>
      <c r="GX310" s="153"/>
    </row>
    <row r="311" spans="2:206" ht="12.75" customHeight="1" x14ac:dyDescent="0.2">
      <c r="B311" s="96" t="s">
        <v>135</v>
      </c>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c r="AR311" s="68"/>
      <c r="AS311" s="68"/>
      <c r="AT311" s="68"/>
      <c r="AU311" s="68"/>
      <c r="AV311" s="68"/>
      <c r="AW311" s="68"/>
      <c r="AX311" s="68"/>
      <c r="AY311" s="68"/>
      <c r="AZ311" s="68"/>
      <c r="BA311" s="68"/>
      <c r="BB311" s="68"/>
      <c r="BC311" s="68"/>
      <c r="BD311" s="68"/>
      <c r="BE311" s="68"/>
      <c r="BF311" s="68"/>
      <c r="BG311" s="68"/>
      <c r="BH311" s="68"/>
      <c r="BI311" s="68"/>
      <c r="BJ311" s="68"/>
      <c r="BK311" s="68"/>
      <c r="BL311" s="68"/>
      <c r="BM311" s="68"/>
      <c r="BN311" s="68"/>
      <c r="BO311" s="68"/>
      <c r="BP311" s="68"/>
      <c r="BQ311" s="68"/>
      <c r="BR311" s="68"/>
      <c r="BS311" s="68"/>
      <c r="BT311" s="68"/>
      <c r="BU311" s="68"/>
      <c r="BV311" s="68"/>
      <c r="BW311" s="68"/>
      <c r="BX311" s="68"/>
      <c r="BY311" s="68"/>
      <c r="BZ311" s="68"/>
      <c r="CA311" s="68"/>
      <c r="CB311" s="68"/>
      <c r="CC311" s="68"/>
      <c r="CD311" s="68"/>
      <c r="CE311" s="68"/>
      <c r="CF311" s="68"/>
      <c r="CG311" s="68"/>
      <c r="CH311" s="68"/>
      <c r="CI311" s="68"/>
      <c r="CJ311" s="68"/>
      <c r="CK311" s="68"/>
      <c r="CL311" s="68"/>
      <c r="CM311" s="68"/>
      <c r="CN311" s="68"/>
      <c r="CO311" s="68"/>
      <c r="CP311" s="68"/>
      <c r="CQ311" s="68"/>
      <c r="CR311" s="68"/>
      <c r="CS311" s="68"/>
      <c r="CT311" s="68"/>
      <c r="CU311" s="68"/>
      <c r="CV311" s="68"/>
      <c r="CW311" s="68"/>
      <c r="CX311" s="68"/>
      <c r="CY311" s="68"/>
      <c r="CZ311" s="68"/>
      <c r="DA311" s="68"/>
      <c r="DB311" s="68"/>
      <c r="DC311" s="68"/>
      <c r="DD311" s="68"/>
      <c r="DE311" s="68"/>
      <c r="DF311" s="68"/>
      <c r="DG311" s="68"/>
      <c r="DH311" s="68"/>
      <c r="DI311" s="68"/>
      <c r="DJ311" s="68"/>
      <c r="DK311" s="68"/>
      <c r="DL311" s="68"/>
      <c r="DM311" s="68"/>
      <c r="DN311" s="68"/>
      <c r="DO311" s="68"/>
      <c r="DP311" s="68"/>
      <c r="DQ311" s="68"/>
      <c r="DR311" s="68"/>
      <c r="DS311" s="68"/>
      <c r="DT311" s="68"/>
      <c r="DU311" s="68"/>
      <c r="DV311" s="68"/>
      <c r="DW311" s="68"/>
      <c r="DX311" s="68"/>
      <c r="DY311" s="68"/>
      <c r="DZ311" s="68"/>
      <c r="EA311" s="68"/>
      <c r="EB311" s="68"/>
      <c r="EC311" s="68"/>
      <c r="ED311" s="68"/>
      <c r="EE311" s="68"/>
      <c r="EF311" s="68"/>
      <c r="EG311" s="68"/>
      <c r="EH311" s="68"/>
      <c r="EI311" s="68"/>
      <c r="EJ311" s="68"/>
      <c r="EK311" s="68"/>
      <c r="EL311" s="68"/>
      <c r="EM311" s="68"/>
      <c r="EN311" s="68"/>
      <c r="EO311" s="68"/>
      <c r="EP311" s="68"/>
      <c r="EQ311" s="68"/>
      <c r="ER311" s="68"/>
      <c r="ES311" s="68"/>
      <c r="ET311" s="68"/>
      <c r="EU311" s="68"/>
      <c r="EV311" s="68"/>
      <c r="EW311" s="68"/>
      <c r="EX311" s="68"/>
      <c r="EY311" s="68"/>
      <c r="EZ311" s="68"/>
      <c r="FA311" s="68"/>
      <c r="FB311" s="68"/>
      <c r="FC311" s="68"/>
      <c r="FD311" s="68"/>
      <c r="FE311" s="68"/>
      <c r="FF311" s="68"/>
      <c r="FG311" s="68"/>
      <c r="FH311" s="67"/>
      <c r="FI311" s="67"/>
      <c r="FJ311" s="67"/>
      <c r="FK311" s="140"/>
      <c r="FL311" s="140"/>
      <c r="FM311" s="140"/>
      <c r="FN311" s="140"/>
      <c r="FO311" s="139">
        <v>1</v>
      </c>
      <c r="FP311" s="139">
        <f>FO311*GR311</f>
        <v>300000</v>
      </c>
      <c r="FQ311" s="167"/>
      <c r="FR311" s="139"/>
      <c r="FS311" s="67"/>
      <c r="FT311" s="67"/>
      <c r="FU311" s="67"/>
      <c r="FV311" s="67"/>
      <c r="FW311" s="67"/>
      <c r="FX311" s="67"/>
      <c r="FY311" s="67"/>
      <c r="FZ311" s="67"/>
      <c r="GA311" s="67">
        <v>1</v>
      </c>
      <c r="GB311" s="67">
        <f>GA311*GR311</f>
        <v>300000</v>
      </c>
      <c r="GC311" s="167"/>
      <c r="GD311" s="67"/>
      <c r="GE311" s="68"/>
      <c r="GF311" s="135"/>
      <c r="GG311" s="135"/>
      <c r="GH311" s="135"/>
      <c r="GI311" s="135">
        <f t="shared" si="82"/>
        <v>0</v>
      </c>
      <c r="GJ311" s="135">
        <f t="shared" si="83"/>
        <v>0</v>
      </c>
      <c r="GK311" s="135">
        <f t="shared" si="83"/>
        <v>0</v>
      </c>
      <c r="GL311" s="135"/>
      <c r="GM311" s="135">
        <f t="shared" si="84"/>
        <v>2</v>
      </c>
      <c r="GN311" s="135">
        <f t="shared" si="85"/>
        <v>600000</v>
      </c>
      <c r="GO311" s="135">
        <f t="shared" si="86"/>
        <v>0</v>
      </c>
      <c r="GP311" s="135"/>
      <c r="GQ311" s="137">
        <f t="shared" si="87"/>
        <v>2</v>
      </c>
      <c r="GR311" s="139">
        <v>300000</v>
      </c>
      <c r="GS311" s="174">
        <f t="shared" si="81"/>
        <v>600000</v>
      </c>
      <c r="GT311" s="514"/>
      <c r="GV311" s="153"/>
      <c r="GW311" s="153"/>
      <c r="GX311" s="153"/>
    </row>
    <row r="312" spans="2:206" ht="18" hidden="1" customHeight="1" x14ac:dyDescent="0.2">
      <c r="B312" s="96" t="s">
        <v>136</v>
      </c>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c r="AR312" s="68"/>
      <c r="AS312" s="68"/>
      <c r="AT312" s="68"/>
      <c r="AU312" s="68"/>
      <c r="AV312" s="68"/>
      <c r="AW312" s="68"/>
      <c r="AX312" s="68"/>
      <c r="AY312" s="68"/>
      <c r="AZ312" s="68"/>
      <c r="BA312" s="68"/>
      <c r="BB312" s="68"/>
      <c r="BC312" s="68"/>
      <c r="BD312" s="68"/>
      <c r="BE312" s="68"/>
      <c r="BF312" s="68"/>
      <c r="BG312" s="68"/>
      <c r="BH312" s="68"/>
      <c r="BI312" s="68"/>
      <c r="BJ312" s="68"/>
      <c r="BK312" s="68"/>
      <c r="BL312" s="68"/>
      <c r="BM312" s="68"/>
      <c r="BN312" s="68"/>
      <c r="BO312" s="68"/>
      <c r="BP312" s="68"/>
      <c r="BQ312" s="68"/>
      <c r="BR312" s="68"/>
      <c r="BS312" s="68"/>
      <c r="BT312" s="68"/>
      <c r="BU312" s="68"/>
      <c r="BV312" s="68"/>
      <c r="BW312" s="68"/>
      <c r="BX312" s="68"/>
      <c r="BY312" s="68"/>
      <c r="BZ312" s="68"/>
      <c r="CA312" s="68"/>
      <c r="CB312" s="68"/>
      <c r="CC312" s="68"/>
      <c r="CD312" s="68"/>
      <c r="CE312" s="68"/>
      <c r="CF312" s="68"/>
      <c r="CG312" s="68"/>
      <c r="CH312" s="68"/>
      <c r="CI312" s="68"/>
      <c r="CJ312" s="68"/>
      <c r="CK312" s="68"/>
      <c r="CL312" s="68"/>
      <c r="CM312" s="68"/>
      <c r="CN312" s="68"/>
      <c r="CO312" s="68"/>
      <c r="CP312" s="68"/>
      <c r="CQ312" s="68"/>
      <c r="CR312" s="68"/>
      <c r="CS312" s="68"/>
      <c r="CT312" s="68"/>
      <c r="CU312" s="68"/>
      <c r="CV312" s="68"/>
      <c r="CW312" s="68"/>
      <c r="CX312" s="68"/>
      <c r="CY312" s="68"/>
      <c r="CZ312" s="68"/>
      <c r="DA312" s="68"/>
      <c r="DB312" s="68"/>
      <c r="DC312" s="68"/>
      <c r="DD312" s="68"/>
      <c r="DE312" s="68"/>
      <c r="DF312" s="68"/>
      <c r="DG312" s="68"/>
      <c r="DH312" s="68"/>
      <c r="DI312" s="68"/>
      <c r="DJ312" s="68"/>
      <c r="DK312" s="68"/>
      <c r="DL312" s="68"/>
      <c r="DM312" s="68"/>
      <c r="DN312" s="68"/>
      <c r="DO312" s="68"/>
      <c r="DP312" s="68"/>
      <c r="DQ312" s="68"/>
      <c r="DR312" s="68"/>
      <c r="DS312" s="68"/>
      <c r="DT312" s="68"/>
      <c r="DU312" s="68"/>
      <c r="DV312" s="68"/>
      <c r="DW312" s="68"/>
      <c r="DX312" s="68"/>
      <c r="DY312" s="68"/>
      <c r="DZ312" s="68"/>
      <c r="EA312" s="68"/>
      <c r="EB312" s="68"/>
      <c r="EC312" s="68"/>
      <c r="ED312" s="68"/>
      <c r="EE312" s="68"/>
      <c r="EF312" s="68"/>
      <c r="EG312" s="68"/>
      <c r="EH312" s="68"/>
      <c r="EI312" s="68"/>
      <c r="EJ312" s="68"/>
      <c r="EK312" s="68"/>
      <c r="EL312" s="68"/>
      <c r="EM312" s="68"/>
      <c r="EN312" s="68"/>
      <c r="EO312" s="68"/>
      <c r="EP312" s="68"/>
      <c r="EQ312" s="68"/>
      <c r="ER312" s="68"/>
      <c r="ES312" s="68"/>
      <c r="ET312" s="68"/>
      <c r="EU312" s="68"/>
      <c r="EV312" s="68"/>
      <c r="EW312" s="68"/>
      <c r="EX312" s="68"/>
      <c r="EY312" s="68"/>
      <c r="EZ312" s="68"/>
      <c r="FA312" s="68"/>
      <c r="FB312" s="68"/>
      <c r="FC312" s="68"/>
      <c r="FD312" s="68"/>
      <c r="FE312" s="68"/>
      <c r="FF312" s="68"/>
      <c r="FG312" s="68"/>
      <c r="FH312" s="67"/>
      <c r="FI312" s="67"/>
      <c r="FJ312" s="67"/>
      <c r="FK312" s="140"/>
      <c r="FL312" s="140"/>
      <c r="FM312" s="140"/>
      <c r="FN312" s="140"/>
      <c r="FO312" s="139"/>
      <c r="FP312" s="139"/>
      <c r="FQ312" s="139"/>
      <c r="FR312" s="139"/>
      <c r="FS312" s="67"/>
      <c r="FT312" s="67"/>
      <c r="FU312" s="67"/>
      <c r="FV312" s="67"/>
      <c r="FW312" s="67"/>
      <c r="FX312" s="67"/>
      <c r="FY312" s="67"/>
      <c r="FZ312" s="67"/>
      <c r="GA312" s="67"/>
      <c r="GB312" s="67"/>
      <c r="GC312" s="67"/>
      <c r="GD312" s="67"/>
      <c r="GE312" s="68"/>
      <c r="GF312" s="135"/>
      <c r="GG312" s="135"/>
      <c r="GH312" s="135"/>
      <c r="GI312" s="135">
        <f t="shared" si="82"/>
        <v>0</v>
      </c>
      <c r="GJ312" s="135">
        <f t="shared" si="83"/>
        <v>0</v>
      </c>
      <c r="GK312" s="135">
        <f t="shared" si="83"/>
        <v>0</v>
      </c>
      <c r="GL312" s="135"/>
      <c r="GM312" s="135">
        <f t="shared" si="84"/>
        <v>0</v>
      </c>
      <c r="GN312" s="135">
        <f t="shared" si="85"/>
        <v>0</v>
      </c>
      <c r="GO312" s="135">
        <f t="shared" si="86"/>
        <v>0</v>
      </c>
      <c r="GP312" s="135"/>
      <c r="GQ312" s="137">
        <f t="shared" si="87"/>
        <v>0</v>
      </c>
      <c r="GR312" s="139">
        <v>20000</v>
      </c>
      <c r="GS312" s="174">
        <f t="shared" si="81"/>
        <v>0</v>
      </c>
      <c r="GT312" s="514"/>
      <c r="GV312" s="153"/>
      <c r="GW312" s="153"/>
      <c r="GX312" s="153"/>
    </row>
    <row r="313" spans="2:206" ht="18" customHeight="1" x14ac:dyDescent="0.2">
      <c r="B313" s="96" t="s">
        <v>455</v>
      </c>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c r="AK313" s="69"/>
      <c r="AL313" s="69"/>
      <c r="AM313" s="69"/>
      <c r="AN313" s="69"/>
      <c r="AO313" s="69"/>
      <c r="AP313" s="69"/>
      <c r="AQ313" s="69"/>
      <c r="AR313" s="69"/>
      <c r="AS313" s="69"/>
      <c r="AT313" s="69"/>
      <c r="AU313" s="69"/>
      <c r="AV313" s="69"/>
      <c r="AW313" s="69"/>
      <c r="AX313" s="69"/>
      <c r="AY313" s="69"/>
      <c r="AZ313" s="69"/>
      <c r="BA313" s="69"/>
      <c r="BB313" s="69"/>
      <c r="BC313" s="69"/>
      <c r="BD313" s="69"/>
      <c r="BE313" s="69"/>
      <c r="BF313" s="69"/>
      <c r="BG313" s="69"/>
      <c r="BH313" s="69"/>
      <c r="BI313" s="69"/>
      <c r="BJ313" s="69"/>
      <c r="BK313" s="69"/>
      <c r="BL313" s="69"/>
      <c r="BM313" s="69"/>
      <c r="BN313" s="69"/>
      <c r="BO313" s="69"/>
      <c r="BP313" s="69"/>
      <c r="BQ313" s="69"/>
      <c r="BR313" s="69"/>
      <c r="BS313" s="69"/>
      <c r="BT313" s="69"/>
      <c r="BU313" s="69"/>
      <c r="BV313" s="69"/>
      <c r="BW313" s="69"/>
      <c r="BX313" s="69"/>
      <c r="BY313" s="69"/>
      <c r="BZ313" s="69"/>
      <c r="CA313" s="69"/>
      <c r="CB313" s="69"/>
      <c r="CC313" s="69"/>
      <c r="CD313" s="69"/>
      <c r="CE313" s="69"/>
      <c r="CF313" s="69"/>
      <c r="CG313" s="69"/>
      <c r="CH313" s="69"/>
      <c r="CI313" s="69"/>
      <c r="CJ313" s="69"/>
      <c r="CK313" s="69"/>
      <c r="CL313" s="69"/>
      <c r="CM313" s="69"/>
      <c r="CN313" s="69"/>
      <c r="CO313" s="69"/>
      <c r="CP313" s="69"/>
      <c r="CQ313" s="69"/>
      <c r="CR313" s="69"/>
      <c r="CS313" s="69"/>
      <c r="CT313" s="69"/>
      <c r="CU313" s="69"/>
      <c r="CV313" s="69"/>
      <c r="CW313" s="69"/>
      <c r="CX313" s="69"/>
      <c r="CY313" s="69"/>
      <c r="CZ313" s="69"/>
      <c r="DA313" s="69"/>
      <c r="DB313" s="69"/>
      <c r="DC313" s="69"/>
      <c r="DD313" s="69"/>
      <c r="DE313" s="69"/>
      <c r="DF313" s="69"/>
      <c r="DG313" s="69"/>
      <c r="DH313" s="69"/>
      <c r="DI313" s="69"/>
      <c r="DJ313" s="69"/>
      <c r="DK313" s="69"/>
      <c r="DL313" s="69"/>
      <c r="DM313" s="69"/>
      <c r="DN313" s="69"/>
      <c r="DO313" s="69"/>
      <c r="DP313" s="69"/>
      <c r="DQ313" s="69"/>
      <c r="DR313" s="69"/>
      <c r="DS313" s="69"/>
      <c r="DT313" s="69"/>
      <c r="DU313" s="69"/>
      <c r="DV313" s="69"/>
      <c r="DW313" s="69"/>
      <c r="DX313" s="69"/>
      <c r="DY313" s="69"/>
      <c r="DZ313" s="69"/>
      <c r="EA313" s="69"/>
      <c r="EB313" s="69"/>
      <c r="EC313" s="69"/>
      <c r="ED313" s="69"/>
      <c r="EE313" s="69"/>
      <c r="EF313" s="69"/>
      <c r="EG313" s="69"/>
      <c r="EH313" s="69"/>
      <c r="EI313" s="69"/>
      <c r="EJ313" s="69"/>
      <c r="EK313" s="69"/>
      <c r="EL313" s="69"/>
      <c r="EM313" s="69"/>
      <c r="EN313" s="69"/>
      <c r="EO313" s="69"/>
      <c r="EP313" s="69"/>
      <c r="EQ313" s="69"/>
      <c r="ER313" s="69"/>
      <c r="ES313" s="69"/>
      <c r="ET313" s="69"/>
      <c r="EU313" s="69"/>
      <c r="EV313" s="69"/>
      <c r="EW313" s="69"/>
      <c r="EX313" s="69"/>
      <c r="EY313" s="69">
        <v>1</v>
      </c>
      <c r="EZ313" s="67">
        <f>EY313*GR313</f>
        <v>150000</v>
      </c>
      <c r="FA313" s="167"/>
      <c r="FB313" s="70"/>
      <c r="FC313" s="69"/>
      <c r="FD313" s="69"/>
      <c r="FE313" s="69"/>
      <c r="FF313" s="69"/>
      <c r="FG313" s="69"/>
      <c r="FH313" s="70"/>
      <c r="FI313" s="70"/>
      <c r="FJ313" s="70"/>
      <c r="FK313" s="141"/>
      <c r="FL313" s="141"/>
      <c r="FM313" s="141"/>
      <c r="FN313" s="141"/>
      <c r="FO313" s="139"/>
      <c r="FP313" s="139"/>
      <c r="FQ313" s="139"/>
      <c r="FR313" s="139"/>
      <c r="FS313" s="67"/>
      <c r="FT313" s="67"/>
      <c r="FU313" s="67"/>
      <c r="FV313" s="67"/>
      <c r="FW313" s="67"/>
      <c r="FX313" s="67"/>
      <c r="FY313" s="67"/>
      <c r="FZ313" s="67"/>
      <c r="GA313" s="67"/>
      <c r="GB313" s="70"/>
      <c r="GC313" s="70"/>
      <c r="GD313" s="70"/>
      <c r="GE313" s="69"/>
      <c r="GF313" s="142"/>
      <c r="GG313" s="142"/>
      <c r="GH313" s="142"/>
      <c r="GI313" s="135">
        <f t="shared" si="82"/>
        <v>0</v>
      </c>
      <c r="GJ313" s="135">
        <f t="shared" si="83"/>
        <v>0</v>
      </c>
      <c r="GK313" s="135">
        <f t="shared" si="83"/>
        <v>0</v>
      </c>
      <c r="GL313" s="135"/>
      <c r="GM313" s="135">
        <f t="shared" si="84"/>
        <v>1</v>
      </c>
      <c r="GN313" s="135">
        <f t="shared" si="85"/>
        <v>150000</v>
      </c>
      <c r="GO313" s="135">
        <f t="shared" si="86"/>
        <v>0</v>
      </c>
      <c r="GP313" s="135"/>
      <c r="GQ313" s="137">
        <f t="shared" si="87"/>
        <v>1</v>
      </c>
      <c r="GR313" s="139">
        <v>150000</v>
      </c>
      <c r="GS313" s="174">
        <f>GQ313*GR313</f>
        <v>150000</v>
      </c>
      <c r="GT313" s="514"/>
      <c r="GV313" s="153"/>
      <c r="GW313" s="153"/>
      <c r="GX313" s="153"/>
    </row>
    <row r="314" spans="2:206" ht="18" hidden="1" customHeight="1" x14ac:dyDescent="0.2">
      <c r="B314" s="96" t="s">
        <v>356</v>
      </c>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c r="AH314" s="69"/>
      <c r="AI314" s="69"/>
      <c r="AJ314" s="69"/>
      <c r="AK314" s="69"/>
      <c r="AL314" s="69"/>
      <c r="AM314" s="69"/>
      <c r="AN314" s="69"/>
      <c r="AO314" s="69"/>
      <c r="AP314" s="69"/>
      <c r="AQ314" s="69"/>
      <c r="AR314" s="69"/>
      <c r="AS314" s="69"/>
      <c r="AT314" s="69"/>
      <c r="AU314" s="69"/>
      <c r="AV314" s="69"/>
      <c r="AW314" s="69"/>
      <c r="AX314" s="69"/>
      <c r="AY314" s="69"/>
      <c r="AZ314" s="69"/>
      <c r="BA314" s="69"/>
      <c r="BB314" s="69"/>
      <c r="BC314" s="69"/>
      <c r="BD314" s="69"/>
      <c r="BE314" s="69"/>
      <c r="BF314" s="69"/>
      <c r="BG314" s="69"/>
      <c r="BH314" s="69"/>
      <c r="BI314" s="69"/>
      <c r="BJ314" s="69"/>
      <c r="BK314" s="69"/>
      <c r="BL314" s="69"/>
      <c r="BM314" s="69"/>
      <c r="BN314" s="69"/>
      <c r="BO314" s="69"/>
      <c r="BP314" s="69"/>
      <c r="BQ314" s="69"/>
      <c r="BR314" s="69"/>
      <c r="BS314" s="69"/>
      <c r="BT314" s="69"/>
      <c r="BU314" s="69"/>
      <c r="BV314" s="69"/>
      <c r="BW314" s="69"/>
      <c r="BX314" s="69"/>
      <c r="BY314" s="69"/>
      <c r="BZ314" s="69"/>
      <c r="CA314" s="69"/>
      <c r="CB314" s="69"/>
      <c r="CC314" s="69"/>
      <c r="CD314" s="69"/>
      <c r="CE314" s="69"/>
      <c r="CF314" s="69"/>
      <c r="CG314" s="69"/>
      <c r="CH314" s="69"/>
      <c r="CI314" s="69"/>
      <c r="CJ314" s="69"/>
      <c r="CK314" s="69"/>
      <c r="CL314" s="69"/>
      <c r="CM314" s="69"/>
      <c r="CN314" s="69"/>
      <c r="CO314" s="69"/>
      <c r="CP314" s="69"/>
      <c r="CQ314" s="69"/>
      <c r="CR314" s="69"/>
      <c r="CS314" s="69"/>
      <c r="CT314" s="69"/>
      <c r="CU314" s="69"/>
      <c r="CV314" s="69"/>
      <c r="CW314" s="69"/>
      <c r="CX314" s="69"/>
      <c r="CY314" s="69"/>
      <c r="CZ314" s="69"/>
      <c r="DA314" s="69"/>
      <c r="DB314" s="69"/>
      <c r="DC314" s="69"/>
      <c r="DD314" s="69"/>
      <c r="DE314" s="69"/>
      <c r="DF314" s="69"/>
      <c r="DG314" s="69"/>
      <c r="DH314" s="69"/>
      <c r="DI314" s="69"/>
      <c r="DJ314" s="69"/>
      <c r="DK314" s="69"/>
      <c r="DL314" s="69"/>
      <c r="DM314" s="69"/>
      <c r="DN314" s="69"/>
      <c r="DO314" s="69"/>
      <c r="DP314" s="69"/>
      <c r="DQ314" s="69"/>
      <c r="DR314" s="69"/>
      <c r="DS314" s="69"/>
      <c r="DT314" s="69"/>
      <c r="DU314" s="69"/>
      <c r="DV314" s="69"/>
      <c r="DW314" s="69"/>
      <c r="DX314" s="69"/>
      <c r="DY314" s="69"/>
      <c r="DZ314" s="69"/>
      <c r="EA314" s="69"/>
      <c r="EB314" s="69"/>
      <c r="EC314" s="69"/>
      <c r="ED314" s="69"/>
      <c r="EE314" s="69"/>
      <c r="EF314" s="69"/>
      <c r="EG314" s="69"/>
      <c r="EH314" s="69"/>
      <c r="EI314" s="69"/>
      <c r="EJ314" s="69"/>
      <c r="EK314" s="69"/>
      <c r="EL314" s="69"/>
      <c r="EM314" s="69"/>
      <c r="EN314" s="69"/>
      <c r="EO314" s="69"/>
      <c r="EP314" s="69"/>
      <c r="EQ314" s="69"/>
      <c r="ER314" s="69"/>
      <c r="ES314" s="69"/>
      <c r="ET314" s="69"/>
      <c r="EU314" s="69"/>
      <c r="EV314" s="69"/>
      <c r="EW314" s="69"/>
      <c r="EX314" s="69"/>
      <c r="EY314" s="69"/>
      <c r="EZ314" s="67">
        <f>EY314*GR314</f>
        <v>0</v>
      </c>
      <c r="FA314" s="167">
        <f>5000000/87161500*EZ$299/EZ$299*EZ314</f>
        <v>0</v>
      </c>
      <c r="FB314" s="70"/>
      <c r="FC314" s="69"/>
      <c r="FD314" s="69"/>
      <c r="FE314" s="69"/>
      <c r="FF314" s="69"/>
      <c r="FG314" s="69"/>
      <c r="FH314" s="70"/>
      <c r="FI314" s="70"/>
      <c r="FJ314" s="70"/>
      <c r="FK314" s="141"/>
      <c r="FL314" s="141"/>
      <c r="FM314" s="141"/>
      <c r="FN314" s="141"/>
      <c r="FO314" s="139"/>
      <c r="FP314" s="139"/>
      <c r="FQ314" s="139"/>
      <c r="FR314" s="139"/>
      <c r="FS314" s="67"/>
      <c r="FT314" s="67"/>
      <c r="FU314" s="67"/>
      <c r="FV314" s="67"/>
      <c r="FW314" s="67"/>
      <c r="FX314" s="67"/>
      <c r="FY314" s="67"/>
      <c r="FZ314" s="67"/>
      <c r="GA314" s="67"/>
      <c r="GB314" s="70"/>
      <c r="GC314" s="70"/>
      <c r="GD314" s="70"/>
      <c r="GE314" s="69"/>
      <c r="GF314" s="142"/>
      <c r="GG314" s="142"/>
      <c r="GH314" s="142"/>
      <c r="GI314" s="135">
        <f t="shared" si="82"/>
        <v>0</v>
      </c>
      <c r="GJ314" s="135">
        <f t="shared" si="83"/>
        <v>0</v>
      </c>
      <c r="GK314" s="135">
        <f t="shared" si="83"/>
        <v>0</v>
      </c>
      <c r="GL314" s="135"/>
      <c r="GM314" s="135">
        <f t="shared" si="84"/>
        <v>0</v>
      </c>
      <c r="GN314" s="135">
        <f t="shared" si="85"/>
        <v>0</v>
      </c>
      <c r="GO314" s="135">
        <f t="shared" si="86"/>
        <v>0</v>
      </c>
      <c r="GP314" s="135"/>
      <c r="GQ314" s="137">
        <f t="shared" si="87"/>
        <v>0</v>
      </c>
      <c r="GR314" s="139"/>
      <c r="GS314" s="174">
        <f t="shared" si="81"/>
        <v>0</v>
      </c>
      <c r="GT314" s="514"/>
      <c r="GV314" s="153"/>
      <c r="GW314" s="153"/>
      <c r="GX314" s="153"/>
    </row>
    <row r="315" spans="2:206" ht="13.5" customHeight="1" x14ac:dyDescent="0.2">
      <c r="B315" s="96" t="s">
        <v>357</v>
      </c>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69"/>
      <c r="AH315" s="69"/>
      <c r="AI315" s="69"/>
      <c r="AJ315" s="69"/>
      <c r="AK315" s="69"/>
      <c r="AL315" s="69"/>
      <c r="AM315" s="69"/>
      <c r="AN315" s="69"/>
      <c r="AO315" s="69"/>
      <c r="AP315" s="69"/>
      <c r="AQ315" s="69"/>
      <c r="AR315" s="69"/>
      <c r="AS315" s="69"/>
      <c r="AT315" s="69"/>
      <c r="AU315" s="69"/>
      <c r="AV315" s="69"/>
      <c r="AW315" s="69"/>
      <c r="AX315" s="69"/>
      <c r="AY315" s="69"/>
      <c r="AZ315" s="69"/>
      <c r="BA315" s="69"/>
      <c r="BB315" s="69"/>
      <c r="BC315" s="69"/>
      <c r="BD315" s="69"/>
      <c r="BE315" s="69"/>
      <c r="BF315" s="69"/>
      <c r="BG315" s="69"/>
      <c r="BH315" s="69"/>
      <c r="BI315" s="69"/>
      <c r="BJ315" s="69"/>
      <c r="BK315" s="69"/>
      <c r="BL315" s="69"/>
      <c r="BM315" s="69"/>
      <c r="BN315" s="69"/>
      <c r="BO315" s="69"/>
      <c r="BP315" s="69"/>
      <c r="BQ315" s="69"/>
      <c r="BR315" s="69"/>
      <c r="BS315" s="69"/>
      <c r="BT315" s="69"/>
      <c r="BU315" s="69"/>
      <c r="BV315" s="69"/>
      <c r="BW315" s="69"/>
      <c r="BX315" s="69"/>
      <c r="BY315" s="69"/>
      <c r="BZ315" s="69"/>
      <c r="CA315" s="69"/>
      <c r="CB315" s="69"/>
      <c r="CC315" s="69"/>
      <c r="CD315" s="69"/>
      <c r="CE315" s="69"/>
      <c r="CF315" s="69"/>
      <c r="CG315" s="69"/>
      <c r="CH315" s="69"/>
      <c r="CI315" s="69"/>
      <c r="CJ315" s="69"/>
      <c r="CK315" s="69"/>
      <c r="CL315" s="69"/>
      <c r="CM315" s="69"/>
      <c r="CN315" s="69"/>
      <c r="CO315" s="69"/>
      <c r="CP315" s="69"/>
      <c r="CQ315" s="69"/>
      <c r="CR315" s="69"/>
      <c r="CS315" s="69"/>
      <c r="CT315" s="69"/>
      <c r="CU315" s="69"/>
      <c r="CV315" s="69"/>
      <c r="CW315" s="69"/>
      <c r="CX315" s="69"/>
      <c r="CY315" s="69"/>
      <c r="CZ315" s="69"/>
      <c r="DA315" s="69"/>
      <c r="DB315" s="69"/>
      <c r="DC315" s="69"/>
      <c r="DD315" s="69"/>
      <c r="DE315" s="69"/>
      <c r="DF315" s="69"/>
      <c r="DG315" s="69"/>
      <c r="DH315" s="69"/>
      <c r="DI315" s="69"/>
      <c r="DJ315" s="69"/>
      <c r="DK315" s="69"/>
      <c r="DL315" s="69"/>
      <c r="DM315" s="69"/>
      <c r="DN315" s="69"/>
      <c r="DO315" s="69"/>
      <c r="DP315" s="69"/>
      <c r="DQ315" s="69"/>
      <c r="DR315" s="69"/>
      <c r="DS315" s="69"/>
      <c r="DT315" s="69"/>
      <c r="DU315" s="69"/>
      <c r="DV315" s="69"/>
      <c r="DW315" s="69"/>
      <c r="DX315" s="69"/>
      <c r="DY315" s="69"/>
      <c r="DZ315" s="69"/>
      <c r="EA315" s="69"/>
      <c r="EB315" s="69"/>
      <c r="EC315" s="69"/>
      <c r="ED315" s="69"/>
      <c r="EE315" s="69"/>
      <c r="EF315" s="69"/>
      <c r="EG315" s="69"/>
      <c r="EH315" s="69"/>
      <c r="EI315" s="69"/>
      <c r="EJ315" s="69"/>
      <c r="EK315" s="69"/>
      <c r="EL315" s="69"/>
      <c r="EM315" s="69"/>
      <c r="EN315" s="69"/>
      <c r="EO315" s="69"/>
      <c r="EP315" s="69"/>
      <c r="EQ315" s="69"/>
      <c r="ER315" s="69"/>
      <c r="ES315" s="69"/>
      <c r="ET315" s="69"/>
      <c r="EU315" s="69"/>
      <c r="EV315" s="69"/>
      <c r="EW315" s="69"/>
      <c r="EX315" s="69"/>
      <c r="EY315" s="69">
        <v>1</v>
      </c>
      <c r="EZ315" s="67">
        <f>EY315*GR315</f>
        <v>250000</v>
      </c>
      <c r="FA315" s="167"/>
      <c r="FB315" s="70"/>
      <c r="FC315" s="69"/>
      <c r="FD315" s="69"/>
      <c r="FE315" s="69"/>
      <c r="FF315" s="69"/>
      <c r="FG315" s="69"/>
      <c r="FH315" s="70"/>
      <c r="FI315" s="70"/>
      <c r="FJ315" s="70"/>
      <c r="FK315" s="141"/>
      <c r="FL315" s="141"/>
      <c r="FM315" s="141"/>
      <c r="FN315" s="141"/>
      <c r="FO315" s="139"/>
      <c r="FP315" s="139"/>
      <c r="FQ315" s="139"/>
      <c r="FR315" s="139"/>
      <c r="FS315" s="67"/>
      <c r="FT315" s="67"/>
      <c r="FU315" s="67"/>
      <c r="FV315" s="67"/>
      <c r="FW315" s="67"/>
      <c r="FX315" s="67"/>
      <c r="FY315" s="67"/>
      <c r="FZ315" s="67"/>
      <c r="GA315" s="67"/>
      <c r="GB315" s="70"/>
      <c r="GC315" s="70"/>
      <c r="GD315" s="70"/>
      <c r="GE315" s="69"/>
      <c r="GF315" s="142"/>
      <c r="GG315" s="142"/>
      <c r="GH315" s="142"/>
      <c r="GI315" s="135">
        <f t="shared" si="82"/>
        <v>0</v>
      </c>
      <c r="GJ315" s="135">
        <f t="shared" si="83"/>
        <v>0</v>
      </c>
      <c r="GK315" s="135">
        <f t="shared" si="83"/>
        <v>0</v>
      </c>
      <c r="GL315" s="135"/>
      <c r="GM315" s="135">
        <f t="shared" si="84"/>
        <v>1</v>
      </c>
      <c r="GN315" s="135">
        <f t="shared" si="85"/>
        <v>250000</v>
      </c>
      <c r="GO315" s="135">
        <f t="shared" si="86"/>
        <v>0</v>
      </c>
      <c r="GP315" s="135"/>
      <c r="GQ315" s="137">
        <f t="shared" si="87"/>
        <v>1</v>
      </c>
      <c r="GR315" s="139">
        <v>250000</v>
      </c>
      <c r="GS315" s="174">
        <f t="shared" si="81"/>
        <v>250000</v>
      </c>
      <c r="GT315" s="514"/>
      <c r="GV315" s="153"/>
      <c r="GW315" s="153"/>
      <c r="GX315" s="153"/>
    </row>
    <row r="316" spans="2:206" ht="13.5" hidden="1" customHeight="1" x14ac:dyDescent="0.2">
      <c r="B316" s="96" t="s">
        <v>358</v>
      </c>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69"/>
      <c r="BG316" s="69"/>
      <c r="BH316" s="69"/>
      <c r="BI316" s="69"/>
      <c r="BJ316" s="69"/>
      <c r="BK316" s="69"/>
      <c r="BL316" s="69"/>
      <c r="BM316" s="69"/>
      <c r="BN316" s="69"/>
      <c r="BO316" s="69"/>
      <c r="BP316" s="69"/>
      <c r="BQ316" s="69"/>
      <c r="BR316" s="69"/>
      <c r="BS316" s="69"/>
      <c r="BT316" s="69"/>
      <c r="BU316" s="69"/>
      <c r="BV316" s="69"/>
      <c r="BW316" s="69"/>
      <c r="BX316" s="69"/>
      <c r="BY316" s="69"/>
      <c r="BZ316" s="69"/>
      <c r="CA316" s="69"/>
      <c r="CB316" s="69"/>
      <c r="CC316" s="69"/>
      <c r="CD316" s="69"/>
      <c r="CE316" s="69"/>
      <c r="CF316" s="69"/>
      <c r="CG316" s="69"/>
      <c r="CH316" s="69"/>
      <c r="CI316" s="69"/>
      <c r="CJ316" s="69"/>
      <c r="CK316" s="69"/>
      <c r="CL316" s="69"/>
      <c r="CM316" s="69"/>
      <c r="CN316" s="69"/>
      <c r="CO316" s="69"/>
      <c r="CP316" s="69"/>
      <c r="CQ316" s="69"/>
      <c r="CR316" s="69"/>
      <c r="CS316" s="69"/>
      <c r="CT316" s="69"/>
      <c r="CU316" s="69"/>
      <c r="CV316" s="69"/>
      <c r="CW316" s="69"/>
      <c r="CX316" s="69"/>
      <c r="CY316" s="69"/>
      <c r="CZ316" s="69"/>
      <c r="DA316" s="69"/>
      <c r="DB316" s="69"/>
      <c r="DC316" s="69"/>
      <c r="DD316" s="69"/>
      <c r="DE316" s="69"/>
      <c r="DF316" s="69"/>
      <c r="DG316" s="69"/>
      <c r="DH316" s="69"/>
      <c r="DI316" s="69"/>
      <c r="DJ316" s="69"/>
      <c r="DK316" s="69"/>
      <c r="DL316" s="69"/>
      <c r="DM316" s="69"/>
      <c r="DN316" s="69"/>
      <c r="DO316" s="69"/>
      <c r="DP316" s="69"/>
      <c r="DQ316" s="69"/>
      <c r="DR316" s="69"/>
      <c r="DS316" s="69"/>
      <c r="DT316" s="69"/>
      <c r="DU316" s="69"/>
      <c r="DV316" s="69"/>
      <c r="DW316" s="69"/>
      <c r="DX316" s="69"/>
      <c r="DY316" s="69"/>
      <c r="DZ316" s="69"/>
      <c r="EA316" s="69"/>
      <c r="EB316" s="69"/>
      <c r="EC316" s="69"/>
      <c r="ED316" s="69"/>
      <c r="EE316" s="69"/>
      <c r="EF316" s="69"/>
      <c r="EG316" s="69"/>
      <c r="EH316" s="69"/>
      <c r="EI316" s="69"/>
      <c r="EJ316" s="69"/>
      <c r="EK316" s="69"/>
      <c r="EL316" s="69"/>
      <c r="EM316" s="69"/>
      <c r="EN316" s="69"/>
      <c r="EO316" s="69"/>
      <c r="EP316" s="69"/>
      <c r="EQ316" s="69"/>
      <c r="ER316" s="69"/>
      <c r="ES316" s="69"/>
      <c r="ET316" s="69"/>
      <c r="EU316" s="69"/>
      <c r="EV316" s="69"/>
      <c r="EW316" s="69"/>
      <c r="EX316" s="69"/>
      <c r="EY316" s="69"/>
      <c r="EZ316" s="69"/>
      <c r="FA316" s="69"/>
      <c r="FB316" s="69"/>
      <c r="FC316" s="69"/>
      <c r="FD316" s="69"/>
      <c r="FE316" s="69"/>
      <c r="FF316" s="69"/>
      <c r="FG316" s="69"/>
      <c r="FH316" s="70"/>
      <c r="FI316" s="70"/>
      <c r="FJ316" s="70"/>
      <c r="FK316" s="141"/>
      <c r="FL316" s="141"/>
      <c r="FM316" s="141"/>
      <c r="FN316" s="141"/>
      <c r="FO316" s="139"/>
      <c r="FP316" s="139"/>
      <c r="FQ316" s="139"/>
      <c r="FR316" s="139"/>
      <c r="FS316" s="67"/>
      <c r="FT316" s="67"/>
      <c r="FU316" s="67"/>
      <c r="FV316" s="67"/>
      <c r="FW316" s="67"/>
      <c r="FX316" s="67"/>
      <c r="FY316" s="67"/>
      <c r="FZ316" s="67"/>
      <c r="GA316" s="67"/>
      <c r="GB316" s="70"/>
      <c r="GC316" s="70"/>
      <c r="GD316" s="70"/>
      <c r="GE316" s="69"/>
      <c r="GF316" s="142"/>
      <c r="GG316" s="142"/>
      <c r="GH316" s="142"/>
      <c r="GI316" s="135">
        <f t="shared" si="82"/>
        <v>0</v>
      </c>
      <c r="GJ316" s="135">
        <f t="shared" si="83"/>
        <v>0</v>
      </c>
      <c r="GK316" s="135">
        <f t="shared" si="83"/>
        <v>0</v>
      </c>
      <c r="GL316" s="135"/>
      <c r="GM316" s="135">
        <f t="shared" si="84"/>
        <v>0</v>
      </c>
      <c r="GN316" s="135">
        <f t="shared" si="85"/>
        <v>0</v>
      </c>
      <c r="GO316" s="135">
        <f t="shared" si="86"/>
        <v>0</v>
      </c>
      <c r="GP316" s="135"/>
      <c r="GQ316" s="137">
        <f t="shared" si="87"/>
        <v>0</v>
      </c>
      <c r="GR316" s="139"/>
      <c r="GS316" s="174">
        <f t="shared" si="81"/>
        <v>0</v>
      </c>
      <c r="GT316" s="514"/>
      <c r="GV316" s="153"/>
      <c r="GW316" s="153"/>
      <c r="GX316" s="153"/>
    </row>
    <row r="317" spans="2:206" ht="13.5" customHeight="1" x14ac:dyDescent="0.2">
      <c r="B317" s="96" t="s">
        <v>432</v>
      </c>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c r="AY317" s="69"/>
      <c r="AZ317" s="69"/>
      <c r="BA317" s="69"/>
      <c r="BB317" s="69"/>
      <c r="BC317" s="69"/>
      <c r="BD317" s="69"/>
      <c r="BE317" s="69"/>
      <c r="BF317" s="69"/>
      <c r="BG317" s="69"/>
      <c r="BH317" s="69"/>
      <c r="BI317" s="69"/>
      <c r="BJ317" s="69"/>
      <c r="BK317" s="69"/>
      <c r="BL317" s="69"/>
      <c r="BM317" s="69"/>
      <c r="BN317" s="69"/>
      <c r="BO317" s="69"/>
      <c r="BP317" s="69"/>
      <c r="BQ317" s="69"/>
      <c r="BR317" s="69"/>
      <c r="BS317" s="69"/>
      <c r="BT317" s="69"/>
      <c r="BU317" s="69"/>
      <c r="BV317" s="69"/>
      <c r="BW317" s="69"/>
      <c r="BX317" s="69"/>
      <c r="BY317" s="69"/>
      <c r="BZ317" s="69"/>
      <c r="CA317" s="69"/>
      <c r="CB317" s="69"/>
      <c r="CC317" s="69"/>
      <c r="CD317" s="69"/>
      <c r="CE317" s="69"/>
      <c r="CF317" s="69"/>
      <c r="CG317" s="69"/>
      <c r="CH317" s="69"/>
      <c r="CI317" s="69"/>
      <c r="CJ317" s="69"/>
      <c r="CK317" s="69"/>
      <c r="CL317" s="69"/>
      <c r="CM317" s="69"/>
      <c r="CN317" s="69"/>
      <c r="CO317" s="69"/>
      <c r="CP317" s="69"/>
      <c r="CQ317" s="69"/>
      <c r="CR317" s="69"/>
      <c r="CS317" s="69"/>
      <c r="CT317" s="69"/>
      <c r="CU317" s="69"/>
      <c r="CV317" s="69"/>
      <c r="CW317" s="69"/>
      <c r="CX317" s="69"/>
      <c r="CY317" s="69"/>
      <c r="CZ317" s="69"/>
      <c r="DA317" s="69"/>
      <c r="DB317" s="69"/>
      <c r="DC317" s="69"/>
      <c r="DD317" s="69"/>
      <c r="DE317" s="69"/>
      <c r="DF317" s="69"/>
      <c r="DG317" s="69"/>
      <c r="DH317" s="69"/>
      <c r="DI317" s="69"/>
      <c r="DJ317" s="69"/>
      <c r="DK317" s="69"/>
      <c r="DL317" s="69"/>
      <c r="DM317" s="69"/>
      <c r="DN317" s="69"/>
      <c r="DO317" s="69"/>
      <c r="DP317" s="69"/>
      <c r="DQ317" s="69"/>
      <c r="DR317" s="69"/>
      <c r="DS317" s="69"/>
      <c r="DT317" s="69"/>
      <c r="DU317" s="69"/>
      <c r="DV317" s="69"/>
      <c r="DW317" s="69"/>
      <c r="DX317" s="69"/>
      <c r="DY317" s="69"/>
      <c r="DZ317" s="69"/>
      <c r="EA317" s="69"/>
      <c r="EB317" s="69"/>
      <c r="EC317" s="69"/>
      <c r="ED317" s="69"/>
      <c r="EE317" s="69"/>
      <c r="EF317" s="69"/>
      <c r="EG317" s="69"/>
      <c r="EH317" s="69"/>
      <c r="EI317" s="69"/>
      <c r="EJ317" s="69"/>
      <c r="EK317" s="69"/>
      <c r="EL317" s="69"/>
      <c r="EM317" s="69"/>
      <c r="EN317" s="69"/>
      <c r="EO317" s="69"/>
      <c r="EP317" s="69"/>
      <c r="EQ317" s="69"/>
      <c r="ER317" s="69"/>
      <c r="ES317" s="69"/>
      <c r="ET317" s="69"/>
      <c r="EU317" s="69"/>
      <c r="EV317" s="69"/>
      <c r="EW317" s="69"/>
      <c r="EX317" s="69"/>
      <c r="EY317" s="69"/>
      <c r="EZ317" s="69"/>
      <c r="FA317" s="69"/>
      <c r="FB317" s="69"/>
      <c r="FC317" s="69"/>
      <c r="FD317" s="69"/>
      <c r="FE317" s="69"/>
      <c r="FF317" s="69"/>
      <c r="FG317" s="69"/>
      <c r="FH317" s="70"/>
      <c r="FI317" s="70"/>
      <c r="FJ317" s="70"/>
      <c r="FK317" s="141"/>
      <c r="FL317" s="141"/>
      <c r="FM317" s="141"/>
      <c r="FN317" s="141"/>
      <c r="FO317" s="139"/>
      <c r="FP317" s="139"/>
      <c r="FQ317" s="139"/>
      <c r="FR317" s="139"/>
      <c r="FS317" s="67"/>
      <c r="FT317" s="67"/>
      <c r="FU317" s="67"/>
      <c r="FV317" s="67"/>
      <c r="FW317" s="67"/>
      <c r="FX317" s="67"/>
      <c r="FY317" s="67"/>
      <c r="FZ317" s="67"/>
      <c r="GA317" s="67"/>
      <c r="GB317" s="70"/>
      <c r="GC317" s="70"/>
      <c r="GD317" s="70"/>
      <c r="GE317" s="69"/>
      <c r="GF317" s="142"/>
      <c r="GG317" s="142"/>
      <c r="GH317" s="142"/>
      <c r="GI317" s="135">
        <f t="shared" si="82"/>
        <v>0</v>
      </c>
      <c r="GJ317" s="135">
        <f t="shared" si="83"/>
        <v>0</v>
      </c>
      <c r="GK317" s="135">
        <f t="shared" si="83"/>
        <v>0</v>
      </c>
      <c r="GL317" s="135"/>
      <c r="GM317" s="135">
        <f t="shared" si="84"/>
        <v>0</v>
      </c>
      <c r="GN317" s="135">
        <f t="shared" si="85"/>
        <v>0</v>
      </c>
      <c r="GO317" s="135">
        <f t="shared" si="86"/>
        <v>0</v>
      </c>
      <c r="GP317" s="135"/>
      <c r="GQ317" s="137">
        <f t="shared" si="87"/>
        <v>0</v>
      </c>
      <c r="GR317" s="139">
        <v>1984000</v>
      </c>
      <c r="GS317" s="174">
        <f t="shared" si="81"/>
        <v>0</v>
      </c>
      <c r="GT317" s="514"/>
      <c r="GV317" s="153"/>
      <c r="GW317" s="153"/>
      <c r="GX317" s="153"/>
    </row>
    <row r="318" spans="2:206" ht="13.5" customHeight="1" x14ac:dyDescent="0.2">
      <c r="B318" s="96" t="s">
        <v>587</v>
      </c>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c r="AY318" s="69"/>
      <c r="AZ318" s="69"/>
      <c r="BA318" s="69"/>
      <c r="BB318" s="69"/>
      <c r="BC318" s="69"/>
      <c r="BD318" s="69"/>
      <c r="BE318" s="69"/>
      <c r="BF318" s="69"/>
      <c r="BG318" s="69"/>
      <c r="BH318" s="69"/>
      <c r="BI318" s="69"/>
      <c r="BJ318" s="69"/>
      <c r="BK318" s="69"/>
      <c r="BL318" s="69"/>
      <c r="BM318" s="69"/>
      <c r="BN318" s="69"/>
      <c r="BO318" s="69"/>
      <c r="BP318" s="69"/>
      <c r="BQ318" s="69"/>
      <c r="BR318" s="69"/>
      <c r="BS318" s="69"/>
      <c r="BT318" s="69"/>
      <c r="BU318" s="69"/>
      <c r="BV318" s="69"/>
      <c r="BW318" s="69"/>
      <c r="BX318" s="69"/>
      <c r="BY318" s="69"/>
      <c r="BZ318" s="69"/>
      <c r="CA318" s="69"/>
      <c r="CB318" s="69"/>
      <c r="CC318" s="69"/>
      <c r="CD318" s="69"/>
      <c r="CE318" s="69"/>
      <c r="CF318" s="69"/>
      <c r="CG318" s="69"/>
      <c r="CH318" s="69"/>
      <c r="CI318" s="69"/>
      <c r="CJ318" s="69"/>
      <c r="CK318" s="69"/>
      <c r="CL318" s="69"/>
      <c r="CM318" s="69"/>
      <c r="CN318" s="69"/>
      <c r="CO318" s="69"/>
      <c r="CP318" s="69"/>
      <c r="CQ318" s="69"/>
      <c r="CR318" s="69"/>
      <c r="CS318" s="69"/>
      <c r="CT318" s="69"/>
      <c r="CU318" s="69"/>
      <c r="CV318" s="69"/>
      <c r="CW318" s="69"/>
      <c r="CX318" s="69"/>
      <c r="CY318" s="69"/>
      <c r="CZ318" s="69"/>
      <c r="DA318" s="69"/>
      <c r="DB318" s="69"/>
      <c r="DC318" s="69"/>
      <c r="DD318" s="69"/>
      <c r="DE318" s="69"/>
      <c r="DF318" s="69"/>
      <c r="DG318" s="69"/>
      <c r="DH318" s="69"/>
      <c r="DI318" s="69"/>
      <c r="DJ318" s="69"/>
      <c r="DK318" s="69"/>
      <c r="DL318" s="69"/>
      <c r="DM318" s="69"/>
      <c r="DN318" s="69"/>
      <c r="DO318" s="69"/>
      <c r="DP318" s="69"/>
      <c r="DQ318" s="69"/>
      <c r="DR318" s="69"/>
      <c r="DS318" s="69"/>
      <c r="DT318" s="69"/>
      <c r="DU318" s="69"/>
      <c r="DV318" s="69"/>
      <c r="DW318" s="69"/>
      <c r="DX318" s="69"/>
      <c r="DY318" s="69"/>
      <c r="DZ318" s="69"/>
      <c r="EA318" s="69"/>
      <c r="EB318" s="69"/>
      <c r="EC318" s="69"/>
      <c r="ED318" s="69"/>
      <c r="EE318" s="69"/>
      <c r="EF318" s="69"/>
      <c r="EG318" s="69"/>
      <c r="EH318" s="69"/>
      <c r="EI318" s="69"/>
      <c r="EJ318" s="69"/>
      <c r="EK318" s="69"/>
      <c r="EL318" s="69"/>
      <c r="EM318" s="69"/>
      <c r="EN318" s="69"/>
      <c r="EO318" s="69"/>
      <c r="EP318" s="69"/>
      <c r="EQ318" s="69"/>
      <c r="ER318" s="69"/>
      <c r="ES318" s="69"/>
      <c r="ET318" s="69"/>
      <c r="EU318" s="69"/>
      <c r="EV318" s="69"/>
      <c r="EW318" s="69"/>
      <c r="EX318" s="69"/>
      <c r="EY318" s="69">
        <v>1</v>
      </c>
      <c r="EZ318" s="67">
        <f>EY318*GR318</f>
        <v>1600000</v>
      </c>
      <c r="FA318" s="167"/>
      <c r="FB318" s="70"/>
      <c r="FC318" s="69"/>
      <c r="FD318" s="69"/>
      <c r="FE318" s="69"/>
      <c r="FF318" s="69"/>
      <c r="FG318" s="69"/>
      <c r="FH318" s="70"/>
      <c r="FI318" s="70"/>
      <c r="FJ318" s="70"/>
      <c r="FK318" s="141"/>
      <c r="FL318" s="141"/>
      <c r="FM318" s="141"/>
      <c r="FN318" s="141"/>
      <c r="FO318" s="139"/>
      <c r="FP318" s="139"/>
      <c r="FQ318" s="139"/>
      <c r="FR318" s="139"/>
      <c r="FS318" s="67"/>
      <c r="FT318" s="67"/>
      <c r="FU318" s="67"/>
      <c r="FV318" s="67"/>
      <c r="FW318" s="67"/>
      <c r="FX318" s="67"/>
      <c r="FY318" s="67"/>
      <c r="FZ318" s="67"/>
      <c r="GA318" s="67"/>
      <c r="GB318" s="70"/>
      <c r="GC318" s="70"/>
      <c r="GD318" s="70"/>
      <c r="GE318" s="69"/>
      <c r="GF318" s="142"/>
      <c r="GG318" s="142"/>
      <c r="GH318" s="142"/>
      <c r="GI318" s="135">
        <f t="shared" si="82"/>
        <v>0</v>
      </c>
      <c r="GJ318" s="135">
        <f t="shared" si="83"/>
        <v>0</v>
      </c>
      <c r="GK318" s="135">
        <f t="shared" si="83"/>
        <v>0</v>
      </c>
      <c r="GL318" s="135"/>
      <c r="GM318" s="135">
        <f t="shared" si="84"/>
        <v>1</v>
      </c>
      <c r="GN318" s="135">
        <f t="shared" si="85"/>
        <v>1600000</v>
      </c>
      <c r="GO318" s="135">
        <f t="shared" si="86"/>
        <v>0</v>
      </c>
      <c r="GP318" s="135"/>
      <c r="GQ318" s="137">
        <f t="shared" si="87"/>
        <v>1</v>
      </c>
      <c r="GR318" s="139">
        <v>1600000</v>
      </c>
      <c r="GS318" s="174">
        <f t="shared" si="81"/>
        <v>1600000</v>
      </c>
      <c r="GT318" s="514"/>
      <c r="GV318" s="153"/>
      <c r="GW318" s="153"/>
      <c r="GX318" s="153"/>
    </row>
    <row r="319" spans="2:206" ht="13.5" customHeight="1" x14ac:dyDescent="0.2">
      <c r="B319" s="96" t="s">
        <v>431</v>
      </c>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c r="AY319" s="69"/>
      <c r="AZ319" s="69"/>
      <c r="BA319" s="69"/>
      <c r="BB319" s="69"/>
      <c r="BC319" s="69"/>
      <c r="BD319" s="69"/>
      <c r="BE319" s="69"/>
      <c r="BF319" s="69"/>
      <c r="BG319" s="69"/>
      <c r="BH319" s="69"/>
      <c r="BI319" s="69"/>
      <c r="BJ319" s="69"/>
      <c r="BK319" s="69"/>
      <c r="BL319" s="69"/>
      <c r="BM319" s="69"/>
      <c r="BN319" s="69"/>
      <c r="BO319" s="69"/>
      <c r="BP319" s="69"/>
      <c r="BQ319" s="69"/>
      <c r="BR319" s="69"/>
      <c r="BS319" s="69"/>
      <c r="BT319" s="69"/>
      <c r="BU319" s="69"/>
      <c r="BV319" s="69"/>
      <c r="BW319" s="69"/>
      <c r="BX319" s="69"/>
      <c r="BY319" s="69"/>
      <c r="BZ319" s="69"/>
      <c r="CA319" s="69"/>
      <c r="CB319" s="69"/>
      <c r="CC319" s="69"/>
      <c r="CD319" s="69"/>
      <c r="CE319" s="69"/>
      <c r="CF319" s="69"/>
      <c r="CG319" s="69"/>
      <c r="CH319" s="69"/>
      <c r="CI319" s="69"/>
      <c r="CJ319" s="69"/>
      <c r="CK319" s="69"/>
      <c r="CL319" s="69"/>
      <c r="CM319" s="69"/>
      <c r="CN319" s="69"/>
      <c r="CO319" s="69"/>
      <c r="CP319" s="69"/>
      <c r="CQ319" s="69"/>
      <c r="CR319" s="69"/>
      <c r="CS319" s="69"/>
      <c r="CT319" s="69"/>
      <c r="CU319" s="69"/>
      <c r="CV319" s="69"/>
      <c r="CW319" s="69"/>
      <c r="CX319" s="69"/>
      <c r="CY319" s="69"/>
      <c r="CZ319" s="69"/>
      <c r="DA319" s="69"/>
      <c r="DB319" s="69"/>
      <c r="DC319" s="69"/>
      <c r="DD319" s="69"/>
      <c r="DE319" s="69"/>
      <c r="DF319" s="69"/>
      <c r="DG319" s="69"/>
      <c r="DH319" s="69"/>
      <c r="DI319" s="69"/>
      <c r="DJ319" s="69"/>
      <c r="DK319" s="69"/>
      <c r="DL319" s="69"/>
      <c r="DM319" s="69"/>
      <c r="DN319" s="69"/>
      <c r="DO319" s="69"/>
      <c r="DP319" s="69"/>
      <c r="DQ319" s="69"/>
      <c r="DR319" s="69"/>
      <c r="DS319" s="69">
        <v>1</v>
      </c>
      <c r="DT319" s="68">
        <f t="shared" ref="DT319:DT327" si="88">DS319*GR319</f>
        <v>1200000</v>
      </c>
      <c r="DU319" s="167"/>
      <c r="DV319" s="69"/>
      <c r="DW319" s="69"/>
      <c r="DX319" s="69"/>
      <c r="DY319" s="69"/>
      <c r="DZ319" s="69"/>
      <c r="EA319" s="69"/>
      <c r="EB319" s="69"/>
      <c r="EC319" s="69"/>
      <c r="ED319" s="69"/>
      <c r="EE319" s="69"/>
      <c r="EF319" s="69"/>
      <c r="EG319" s="69"/>
      <c r="EH319" s="69"/>
      <c r="EI319" s="69"/>
      <c r="EJ319" s="69"/>
      <c r="EK319" s="69"/>
      <c r="EL319" s="69"/>
      <c r="EM319" s="69"/>
      <c r="EN319" s="69"/>
      <c r="EO319" s="69"/>
      <c r="EP319" s="69"/>
      <c r="EQ319" s="69"/>
      <c r="ER319" s="69"/>
      <c r="ES319" s="69"/>
      <c r="ET319" s="69"/>
      <c r="EU319" s="69"/>
      <c r="EV319" s="69"/>
      <c r="EW319" s="69"/>
      <c r="EX319" s="69"/>
      <c r="EY319" s="69">
        <v>1</v>
      </c>
      <c r="EZ319" s="67">
        <f>EY319*GR319</f>
        <v>1200000</v>
      </c>
      <c r="FA319" s="167"/>
      <c r="FB319" s="70"/>
      <c r="FC319" s="69"/>
      <c r="FD319" s="69"/>
      <c r="FE319" s="69"/>
      <c r="FF319" s="69"/>
      <c r="FG319" s="69"/>
      <c r="FH319" s="70"/>
      <c r="FI319" s="70"/>
      <c r="FJ319" s="70"/>
      <c r="FK319" s="141"/>
      <c r="FL319" s="141"/>
      <c r="FM319" s="141"/>
      <c r="FN319" s="141"/>
      <c r="FO319" s="139"/>
      <c r="FP319" s="139"/>
      <c r="FQ319" s="139"/>
      <c r="FR319" s="139"/>
      <c r="FS319" s="67"/>
      <c r="FT319" s="67"/>
      <c r="FU319" s="67"/>
      <c r="FV319" s="67"/>
      <c r="FW319" s="67"/>
      <c r="FX319" s="67"/>
      <c r="FY319" s="67"/>
      <c r="FZ319" s="67"/>
      <c r="GA319" s="67"/>
      <c r="GB319" s="70"/>
      <c r="GC319" s="70"/>
      <c r="GD319" s="70"/>
      <c r="GE319" s="69"/>
      <c r="GF319" s="142"/>
      <c r="GG319" s="142"/>
      <c r="GH319" s="142"/>
      <c r="GI319" s="135">
        <f t="shared" si="82"/>
        <v>1</v>
      </c>
      <c r="GJ319" s="135">
        <f t="shared" si="83"/>
        <v>1200000</v>
      </c>
      <c r="GK319" s="135">
        <f t="shared" si="83"/>
        <v>0</v>
      </c>
      <c r="GL319" s="135"/>
      <c r="GM319" s="135">
        <f t="shared" si="84"/>
        <v>1</v>
      </c>
      <c r="GN319" s="135">
        <f t="shared" si="85"/>
        <v>1200000</v>
      </c>
      <c r="GO319" s="135">
        <f t="shared" si="86"/>
        <v>0</v>
      </c>
      <c r="GP319" s="135"/>
      <c r="GQ319" s="137">
        <f t="shared" si="87"/>
        <v>2</v>
      </c>
      <c r="GR319" s="139">
        <v>1200000</v>
      </c>
      <c r="GS319" s="174">
        <f t="shared" si="81"/>
        <v>2400000</v>
      </c>
      <c r="GT319" s="514"/>
      <c r="GV319" s="153"/>
      <c r="GW319" s="153"/>
      <c r="GX319" s="153"/>
    </row>
    <row r="320" spans="2:206" ht="13.5" customHeight="1" x14ac:dyDescent="0.2">
      <c r="B320" s="96" t="s">
        <v>588</v>
      </c>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69"/>
      <c r="AP320" s="69"/>
      <c r="AQ320" s="69"/>
      <c r="AR320" s="69"/>
      <c r="AS320" s="69"/>
      <c r="AT320" s="69"/>
      <c r="AU320" s="69"/>
      <c r="AV320" s="69"/>
      <c r="AW320" s="69"/>
      <c r="AX320" s="69"/>
      <c r="AY320" s="69"/>
      <c r="AZ320" s="69"/>
      <c r="BA320" s="69"/>
      <c r="BB320" s="69"/>
      <c r="BC320" s="69"/>
      <c r="BD320" s="69"/>
      <c r="BE320" s="69"/>
      <c r="BF320" s="69"/>
      <c r="BG320" s="69"/>
      <c r="BH320" s="69"/>
      <c r="BI320" s="69"/>
      <c r="BJ320" s="69"/>
      <c r="BK320" s="69"/>
      <c r="BL320" s="69"/>
      <c r="BM320" s="69"/>
      <c r="BN320" s="69"/>
      <c r="BO320" s="69"/>
      <c r="BP320" s="69"/>
      <c r="BQ320" s="69"/>
      <c r="BR320" s="69"/>
      <c r="BS320" s="69"/>
      <c r="BT320" s="69"/>
      <c r="BU320" s="69"/>
      <c r="BV320" s="69"/>
      <c r="BW320" s="69"/>
      <c r="BX320" s="69"/>
      <c r="BY320" s="69"/>
      <c r="BZ320" s="69"/>
      <c r="CA320" s="69"/>
      <c r="CB320" s="69"/>
      <c r="CC320" s="69"/>
      <c r="CD320" s="69"/>
      <c r="CE320" s="69"/>
      <c r="CF320" s="69"/>
      <c r="CG320" s="69"/>
      <c r="CH320" s="69"/>
      <c r="CI320" s="69"/>
      <c r="CJ320" s="69"/>
      <c r="CK320" s="69"/>
      <c r="CL320" s="69"/>
      <c r="CM320" s="69"/>
      <c r="CN320" s="69"/>
      <c r="CO320" s="69"/>
      <c r="CP320" s="69"/>
      <c r="CQ320" s="69"/>
      <c r="CR320" s="69"/>
      <c r="CS320" s="69"/>
      <c r="CT320" s="69"/>
      <c r="CU320" s="69"/>
      <c r="CV320" s="69"/>
      <c r="CW320" s="69"/>
      <c r="CX320" s="69"/>
      <c r="CY320" s="69"/>
      <c r="CZ320" s="69"/>
      <c r="DA320" s="69"/>
      <c r="DB320" s="69"/>
      <c r="DC320" s="69"/>
      <c r="DD320" s="69"/>
      <c r="DE320" s="69"/>
      <c r="DF320" s="69"/>
      <c r="DG320" s="69"/>
      <c r="DH320" s="69"/>
      <c r="DI320" s="69"/>
      <c r="DJ320" s="69"/>
      <c r="DK320" s="69"/>
      <c r="DL320" s="69"/>
      <c r="DM320" s="69"/>
      <c r="DN320" s="69"/>
      <c r="DO320" s="69"/>
      <c r="DP320" s="69"/>
      <c r="DQ320" s="69"/>
      <c r="DR320" s="69"/>
      <c r="DS320" s="69">
        <v>1</v>
      </c>
      <c r="DT320" s="68">
        <f t="shared" si="88"/>
        <v>200000</v>
      </c>
      <c r="DU320" s="167"/>
      <c r="DV320" s="69"/>
      <c r="DW320" s="69"/>
      <c r="DX320" s="69"/>
      <c r="DY320" s="69"/>
      <c r="DZ320" s="69"/>
      <c r="EA320" s="69"/>
      <c r="EB320" s="69"/>
      <c r="EC320" s="69"/>
      <c r="ED320" s="69"/>
      <c r="EE320" s="69"/>
      <c r="EF320" s="69"/>
      <c r="EG320" s="69"/>
      <c r="EH320" s="69"/>
      <c r="EI320" s="69"/>
      <c r="EJ320" s="69"/>
      <c r="EK320" s="69"/>
      <c r="EL320" s="69"/>
      <c r="EM320" s="69"/>
      <c r="EN320" s="69"/>
      <c r="EO320" s="69"/>
      <c r="EP320" s="69"/>
      <c r="EQ320" s="69"/>
      <c r="ER320" s="69"/>
      <c r="ES320" s="69"/>
      <c r="ET320" s="69"/>
      <c r="EU320" s="69"/>
      <c r="EV320" s="69"/>
      <c r="EW320" s="69"/>
      <c r="EX320" s="69"/>
      <c r="EY320" s="69"/>
      <c r="EZ320" s="69"/>
      <c r="FA320" s="69"/>
      <c r="FB320" s="69"/>
      <c r="FC320" s="69"/>
      <c r="FD320" s="69"/>
      <c r="FE320" s="69"/>
      <c r="FF320" s="69"/>
      <c r="FG320" s="69"/>
      <c r="FH320" s="70"/>
      <c r="FI320" s="70"/>
      <c r="FJ320" s="70"/>
      <c r="FK320" s="141"/>
      <c r="FL320" s="141"/>
      <c r="FM320" s="141"/>
      <c r="FN320" s="141"/>
      <c r="FO320" s="139"/>
      <c r="FP320" s="139"/>
      <c r="FQ320" s="139"/>
      <c r="FR320" s="139"/>
      <c r="FS320" s="67"/>
      <c r="FT320" s="67"/>
      <c r="FU320" s="67"/>
      <c r="FV320" s="67"/>
      <c r="FW320" s="67"/>
      <c r="FX320" s="67"/>
      <c r="FY320" s="67"/>
      <c r="FZ320" s="67"/>
      <c r="GA320" s="67"/>
      <c r="GB320" s="70"/>
      <c r="GC320" s="70"/>
      <c r="GD320" s="70"/>
      <c r="GE320" s="69"/>
      <c r="GF320" s="142"/>
      <c r="GG320" s="142"/>
      <c r="GH320" s="142"/>
      <c r="GI320" s="135">
        <f t="shared" si="82"/>
        <v>1</v>
      </c>
      <c r="GJ320" s="135">
        <f t="shared" si="83"/>
        <v>200000</v>
      </c>
      <c r="GK320" s="135">
        <f t="shared" si="83"/>
        <v>0</v>
      </c>
      <c r="GL320" s="135"/>
      <c r="GM320" s="135">
        <f t="shared" si="84"/>
        <v>0</v>
      </c>
      <c r="GN320" s="135">
        <f t="shared" si="85"/>
        <v>0</v>
      </c>
      <c r="GO320" s="135">
        <f t="shared" si="86"/>
        <v>0</v>
      </c>
      <c r="GP320" s="135"/>
      <c r="GQ320" s="137">
        <f t="shared" si="87"/>
        <v>1</v>
      </c>
      <c r="GR320" s="139">
        <v>200000</v>
      </c>
      <c r="GS320" s="174">
        <f t="shared" si="81"/>
        <v>200000</v>
      </c>
      <c r="GT320" s="514"/>
      <c r="GV320" s="153"/>
      <c r="GW320" s="153"/>
      <c r="GX320" s="153"/>
    </row>
    <row r="321" spans="2:206" ht="13.5" customHeight="1" x14ac:dyDescent="0.2">
      <c r="B321" s="96" t="s">
        <v>589</v>
      </c>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c r="AN321" s="69"/>
      <c r="AO321" s="69"/>
      <c r="AP321" s="69"/>
      <c r="AQ321" s="69"/>
      <c r="AR321" s="69"/>
      <c r="AS321" s="69"/>
      <c r="AT321" s="69"/>
      <c r="AU321" s="69"/>
      <c r="AV321" s="69"/>
      <c r="AW321" s="69"/>
      <c r="AX321" s="69"/>
      <c r="AY321" s="69"/>
      <c r="AZ321" s="69"/>
      <c r="BA321" s="69"/>
      <c r="BB321" s="69"/>
      <c r="BC321" s="69"/>
      <c r="BD321" s="69"/>
      <c r="BE321" s="69"/>
      <c r="BF321" s="69"/>
      <c r="BG321" s="69"/>
      <c r="BH321" s="69"/>
      <c r="BI321" s="69"/>
      <c r="BJ321" s="69"/>
      <c r="BK321" s="69"/>
      <c r="BL321" s="69"/>
      <c r="BM321" s="69"/>
      <c r="BN321" s="69"/>
      <c r="BO321" s="69"/>
      <c r="BP321" s="69"/>
      <c r="BQ321" s="69"/>
      <c r="BR321" s="69"/>
      <c r="BS321" s="69"/>
      <c r="BT321" s="69"/>
      <c r="BU321" s="69"/>
      <c r="BV321" s="69"/>
      <c r="BW321" s="69"/>
      <c r="BX321" s="69"/>
      <c r="BY321" s="69"/>
      <c r="BZ321" s="69"/>
      <c r="CA321" s="69"/>
      <c r="CB321" s="69"/>
      <c r="CC321" s="69"/>
      <c r="CD321" s="69"/>
      <c r="CE321" s="69"/>
      <c r="CF321" s="69"/>
      <c r="CG321" s="69"/>
      <c r="CH321" s="69"/>
      <c r="CI321" s="69"/>
      <c r="CJ321" s="69"/>
      <c r="CK321" s="69"/>
      <c r="CL321" s="69"/>
      <c r="CM321" s="69"/>
      <c r="CN321" s="69"/>
      <c r="CO321" s="69"/>
      <c r="CP321" s="69"/>
      <c r="CQ321" s="69"/>
      <c r="CR321" s="69"/>
      <c r="CS321" s="69"/>
      <c r="CT321" s="69"/>
      <c r="CU321" s="69"/>
      <c r="CV321" s="69"/>
      <c r="CW321" s="69"/>
      <c r="CX321" s="69"/>
      <c r="CY321" s="69"/>
      <c r="CZ321" s="69"/>
      <c r="DA321" s="69"/>
      <c r="DB321" s="69"/>
      <c r="DC321" s="69"/>
      <c r="DD321" s="69"/>
      <c r="DE321" s="69"/>
      <c r="DF321" s="69"/>
      <c r="DG321" s="69"/>
      <c r="DH321" s="69"/>
      <c r="DI321" s="69"/>
      <c r="DJ321" s="69"/>
      <c r="DK321" s="69"/>
      <c r="DL321" s="69"/>
      <c r="DM321" s="69"/>
      <c r="DN321" s="69"/>
      <c r="DO321" s="69"/>
      <c r="DP321" s="69"/>
      <c r="DQ321" s="69"/>
      <c r="DR321" s="69"/>
      <c r="DS321" s="69">
        <v>1</v>
      </c>
      <c r="DT321" s="68">
        <f t="shared" si="88"/>
        <v>200000</v>
      </c>
      <c r="DU321" s="167"/>
      <c r="DV321" s="69"/>
      <c r="DW321" s="69"/>
      <c r="DX321" s="69"/>
      <c r="DY321" s="69"/>
      <c r="DZ321" s="69"/>
      <c r="EA321" s="69"/>
      <c r="EB321" s="69"/>
      <c r="EC321" s="69"/>
      <c r="ED321" s="69"/>
      <c r="EE321" s="69"/>
      <c r="EF321" s="69"/>
      <c r="EG321" s="69"/>
      <c r="EH321" s="69"/>
      <c r="EI321" s="69"/>
      <c r="EJ321" s="69"/>
      <c r="EK321" s="69"/>
      <c r="EL321" s="69"/>
      <c r="EM321" s="69"/>
      <c r="EN321" s="69"/>
      <c r="EO321" s="69"/>
      <c r="EP321" s="69"/>
      <c r="EQ321" s="69"/>
      <c r="ER321" s="69"/>
      <c r="ES321" s="69"/>
      <c r="ET321" s="69"/>
      <c r="EU321" s="69"/>
      <c r="EV321" s="69"/>
      <c r="EW321" s="69"/>
      <c r="EX321" s="69"/>
      <c r="EY321" s="69"/>
      <c r="EZ321" s="69"/>
      <c r="FA321" s="69"/>
      <c r="FB321" s="69"/>
      <c r="FC321" s="69"/>
      <c r="FD321" s="69"/>
      <c r="FE321" s="69"/>
      <c r="FF321" s="69"/>
      <c r="FG321" s="69"/>
      <c r="FH321" s="70"/>
      <c r="FI321" s="70"/>
      <c r="FJ321" s="70"/>
      <c r="FK321" s="141"/>
      <c r="FL321" s="141"/>
      <c r="FM321" s="141"/>
      <c r="FN321" s="141"/>
      <c r="FO321" s="139"/>
      <c r="FP321" s="139"/>
      <c r="FQ321" s="139"/>
      <c r="FR321" s="139"/>
      <c r="FS321" s="67"/>
      <c r="FT321" s="67"/>
      <c r="FU321" s="67"/>
      <c r="FV321" s="67"/>
      <c r="FW321" s="67"/>
      <c r="FX321" s="67"/>
      <c r="FY321" s="67"/>
      <c r="FZ321" s="67"/>
      <c r="GA321" s="67"/>
      <c r="GB321" s="70"/>
      <c r="GC321" s="70"/>
      <c r="GD321" s="70"/>
      <c r="GE321" s="69"/>
      <c r="GF321" s="142"/>
      <c r="GG321" s="142"/>
      <c r="GH321" s="142"/>
      <c r="GI321" s="135">
        <f t="shared" si="82"/>
        <v>1</v>
      </c>
      <c r="GJ321" s="135">
        <f t="shared" si="83"/>
        <v>200000</v>
      </c>
      <c r="GK321" s="135">
        <f t="shared" si="83"/>
        <v>0</v>
      </c>
      <c r="GL321" s="135"/>
      <c r="GM321" s="135">
        <f t="shared" si="84"/>
        <v>0</v>
      </c>
      <c r="GN321" s="135">
        <f t="shared" si="85"/>
        <v>0</v>
      </c>
      <c r="GO321" s="135">
        <f t="shared" si="86"/>
        <v>0</v>
      </c>
      <c r="GP321" s="135"/>
      <c r="GQ321" s="137">
        <f t="shared" si="87"/>
        <v>1</v>
      </c>
      <c r="GR321" s="139">
        <v>200000</v>
      </c>
      <c r="GS321" s="174">
        <f t="shared" si="81"/>
        <v>200000</v>
      </c>
      <c r="GT321" s="514"/>
      <c r="GV321" s="153"/>
      <c r="GW321" s="153"/>
      <c r="GX321" s="153"/>
    </row>
    <row r="322" spans="2:206" ht="13.5" customHeight="1" x14ac:dyDescent="0.2">
      <c r="B322" s="96" t="s">
        <v>590</v>
      </c>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c r="AH322" s="69"/>
      <c r="AI322" s="69"/>
      <c r="AJ322" s="69"/>
      <c r="AK322" s="69"/>
      <c r="AL322" s="69"/>
      <c r="AM322" s="69"/>
      <c r="AN322" s="69"/>
      <c r="AO322" s="69"/>
      <c r="AP322" s="69"/>
      <c r="AQ322" s="69"/>
      <c r="AR322" s="69"/>
      <c r="AS322" s="69"/>
      <c r="AT322" s="69"/>
      <c r="AU322" s="69"/>
      <c r="AV322" s="69"/>
      <c r="AW322" s="69"/>
      <c r="AX322" s="69"/>
      <c r="AY322" s="69"/>
      <c r="AZ322" s="69"/>
      <c r="BA322" s="69"/>
      <c r="BB322" s="69"/>
      <c r="BC322" s="69"/>
      <c r="BD322" s="69"/>
      <c r="BE322" s="69"/>
      <c r="BF322" s="69"/>
      <c r="BG322" s="69"/>
      <c r="BH322" s="69"/>
      <c r="BI322" s="69"/>
      <c r="BJ322" s="69"/>
      <c r="BK322" s="69"/>
      <c r="BL322" s="69"/>
      <c r="BM322" s="69"/>
      <c r="BN322" s="69"/>
      <c r="BO322" s="69"/>
      <c r="BP322" s="69"/>
      <c r="BQ322" s="69"/>
      <c r="BR322" s="69"/>
      <c r="BS322" s="69"/>
      <c r="BT322" s="69"/>
      <c r="BU322" s="69"/>
      <c r="BV322" s="69"/>
      <c r="BW322" s="69"/>
      <c r="BX322" s="69"/>
      <c r="BY322" s="69"/>
      <c r="BZ322" s="69"/>
      <c r="CA322" s="69"/>
      <c r="CB322" s="69"/>
      <c r="CC322" s="69"/>
      <c r="CD322" s="69"/>
      <c r="CE322" s="69"/>
      <c r="CF322" s="69"/>
      <c r="CG322" s="69"/>
      <c r="CH322" s="69"/>
      <c r="CI322" s="69"/>
      <c r="CJ322" s="69"/>
      <c r="CK322" s="69"/>
      <c r="CL322" s="69"/>
      <c r="CM322" s="69"/>
      <c r="CN322" s="69"/>
      <c r="CO322" s="69"/>
      <c r="CP322" s="69"/>
      <c r="CQ322" s="69"/>
      <c r="CR322" s="69"/>
      <c r="CS322" s="69"/>
      <c r="CT322" s="69"/>
      <c r="CU322" s="69"/>
      <c r="CV322" s="69"/>
      <c r="CW322" s="69"/>
      <c r="CX322" s="69"/>
      <c r="CY322" s="69"/>
      <c r="CZ322" s="69"/>
      <c r="DA322" s="69"/>
      <c r="DB322" s="69"/>
      <c r="DC322" s="69"/>
      <c r="DD322" s="69"/>
      <c r="DE322" s="69"/>
      <c r="DF322" s="69"/>
      <c r="DG322" s="69"/>
      <c r="DH322" s="69"/>
      <c r="DI322" s="69"/>
      <c r="DJ322" s="69"/>
      <c r="DK322" s="69"/>
      <c r="DL322" s="69"/>
      <c r="DM322" s="69"/>
      <c r="DN322" s="69"/>
      <c r="DO322" s="69"/>
      <c r="DP322" s="69"/>
      <c r="DQ322" s="69"/>
      <c r="DR322" s="69"/>
      <c r="DS322" s="69">
        <v>3</v>
      </c>
      <c r="DT322" s="68">
        <f t="shared" si="88"/>
        <v>750000</v>
      </c>
      <c r="DU322" s="167"/>
      <c r="DV322" s="69"/>
      <c r="DW322" s="69"/>
      <c r="DX322" s="69"/>
      <c r="DY322" s="69"/>
      <c r="DZ322" s="69"/>
      <c r="EA322" s="69"/>
      <c r="EB322" s="69"/>
      <c r="EC322" s="69"/>
      <c r="ED322" s="69"/>
      <c r="EE322" s="69"/>
      <c r="EF322" s="69"/>
      <c r="EG322" s="69"/>
      <c r="EH322" s="69"/>
      <c r="EI322" s="69"/>
      <c r="EJ322" s="69"/>
      <c r="EK322" s="69"/>
      <c r="EL322" s="69"/>
      <c r="EM322" s="69"/>
      <c r="EN322" s="69"/>
      <c r="EO322" s="69"/>
      <c r="EP322" s="69"/>
      <c r="EQ322" s="69"/>
      <c r="ER322" s="69"/>
      <c r="ES322" s="69"/>
      <c r="ET322" s="69"/>
      <c r="EU322" s="69"/>
      <c r="EV322" s="69"/>
      <c r="EW322" s="69"/>
      <c r="EX322" s="69"/>
      <c r="EY322" s="69"/>
      <c r="EZ322" s="69"/>
      <c r="FA322" s="69"/>
      <c r="FB322" s="69"/>
      <c r="FC322" s="69"/>
      <c r="FD322" s="69"/>
      <c r="FE322" s="69"/>
      <c r="FF322" s="69"/>
      <c r="FG322" s="69"/>
      <c r="FH322" s="70"/>
      <c r="FI322" s="70"/>
      <c r="FJ322" s="70"/>
      <c r="FK322" s="141"/>
      <c r="FL322" s="141"/>
      <c r="FM322" s="141"/>
      <c r="FN322" s="141"/>
      <c r="FO322" s="139"/>
      <c r="FP322" s="139"/>
      <c r="FQ322" s="139"/>
      <c r="FR322" s="139"/>
      <c r="FS322" s="67"/>
      <c r="FT322" s="67"/>
      <c r="FU322" s="67"/>
      <c r="FV322" s="67"/>
      <c r="FW322" s="67"/>
      <c r="FX322" s="67"/>
      <c r="FY322" s="67"/>
      <c r="FZ322" s="67"/>
      <c r="GA322" s="67"/>
      <c r="GB322" s="70"/>
      <c r="GC322" s="70"/>
      <c r="GD322" s="70"/>
      <c r="GE322" s="69"/>
      <c r="GF322" s="142"/>
      <c r="GG322" s="142"/>
      <c r="GH322" s="142"/>
      <c r="GI322" s="135">
        <f t="shared" si="82"/>
        <v>3</v>
      </c>
      <c r="GJ322" s="135">
        <f t="shared" si="83"/>
        <v>750000</v>
      </c>
      <c r="GK322" s="135">
        <f t="shared" si="83"/>
        <v>0</v>
      </c>
      <c r="GL322" s="135"/>
      <c r="GM322" s="135">
        <f t="shared" si="84"/>
        <v>0</v>
      </c>
      <c r="GN322" s="135">
        <f t="shared" si="85"/>
        <v>0</v>
      </c>
      <c r="GO322" s="135">
        <f t="shared" si="86"/>
        <v>0</v>
      </c>
      <c r="GP322" s="135"/>
      <c r="GQ322" s="137">
        <f t="shared" si="87"/>
        <v>3</v>
      </c>
      <c r="GR322" s="139">
        <v>250000</v>
      </c>
      <c r="GS322" s="174">
        <f t="shared" si="81"/>
        <v>750000</v>
      </c>
      <c r="GT322" s="514"/>
      <c r="GV322" s="153"/>
      <c r="GW322" s="153"/>
      <c r="GX322" s="153"/>
    </row>
    <row r="323" spans="2:206" ht="13.5" customHeight="1" x14ac:dyDescent="0.2">
      <c r="B323" s="96" t="s">
        <v>591</v>
      </c>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c r="AG323" s="69"/>
      <c r="AH323" s="69"/>
      <c r="AI323" s="69"/>
      <c r="AJ323" s="69"/>
      <c r="AK323" s="69"/>
      <c r="AL323" s="69"/>
      <c r="AM323" s="69"/>
      <c r="AN323" s="69"/>
      <c r="AO323" s="69"/>
      <c r="AP323" s="69"/>
      <c r="AQ323" s="69"/>
      <c r="AR323" s="69"/>
      <c r="AS323" s="69"/>
      <c r="AT323" s="69"/>
      <c r="AU323" s="69"/>
      <c r="AV323" s="69"/>
      <c r="AW323" s="69"/>
      <c r="AX323" s="69"/>
      <c r="AY323" s="69"/>
      <c r="AZ323" s="69"/>
      <c r="BA323" s="69"/>
      <c r="BB323" s="69"/>
      <c r="BC323" s="69"/>
      <c r="BD323" s="69"/>
      <c r="BE323" s="69"/>
      <c r="BF323" s="69"/>
      <c r="BG323" s="69"/>
      <c r="BH323" s="69"/>
      <c r="BI323" s="69"/>
      <c r="BJ323" s="69"/>
      <c r="BK323" s="69"/>
      <c r="BL323" s="69"/>
      <c r="BM323" s="69"/>
      <c r="BN323" s="69"/>
      <c r="BO323" s="69"/>
      <c r="BP323" s="69"/>
      <c r="BQ323" s="69"/>
      <c r="BR323" s="69"/>
      <c r="BS323" s="69"/>
      <c r="BT323" s="69"/>
      <c r="BU323" s="69"/>
      <c r="BV323" s="69"/>
      <c r="BW323" s="69"/>
      <c r="BX323" s="69"/>
      <c r="BY323" s="69"/>
      <c r="BZ323" s="69"/>
      <c r="CA323" s="69"/>
      <c r="CB323" s="69"/>
      <c r="CC323" s="69"/>
      <c r="CD323" s="69"/>
      <c r="CE323" s="69"/>
      <c r="CF323" s="69"/>
      <c r="CG323" s="69"/>
      <c r="CH323" s="69"/>
      <c r="CI323" s="69"/>
      <c r="CJ323" s="69"/>
      <c r="CK323" s="69"/>
      <c r="CL323" s="69"/>
      <c r="CM323" s="69"/>
      <c r="CN323" s="69"/>
      <c r="CO323" s="69"/>
      <c r="CP323" s="69"/>
      <c r="CQ323" s="69"/>
      <c r="CR323" s="69"/>
      <c r="CS323" s="69"/>
      <c r="CT323" s="69"/>
      <c r="CU323" s="69"/>
      <c r="CV323" s="69"/>
      <c r="CW323" s="69"/>
      <c r="CX323" s="69"/>
      <c r="CY323" s="69"/>
      <c r="CZ323" s="69"/>
      <c r="DA323" s="69"/>
      <c r="DB323" s="69"/>
      <c r="DC323" s="69"/>
      <c r="DD323" s="69"/>
      <c r="DE323" s="69"/>
      <c r="DF323" s="69"/>
      <c r="DG323" s="69"/>
      <c r="DH323" s="69"/>
      <c r="DI323" s="69"/>
      <c r="DJ323" s="69"/>
      <c r="DK323" s="69"/>
      <c r="DL323" s="69"/>
      <c r="DM323" s="69"/>
      <c r="DN323" s="69"/>
      <c r="DO323" s="69"/>
      <c r="DP323" s="69"/>
      <c r="DQ323" s="69"/>
      <c r="DR323" s="69"/>
      <c r="DS323" s="69">
        <v>1</v>
      </c>
      <c r="DT323" s="68">
        <f t="shared" si="88"/>
        <v>800000</v>
      </c>
      <c r="DU323" s="167"/>
      <c r="DV323" s="69"/>
      <c r="DW323" s="69"/>
      <c r="DX323" s="69"/>
      <c r="DY323" s="69"/>
      <c r="DZ323" s="69"/>
      <c r="EA323" s="69"/>
      <c r="EB323" s="69"/>
      <c r="EC323" s="69"/>
      <c r="ED323" s="69"/>
      <c r="EE323" s="69"/>
      <c r="EF323" s="69"/>
      <c r="EG323" s="69"/>
      <c r="EH323" s="69"/>
      <c r="EI323" s="69"/>
      <c r="EJ323" s="69"/>
      <c r="EK323" s="69"/>
      <c r="EL323" s="69"/>
      <c r="EM323" s="69"/>
      <c r="EN323" s="69"/>
      <c r="EO323" s="69"/>
      <c r="EP323" s="69"/>
      <c r="EQ323" s="69"/>
      <c r="ER323" s="69"/>
      <c r="ES323" s="69"/>
      <c r="ET323" s="69"/>
      <c r="EU323" s="69"/>
      <c r="EV323" s="69"/>
      <c r="EW323" s="69"/>
      <c r="EX323" s="69"/>
      <c r="EY323" s="69"/>
      <c r="EZ323" s="69"/>
      <c r="FA323" s="69"/>
      <c r="FB323" s="69"/>
      <c r="FC323" s="69"/>
      <c r="FD323" s="69"/>
      <c r="FE323" s="69"/>
      <c r="FF323" s="69"/>
      <c r="FG323" s="69"/>
      <c r="FH323" s="70"/>
      <c r="FI323" s="70"/>
      <c r="FJ323" s="70"/>
      <c r="FK323" s="141"/>
      <c r="FL323" s="141"/>
      <c r="FM323" s="141"/>
      <c r="FN323" s="141"/>
      <c r="FO323" s="139"/>
      <c r="FP323" s="139"/>
      <c r="FQ323" s="139"/>
      <c r="FR323" s="139"/>
      <c r="FS323" s="67"/>
      <c r="FT323" s="67"/>
      <c r="FU323" s="67"/>
      <c r="FV323" s="67"/>
      <c r="FW323" s="67"/>
      <c r="FX323" s="67"/>
      <c r="FY323" s="67"/>
      <c r="FZ323" s="67"/>
      <c r="GA323" s="67"/>
      <c r="GB323" s="70"/>
      <c r="GC323" s="70"/>
      <c r="GD323" s="70"/>
      <c r="GE323" s="69"/>
      <c r="GF323" s="142"/>
      <c r="GG323" s="142"/>
      <c r="GH323" s="142"/>
      <c r="GI323" s="135">
        <f t="shared" si="82"/>
        <v>1</v>
      </c>
      <c r="GJ323" s="135">
        <f t="shared" si="83"/>
        <v>800000</v>
      </c>
      <c r="GK323" s="135">
        <f t="shared" si="83"/>
        <v>0</v>
      </c>
      <c r="GL323" s="135"/>
      <c r="GM323" s="135">
        <f t="shared" si="84"/>
        <v>0</v>
      </c>
      <c r="GN323" s="135">
        <f t="shared" si="85"/>
        <v>0</v>
      </c>
      <c r="GO323" s="135">
        <f t="shared" si="86"/>
        <v>0</v>
      </c>
      <c r="GP323" s="135"/>
      <c r="GQ323" s="137">
        <f t="shared" si="87"/>
        <v>1</v>
      </c>
      <c r="GR323" s="139">
        <v>800000</v>
      </c>
      <c r="GS323" s="174">
        <f t="shared" si="81"/>
        <v>800000</v>
      </c>
      <c r="GT323" s="514"/>
      <c r="GV323" s="153"/>
      <c r="GW323" s="153"/>
      <c r="GX323" s="153"/>
    </row>
    <row r="324" spans="2:206" ht="13.5" customHeight="1" x14ac:dyDescent="0.2">
      <c r="B324" s="96" t="s">
        <v>465</v>
      </c>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c r="AH324" s="69"/>
      <c r="AI324" s="69"/>
      <c r="AJ324" s="69"/>
      <c r="AK324" s="69"/>
      <c r="AL324" s="69"/>
      <c r="AM324" s="69"/>
      <c r="AN324" s="69"/>
      <c r="AO324" s="69"/>
      <c r="AP324" s="69"/>
      <c r="AQ324" s="69"/>
      <c r="AR324" s="69"/>
      <c r="AS324" s="69"/>
      <c r="AT324" s="69"/>
      <c r="AU324" s="69"/>
      <c r="AV324" s="69"/>
      <c r="AW324" s="69"/>
      <c r="AX324" s="69"/>
      <c r="AY324" s="69"/>
      <c r="AZ324" s="69"/>
      <c r="BA324" s="69"/>
      <c r="BB324" s="69"/>
      <c r="BC324" s="69"/>
      <c r="BD324" s="69"/>
      <c r="BE324" s="69"/>
      <c r="BF324" s="69"/>
      <c r="BG324" s="69"/>
      <c r="BH324" s="69"/>
      <c r="BI324" s="69"/>
      <c r="BJ324" s="69"/>
      <c r="BK324" s="69"/>
      <c r="BL324" s="69"/>
      <c r="BM324" s="69"/>
      <c r="BN324" s="69"/>
      <c r="BO324" s="69"/>
      <c r="BP324" s="69"/>
      <c r="BQ324" s="69"/>
      <c r="BR324" s="69"/>
      <c r="BS324" s="69"/>
      <c r="BT324" s="69"/>
      <c r="BU324" s="69"/>
      <c r="BV324" s="69"/>
      <c r="BW324" s="69"/>
      <c r="BX324" s="69"/>
      <c r="BY324" s="69"/>
      <c r="BZ324" s="69"/>
      <c r="CA324" s="69"/>
      <c r="CB324" s="69"/>
      <c r="CC324" s="69"/>
      <c r="CD324" s="69"/>
      <c r="CE324" s="69"/>
      <c r="CF324" s="69"/>
      <c r="CG324" s="69"/>
      <c r="CH324" s="69"/>
      <c r="CI324" s="69"/>
      <c r="CJ324" s="69"/>
      <c r="CK324" s="69"/>
      <c r="CL324" s="69"/>
      <c r="CM324" s="69"/>
      <c r="CN324" s="69"/>
      <c r="CO324" s="69"/>
      <c r="CP324" s="69"/>
      <c r="CQ324" s="69"/>
      <c r="CR324" s="69"/>
      <c r="CS324" s="69"/>
      <c r="CT324" s="69"/>
      <c r="CU324" s="69"/>
      <c r="CV324" s="69"/>
      <c r="CW324" s="69"/>
      <c r="CX324" s="69"/>
      <c r="CY324" s="69"/>
      <c r="CZ324" s="69"/>
      <c r="DA324" s="69"/>
      <c r="DB324" s="69"/>
      <c r="DC324" s="69"/>
      <c r="DD324" s="69"/>
      <c r="DE324" s="69"/>
      <c r="DF324" s="69"/>
      <c r="DG324" s="69"/>
      <c r="DH324" s="69"/>
      <c r="DI324" s="69"/>
      <c r="DJ324" s="69"/>
      <c r="DK324" s="69"/>
      <c r="DL324" s="69"/>
      <c r="DM324" s="69"/>
      <c r="DN324" s="69"/>
      <c r="DO324" s="69"/>
      <c r="DP324" s="69"/>
      <c r="DQ324" s="69"/>
      <c r="DR324" s="69"/>
      <c r="DS324" s="69">
        <v>1</v>
      </c>
      <c r="DT324" s="68">
        <f t="shared" si="88"/>
        <v>35000</v>
      </c>
      <c r="DU324" s="167"/>
      <c r="DV324" s="69"/>
      <c r="DW324" s="69"/>
      <c r="DX324" s="69"/>
      <c r="DY324" s="69"/>
      <c r="DZ324" s="69"/>
      <c r="EA324" s="69"/>
      <c r="EB324" s="69"/>
      <c r="EC324" s="69"/>
      <c r="ED324" s="69"/>
      <c r="EE324" s="69"/>
      <c r="EF324" s="69"/>
      <c r="EG324" s="69"/>
      <c r="EH324" s="69"/>
      <c r="EI324" s="69"/>
      <c r="EJ324" s="69"/>
      <c r="EK324" s="69"/>
      <c r="EL324" s="69"/>
      <c r="EM324" s="69"/>
      <c r="EN324" s="69"/>
      <c r="EO324" s="69"/>
      <c r="EP324" s="69"/>
      <c r="EQ324" s="69"/>
      <c r="ER324" s="69"/>
      <c r="ES324" s="69"/>
      <c r="ET324" s="69"/>
      <c r="EU324" s="69"/>
      <c r="EV324" s="69"/>
      <c r="EW324" s="69"/>
      <c r="EX324" s="69"/>
      <c r="EY324" s="69"/>
      <c r="EZ324" s="69"/>
      <c r="FA324" s="69"/>
      <c r="FB324" s="69"/>
      <c r="FC324" s="69"/>
      <c r="FD324" s="69"/>
      <c r="FE324" s="69"/>
      <c r="FF324" s="69"/>
      <c r="FG324" s="69"/>
      <c r="FH324" s="70"/>
      <c r="FI324" s="70"/>
      <c r="FJ324" s="70"/>
      <c r="FK324" s="141"/>
      <c r="FL324" s="141"/>
      <c r="FM324" s="141"/>
      <c r="FN324" s="141"/>
      <c r="FO324" s="139"/>
      <c r="FP324" s="139"/>
      <c r="FQ324" s="139"/>
      <c r="FR324" s="139"/>
      <c r="FS324" s="67"/>
      <c r="FT324" s="67"/>
      <c r="FU324" s="67"/>
      <c r="FV324" s="67"/>
      <c r="FW324" s="67"/>
      <c r="FX324" s="67"/>
      <c r="FY324" s="67"/>
      <c r="FZ324" s="67"/>
      <c r="GA324" s="67"/>
      <c r="GB324" s="70"/>
      <c r="GC324" s="70"/>
      <c r="GD324" s="70"/>
      <c r="GE324" s="69"/>
      <c r="GF324" s="142"/>
      <c r="GG324" s="142"/>
      <c r="GH324" s="142"/>
      <c r="GI324" s="135">
        <f t="shared" si="82"/>
        <v>1</v>
      </c>
      <c r="GJ324" s="135">
        <f t="shared" si="83"/>
        <v>35000</v>
      </c>
      <c r="GK324" s="135">
        <f t="shared" si="83"/>
        <v>0</v>
      </c>
      <c r="GL324" s="135"/>
      <c r="GM324" s="135">
        <f t="shared" si="84"/>
        <v>0</v>
      </c>
      <c r="GN324" s="135">
        <f t="shared" si="85"/>
        <v>0</v>
      </c>
      <c r="GO324" s="135">
        <f t="shared" si="86"/>
        <v>0</v>
      </c>
      <c r="GP324" s="135"/>
      <c r="GQ324" s="137">
        <f t="shared" si="87"/>
        <v>1</v>
      </c>
      <c r="GR324" s="139">
        <v>35000</v>
      </c>
      <c r="GS324" s="174">
        <f t="shared" si="81"/>
        <v>35000</v>
      </c>
      <c r="GT324" s="514"/>
      <c r="GV324" s="153"/>
      <c r="GW324" s="153"/>
      <c r="GX324" s="153"/>
    </row>
    <row r="325" spans="2:206" ht="13.5" customHeight="1" x14ac:dyDescent="0.2">
      <c r="B325" s="96" t="s">
        <v>592</v>
      </c>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c r="AK325" s="69"/>
      <c r="AL325" s="69"/>
      <c r="AM325" s="69"/>
      <c r="AN325" s="69"/>
      <c r="AO325" s="69"/>
      <c r="AP325" s="69"/>
      <c r="AQ325" s="69"/>
      <c r="AR325" s="69"/>
      <c r="AS325" s="69"/>
      <c r="AT325" s="69"/>
      <c r="AU325" s="69"/>
      <c r="AV325" s="69"/>
      <c r="AW325" s="69"/>
      <c r="AX325" s="69"/>
      <c r="AY325" s="69"/>
      <c r="AZ325" s="69"/>
      <c r="BA325" s="69"/>
      <c r="BB325" s="69"/>
      <c r="BC325" s="69"/>
      <c r="BD325" s="69"/>
      <c r="BE325" s="69"/>
      <c r="BF325" s="69"/>
      <c r="BG325" s="69"/>
      <c r="BH325" s="69"/>
      <c r="BI325" s="69"/>
      <c r="BJ325" s="69"/>
      <c r="BK325" s="69"/>
      <c r="BL325" s="69"/>
      <c r="BM325" s="69"/>
      <c r="BN325" s="69"/>
      <c r="BO325" s="69"/>
      <c r="BP325" s="69"/>
      <c r="BQ325" s="69"/>
      <c r="BR325" s="69"/>
      <c r="BS325" s="69"/>
      <c r="BT325" s="69"/>
      <c r="BU325" s="69"/>
      <c r="BV325" s="69"/>
      <c r="BW325" s="69"/>
      <c r="BX325" s="69"/>
      <c r="BY325" s="69"/>
      <c r="BZ325" s="69"/>
      <c r="CA325" s="69"/>
      <c r="CB325" s="69"/>
      <c r="CC325" s="69"/>
      <c r="CD325" s="69"/>
      <c r="CE325" s="69"/>
      <c r="CF325" s="69"/>
      <c r="CG325" s="69"/>
      <c r="CH325" s="69"/>
      <c r="CI325" s="69"/>
      <c r="CJ325" s="69"/>
      <c r="CK325" s="69"/>
      <c r="CL325" s="69"/>
      <c r="CM325" s="69"/>
      <c r="CN325" s="69"/>
      <c r="CO325" s="69"/>
      <c r="CP325" s="69"/>
      <c r="CQ325" s="69"/>
      <c r="CR325" s="69"/>
      <c r="CS325" s="69"/>
      <c r="CT325" s="69"/>
      <c r="CU325" s="69"/>
      <c r="CV325" s="69"/>
      <c r="CW325" s="69"/>
      <c r="CX325" s="69"/>
      <c r="CY325" s="69"/>
      <c r="CZ325" s="69"/>
      <c r="DA325" s="69"/>
      <c r="DB325" s="69"/>
      <c r="DC325" s="69"/>
      <c r="DD325" s="69"/>
      <c r="DE325" s="69"/>
      <c r="DF325" s="69"/>
      <c r="DG325" s="69"/>
      <c r="DH325" s="69"/>
      <c r="DI325" s="69"/>
      <c r="DJ325" s="69"/>
      <c r="DK325" s="69"/>
      <c r="DL325" s="69"/>
      <c r="DM325" s="69"/>
      <c r="DN325" s="69"/>
      <c r="DO325" s="69"/>
      <c r="DP325" s="69"/>
      <c r="DQ325" s="69"/>
      <c r="DR325" s="69"/>
      <c r="DS325" s="69">
        <v>2</v>
      </c>
      <c r="DT325" s="68">
        <f t="shared" si="88"/>
        <v>100000</v>
      </c>
      <c r="DU325" s="167"/>
      <c r="DV325" s="69"/>
      <c r="DW325" s="69"/>
      <c r="DX325" s="69"/>
      <c r="DY325" s="69"/>
      <c r="DZ325" s="69"/>
      <c r="EA325" s="69"/>
      <c r="EB325" s="69"/>
      <c r="EC325" s="69"/>
      <c r="ED325" s="69"/>
      <c r="EE325" s="69"/>
      <c r="EF325" s="69"/>
      <c r="EG325" s="69"/>
      <c r="EH325" s="69"/>
      <c r="EI325" s="69"/>
      <c r="EJ325" s="69"/>
      <c r="EK325" s="69"/>
      <c r="EL325" s="69"/>
      <c r="EM325" s="69"/>
      <c r="EN325" s="69"/>
      <c r="EO325" s="69"/>
      <c r="EP325" s="69"/>
      <c r="EQ325" s="69"/>
      <c r="ER325" s="69"/>
      <c r="ES325" s="69"/>
      <c r="ET325" s="69"/>
      <c r="EU325" s="69"/>
      <c r="EV325" s="69"/>
      <c r="EW325" s="69"/>
      <c r="EX325" s="69"/>
      <c r="EY325" s="69"/>
      <c r="EZ325" s="69"/>
      <c r="FA325" s="69"/>
      <c r="FB325" s="69"/>
      <c r="FC325" s="69"/>
      <c r="FD325" s="69"/>
      <c r="FE325" s="69"/>
      <c r="FF325" s="69"/>
      <c r="FG325" s="69"/>
      <c r="FH325" s="70"/>
      <c r="FI325" s="70"/>
      <c r="FJ325" s="70"/>
      <c r="FK325" s="141"/>
      <c r="FL325" s="141"/>
      <c r="FM325" s="141"/>
      <c r="FN325" s="141"/>
      <c r="FO325" s="139"/>
      <c r="FP325" s="139"/>
      <c r="FQ325" s="139"/>
      <c r="FR325" s="139"/>
      <c r="FS325" s="67"/>
      <c r="FT325" s="67"/>
      <c r="FU325" s="67"/>
      <c r="FV325" s="67"/>
      <c r="FW325" s="67"/>
      <c r="FX325" s="67"/>
      <c r="FY325" s="67"/>
      <c r="FZ325" s="67"/>
      <c r="GA325" s="67"/>
      <c r="GB325" s="70"/>
      <c r="GC325" s="70"/>
      <c r="GD325" s="70"/>
      <c r="GE325" s="69"/>
      <c r="GF325" s="142"/>
      <c r="GG325" s="142"/>
      <c r="GH325" s="142"/>
      <c r="GI325" s="135">
        <f t="shared" si="82"/>
        <v>2</v>
      </c>
      <c r="GJ325" s="135">
        <f t="shared" si="83"/>
        <v>100000</v>
      </c>
      <c r="GK325" s="135">
        <f t="shared" si="83"/>
        <v>0</v>
      </c>
      <c r="GL325" s="135"/>
      <c r="GM325" s="135">
        <f t="shared" si="84"/>
        <v>0</v>
      </c>
      <c r="GN325" s="135">
        <f t="shared" si="85"/>
        <v>0</v>
      </c>
      <c r="GO325" s="135">
        <f t="shared" si="86"/>
        <v>0</v>
      </c>
      <c r="GP325" s="135"/>
      <c r="GQ325" s="137">
        <f t="shared" si="87"/>
        <v>2</v>
      </c>
      <c r="GR325" s="139">
        <v>50000</v>
      </c>
      <c r="GS325" s="174">
        <f t="shared" si="81"/>
        <v>100000</v>
      </c>
      <c r="GT325" s="514"/>
      <c r="GV325" s="153"/>
      <c r="GW325" s="153"/>
      <c r="GX325" s="153"/>
    </row>
    <row r="326" spans="2:206" ht="13.5" customHeight="1" x14ac:dyDescent="0.2">
      <c r="B326" s="96" t="s">
        <v>593</v>
      </c>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c r="AG326" s="69"/>
      <c r="AH326" s="69"/>
      <c r="AI326" s="69"/>
      <c r="AJ326" s="69"/>
      <c r="AK326" s="69"/>
      <c r="AL326" s="69"/>
      <c r="AM326" s="69"/>
      <c r="AN326" s="69"/>
      <c r="AO326" s="69"/>
      <c r="AP326" s="69"/>
      <c r="AQ326" s="69"/>
      <c r="AR326" s="69"/>
      <c r="AS326" s="69"/>
      <c r="AT326" s="69"/>
      <c r="AU326" s="69"/>
      <c r="AV326" s="69"/>
      <c r="AW326" s="69"/>
      <c r="AX326" s="69"/>
      <c r="AY326" s="69"/>
      <c r="AZ326" s="69"/>
      <c r="BA326" s="69"/>
      <c r="BB326" s="69"/>
      <c r="BC326" s="69"/>
      <c r="BD326" s="69"/>
      <c r="BE326" s="69"/>
      <c r="BF326" s="69"/>
      <c r="BG326" s="69"/>
      <c r="BH326" s="69"/>
      <c r="BI326" s="69"/>
      <c r="BJ326" s="69"/>
      <c r="BK326" s="69"/>
      <c r="BL326" s="69"/>
      <c r="BM326" s="69"/>
      <c r="BN326" s="69"/>
      <c r="BO326" s="69"/>
      <c r="BP326" s="69"/>
      <c r="BQ326" s="69"/>
      <c r="BR326" s="69"/>
      <c r="BS326" s="69"/>
      <c r="BT326" s="69"/>
      <c r="BU326" s="69"/>
      <c r="BV326" s="69"/>
      <c r="BW326" s="69"/>
      <c r="BX326" s="69"/>
      <c r="BY326" s="69"/>
      <c r="BZ326" s="69"/>
      <c r="CA326" s="69"/>
      <c r="CB326" s="69"/>
      <c r="CC326" s="69"/>
      <c r="CD326" s="69"/>
      <c r="CE326" s="69"/>
      <c r="CF326" s="69"/>
      <c r="CG326" s="69"/>
      <c r="CH326" s="69"/>
      <c r="CI326" s="69"/>
      <c r="CJ326" s="69"/>
      <c r="CK326" s="69"/>
      <c r="CL326" s="69"/>
      <c r="CM326" s="69"/>
      <c r="CN326" s="69"/>
      <c r="CO326" s="69"/>
      <c r="CP326" s="69"/>
      <c r="CQ326" s="69"/>
      <c r="CR326" s="69"/>
      <c r="CS326" s="69"/>
      <c r="CT326" s="69"/>
      <c r="CU326" s="69"/>
      <c r="CV326" s="69"/>
      <c r="CW326" s="69"/>
      <c r="CX326" s="69"/>
      <c r="CY326" s="69"/>
      <c r="CZ326" s="69"/>
      <c r="DA326" s="69"/>
      <c r="DB326" s="69"/>
      <c r="DC326" s="69"/>
      <c r="DD326" s="69"/>
      <c r="DE326" s="69"/>
      <c r="DF326" s="69"/>
      <c r="DG326" s="69"/>
      <c r="DH326" s="69"/>
      <c r="DI326" s="69"/>
      <c r="DJ326" s="69"/>
      <c r="DK326" s="69"/>
      <c r="DL326" s="69"/>
      <c r="DM326" s="69"/>
      <c r="DN326" s="69"/>
      <c r="DO326" s="69"/>
      <c r="DP326" s="69"/>
      <c r="DQ326" s="69"/>
      <c r="DR326" s="69"/>
      <c r="DS326" s="69">
        <v>2</v>
      </c>
      <c r="DT326" s="68">
        <f t="shared" si="88"/>
        <v>75000</v>
      </c>
      <c r="DU326" s="167"/>
      <c r="DV326" s="69"/>
      <c r="DW326" s="69"/>
      <c r="DX326" s="69"/>
      <c r="DY326" s="69"/>
      <c r="DZ326" s="69"/>
      <c r="EA326" s="69"/>
      <c r="EB326" s="69"/>
      <c r="EC326" s="69"/>
      <c r="ED326" s="69"/>
      <c r="EE326" s="69"/>
      <c r="EF326" s="69"/>
      <c r="EG326" s="69"/>
      <c r="EH326" s="69"/>
      <c r="EI326" s="69"/>
      <c r="EJ326" s="69"/>
      <c r="EK326" s="69"/>
      <c r="EL326" s="69"/>
      <c r="EM326" s="69"/>
      <c r="EN326" s="69"/>
      <c r="EO326" s="69"/>
      <c r="EP326" s="69"/>
      <c r="EQ326" s="69"/>
      <c r="ER326" s="69"/>
      <c r="ES326" s="69"/>
      <c r="ET326" s="69"/>
      <c r="EU326" s="69"/>
      <c r="EV326" s="69"/>
      <c r="EW326" s="69"/>
      <c r="EX326" s="69"/>
      <c r="EY326" s="69"/>
      <c r="EZ326" s="69"/>
      <c r="FA326" s="69"/>
      <c r="FB326" s="69"/>
      <c r="FC326" s="69"/>
      <c r="FD326" s="69"/>
      <c r="FE326" s="69"/>
      <c r="FF326" s="69"/>
      <c r="FG326" s="69"/>
      <c r="FH326" s="70"/>
      <c r="FI326" s="70"/>
      <c r="FJ326" s="70"/>
      <c r="FK326" s="141"/>
      <c r="FL326" s="141"/>
      <c r="FM326" s="141"/>
      <c r="FN326" s="141"/>
      <c r="FO326" s="139"/>
      <c r="FP326" s="139"/>
      <c r="FQ326" s="139"/>
      <c r="FR326" s="139"/>
      <c r="FS326" s="67"/>
      <c r="FT326" s="67"/>
      <c r="FU326" s="67"/>
      <c r="FV326" s="67"/>
      <c r="FW326" s="67"/>
      <c r="FX326" s="67"/>
      <c r="FY326" s="67"/>
      <c r="FZ326" s="67"/>
      <c r="GA326" s="67"/>
      <c r="GB326" s="70"/>
      <c r="GC326" s="70"/>
      <c r="GD326" s="70"/>
      <c r="GE326" s="69"/>
      <c r="GF326" s="142"/>
      <c r="GG326" s="142"/>
      <c r="GH326" s="142"/>
      <c r="GI326" s="135">
        <f t="shared" si="82"/>
        <v>2</v>
      </c>
      <c r="GJ326" s="135">
        <f t="shared" si="83"/>
        <v>75000</v>
      </c>
      <c r="GK326" s="135">
        <f t="shared" si="83"/>
        <v>0</v>
      </c>
      <c r="GL326" s="135"/>
      <c r="GM326" s="135">
        <f t="shared" si="84"/>
        <v>0</v>
      </c>
      <c r="GN326" s="135">
        <f t="shared" si="85"/>
        <v>0</v>
      </c>
      <c r="GO326" s="135">
        <f t="shared" si="86"/>
        <v>0</v>
      </c>
      <c r="GP326" s="135"/>
      <c r="GQ326" s="137">
        <f t="shared" si="87"/>
        <v>2</v>
      </c>
      <c r="GR326" s="139">
        <v>37500</v>
      </c>
      <c r="GS326" s="174">
        <f t="shared" si="81"/>
        <v>75000</v>
      </c>
      <c r="GT326" s="514"/>
      <c r="GV326" s="153"/>
      <c r="GW326" s="153"/>
      <c r="GX326" s="153"/>
    </row>
    <row r="327" spans="2:206" ht="13.5" customHeight="1" x14ac:dyDescent="0.2">
      <c r="B327" s="96" t="s">
        <v>594</v>
      </c>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9"/>
      <c r="AB327" s="69"/>
      <c r="AC327" s="69"/>
      <c r="AD327" s="69"/>
      <c r="AE327" s="69"/>
      <c r="AF327" s="69"/>
      <c r="AG327" s="69"/>
      <c r="AH327" s="69"/>
      <c r="AI327" s="69"/>
      <c r="AJ327" s="69"/>
      <c r="AK327" s="69"/>
      <c r="AL327" s="69"/>
      <c r="AM327" s="69"/>
      <c r="AN327" s="69"/>
      <c r="AO327" s="69"/>
      <c r="AP327" s="69"/>
      <c r="AQ327" s="69"/>
      <c r="AR327" s="69"/>
      <c r="AS327" s="69"/>
      <c r="AT327" s="69"/>
      <c r="AU327" s="69"/>
      <c r="AV327" s="69"/>
      <c r="AW327" s="69"/>
      <c r="AX327" s="69"/>
      <c r="AY327" s="69"/>
      <c r="AZ327" s="69"/>
      <c r="BA327" s="69"/>
      <c r="BB327" s="69"/>
      <c r="BC327" s="69"/>
      <c r="BD327" s="69"/>
      <c r="BE327" s="69"/>
      <c r="BF327" s="69"/>
      <c r="BG327" s="69"/>
      <c r="BH327" s="69"/>
      <c r="BI327" s="69"/>
      <c r="BJ327" s="69"/>
      <c r="BK327" s="69"/>
      <c r="BL327" s="69"/>
      <c r="BM327" s="69"/>
      <c r="BN327" s="69"/>
      <c r="BO327" s="69"/>
      <c r="BP327" s="69"/>
      <c r="BQ327" s="69"/>
      <c r="BR327" s="69"/>
      <c r="BS327" s="69"/>
      <c r="BT327" s="69"/>
      <c r="BU327" s="69"/>
      <c r="BV327" s="69"/>
      <c r="BW327" s="69"/>
      <c r="BX327" s="69"/>
      <c r="BY327" s="69"/>
      <c r="BZ327" s="69"/>
      <c r="CA327" s="69"/>
      <c r="CB327" s="69"/>
      <c r="CC327" s="69"/>
      <c r="CD327" s="69"/>
      <c r="CE327" s="69"/>
      <c r="CF327" s="69"/>
      <c r="CG327" s="69"/>
      <c r="CH327" s="69"/>
      <c r="CI327" s="69"/>
      <c r="CJ327" s="69"/>
      <c r="CK327" s="69"/>
      <c r="CL327" s="69"/>
      <c r="CM327" s="69"/>
      <c r="CN327" s="69"/>
      <c r="CO327" s="69"/>
      <c r="CP327" s="69"/>
      <c r="CQ327" s="69"/>
      <c r="CR327" s="69"/>
      <c r="CS327" s="69"/>
      <c r="CT327" s="69"/>
      <c r="CU327" s="69"/>
      <c r="CV327" s="69"/>
      <c r="CW327" s="69"/>
      <c r="CX327" s="69"/>
      <c r="CY327" s="69"/>
      <c r="CZ327" s="69"/>
      <c r="DA327" s="69"/>
      <c r="DB327" s="69"/>
      <c r="DC327" s="69"/>
      <c r="DD327" s="69"/>
      <c r="DE327" s="69"/>
      <c r="DF327" s="69"/>
      <c r="DG327" s="69"/>
      <c r="DH327" s="69"/>
      <c r="DI327" s="69"/>
      <c r="DJ327" s="69"/>
      <c r="DK327" s="69"/>
      <c r="DL327" s="69"/>
      <c r="DM327" s="69"/>
      <c r="DN327" s="69"/>
      <c r="DO327" s="69"/>
      <c r="DP327" s="69"/>
      <c r="DQ327" s="69"/>
      <c r="DR327" s="69"/>
      <c r="DS327" s="69">
        <v>1</v>
      </c>
      <c r="DT327" s="68">
        <f t="shared" si="88"/>
        <v>15000</v>
      </c>
      <c r="DU327" s="167"/>
      <c r="DV327" s="69"/>
      <c r="DW327" s="69"/>
      <c r="DX327" s="69"/>
      <c r="DY327" s="69"/>
      <c r="DZ327" s="69"/>
      <c r="EA327" s="69"/>
      <c r="EB327" s="69"/>
      <c r="EC327" s="69"/>
      <c r="ED327" s="69"/>
      <c r="EE327" s="69"/>
      <c r="EF327" s="69"/>
      <c r="EG327" s="69"/>
      <c r="EH327" s="69"/>
      <c r="EI327" s="69"/>
      <c r="EJ327" s="69"/>
      <c r="EK327" s="69"/>
      <c r="EL327" s="69"/>
      <c r="EM327" s="69"/>
      <c r="EN327" s="69"/>
      <c r="EO327" s="69"/>
      <c r="EP327" s="69"/>
      <c r="EQ327" s="69"/>
      <c r="ER327" s="69"/>
      <c r="ES327" s="69"/>
      <c r="ET327" s="69"/>
      <c r="EU327" s="69"/>
      <c r="EV327" s="69"/>
      <c r="EW327" s="69"/>
      <c r="EX327" s="69"/>
      <c r="EY327" s="69"/>
      <c r="EZ327" s="69"/>
      <c r="FA327" s="69"/>
      <c r="FB327" s="69"/>
      <c r="FC327" s="69"/>
      <c r="FD327" s="69"/>
      <c r="FE327" s="69"/>
      <c r="FF327" s="69"/>
      <c r="FG327" s="69"/>
      <c r="FH327" s="70"/>
      <c r="FI327" s="70"/>
      <c r="FJ327" s="70"/>
      <c r="FK327" s="141"/>
      <c r="FL327" s="141"/>
      <c r="FM327" s="141"/>
      <c r="FN327" s="141"/>
      <c r="FO327" s="139"/>
      <c r="FP327" s="139"/>
      <c r="FQ327" s="139"/>
      <c r="FR327" s="139"/>
      <c r="FS327" s="67"/>
      <c r="FT327" s="67"/>
      <c r="FU327" s="67"/>
      <c r="FV327" s="67"/>
      <c r="FW327" s="67"/>
      <c r="FX327" s="67"/>
      <c r="FY327" s="67"/>
      <c r="FZ327" s="67"/>
      <c r="GA327" s="67"/>
      <c r="GB327" s="70"/>
      <c r="GC327" s="70"/>
      <c r="GD327" s="70"/>
      <c r="GE327" s="69"/>
      <c r="GF327" s="142"/>
      <c r="GG327" s="142"/>
      <c r="GH327" s="142"/>
      <c r="GI327" s="135">
        <f t="shared" si="82"/>
        <v>1</v>
      </c>
      <c r="GJ327" s="135">
        <f t="shared" si="83"/>
        <v>15000</v>
      </c>
      <c r="GK327" s="135">
        <f t="shared" si="83"/>
        <v>0</v>
      </c>
      <c r="GL327" s="135"/>
      <c r="GM327" s="135">
        <f t="shared" si="84"/>
        <v>0</v>
      </c>
      <c r="GN327" s="135">
        <f t="shared" si="85"/>
        <v>0</v>
      </c>
      <c r="GO327" s="135">
        <f t="shared" si="86"/>
        <v>0</v>
      </c>
      <c r="GP327" s="135"/>
      <c r="GQ327" s="137">
        <f t="shared" si="87"/>
        <v>1</v>
      </c>
      <c r="GR327" s="139">
        <v>15000</v>
      </c>
      <c r="GS327" s="174">
        <f t="shared" si="81"/>
        <v>15000</v>
      </c>
      <c r="GT327" s="514"/>
      <c r="GV327" s="153"/>
      <c r="GW327" s="153"/>
      <c r="GX327" s="153"/>
    </row>
    <row r="328" spans="2:206" ht="13.5" customHeight="1" x14ac:dyDescent="0.2">
      <c r="B328" s="96" t="s">
        <v>595</v>
      </c>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c r="AM328" s="69"/>
      <c r="AN328" s="69"/>
      <c r="AO328" s="69"/>
      <c r="AP328" s="69"/>
      <c r="AQ328" s="69"/>
      <c r="AR328" s="69"/>
      <c r="AS328" s="69"/>
      <c r="AT328" s="69"/>
      <c r="AU328" s="69"/>
      <c r="AV328" s="69"/>
      <c r="AW328" s="69"/>
      <c r="AX328" s="69"/>
      <c r="AY328" s="69"/>
      <c r="AZ328" s="69"/>
      <c r="BA328" s="69"/>
      <c r="BB328" s="69"/>
      <c r="BC328" s="69"/>
      <c r="BD328" s="69"/>
      <c r="BE328" s="69"/>
      <c r="BF328" s="69"/>
      <c r="BG328" s="69"/>
      <c r="BH328" s="69"/>
      <c r="BI328" s="69"/>
      <c r="BJ328" s="69"/>
      <c r="BK328" s="69"/>
      <c r="BL328" s="69"/>
      <c r="BM328" s="69"/>
      <c r="BN328" s="69"/>
      <c r="BO328" s="69"/>
      <c r="BP328" s="69"/>
      <c r="BQ328" s="69"/>
      <c r="BR328" s="69"/>
      <c r="BS328" s="69"/>
      <c r="BT328" s="69"/>
      <c r="BU328" s="69"/>
      <c r="BV328" s="69"/>
      <c r="BW328" s="69"/>
      <c r="BX328" s="69"/>
      <c r="BY328" s="69"/>
      <c r="BZ328" s="69"/>
      <c r="CA328" s="69"/>
      <c r="CB328" s="69"/>
      <c r="CC328" s="69"/>
      <c r="CD328" s="69"/>
      <c r="CE328" s="69">
        <v>1</v>
      </c>
      <c r="CF328" s="67">
        <f>CE328*GR328</f>
        <v>50000</v>
      </c>
      <c r="CG328" s="167"/>
      <c r="CH328" s="70"/>
      <c r="CI328" s="69"/>
      <c r="CJ328" s="69"/>
      <c r="CK328" s="69"/>
      <c r="CL328" s="69"/>
      <c r="CM328" s="69"/>
      <c r="CN328" s="69"/>
      <c r="CO328" s="69"/>
      <c r="CP328" s="69"/>
      <c r="CQ328" s="69"/>
      <c r="CR328" s="69"/>
      <c r="CS328" s="69"/>
      <c r="CT328" s="69"/>
      <c r="CU328" s="69"/>
      <c r="CV328" s="69"/>
      <c r="CW328" s="69"/>
      <c r="CX328" s="69"/>
      <c r="CY328" s="69"/>
      <c r="CZ328" s="69"/>
      <c r="DA328" s="69"/>
      <c r="DB328" s="69"/>
      <c r="DC328" s="69"/>
      <c r="DD328" s="69"/>
      <c r="DE328" s="69"/>
      <c r="DF328" s="69"/>
      <c r="DG328" s="69"/>
      <c r="DH328" s="69"/>
      <c r="DI328" s="69"/>
      <c r="DJ328" s="69"/>
      <c r="DK328" s="69"/>
      <c r="DL328" s="69"/>
      <c r="DM328" s="69"/>
      <c r="DN328" s="69"/>
      <c r="DO328" s="69"/>
      <c r="DP328" s="69"/>
      <c r="DQ328" s="69"/>
      <c r="DR328" s="69"/>
      <c r="DS328" s="69"/>
      <c r="DT328" s="69"/>
      <c r="DU328" s="69"/>
      <c r="DV328" s="69"/>
      <c r="DW328" s="69"/>
      <c r="DX328" s="69"/>
      <c r="DY328" s="69"/>
      <c r="DZ328" s="69"/>
      <c r="EA328" s="69"/>
      <c r="EB328" s="69"/>
      <c r="EC328" s="69"/>
      <c r="ED328" s="69"/>
      <c r="EE328" s="69"/>
      <c r="EF328" s="69"/>
      <c r="EG328" s="69"/>
      <c r="EH328" s="69"/>
      <c r="EI328" s="69"/>
      <c r="EJ328" s="69"/>
      <c r="EK328" s="69"/>
      <c r="EL328" s="69"/>
      <c r="EM328" s="69"/>
      <c r="EN328" s="69"/>
      <c r="EO328" s="69"/>
      <c r="EP328" s="69"/>
      <c r="EQ328" s="69"/>
      <c r="ER328" s="69"/>
      <c r="ES328" s="69"/>
      <c r="ET328" s="69"/>
      <c r="EU328" s="69"/>
      <c r="EV328" s="69"/>
      <c r="EW328" s="69"/>
      <c r="EX328" s="69"/>
      <c r="EY328" s="69"/>
      <c r="EZ328" s="69"/>
      <c r="FA328" s="69"/>
      <c r="FB328" s="69"/>
      <c r="FC328" s="69"/>
      <c r="FD328" s="69"/>
      <c r="FE328" s="69"/>
      <c r="FF328" s="69"/>
      <c r="FG328" s="69"/>
      <c r="FH328" s="70"/>
      <c r="FI328" s="70"/>
      <c r="FJ328" s="70"/>
      <c r="FK328" s="141"/>
      <c r="FL328" s="141"/>
      <c r="FM328" s="141"/>
      <c r="FN328" s="141"/>
      <c r="FO328" s="139"/>
      <c r="FP328" s="139"/>
      <c r="FQ328" s="139"/>
      <c r="FR328" s="139"/>
      <c r="FS328" s="67"/>
      <c r="FT328" s="67"/>
      <c r="FU328" s="67"/>
      <c r="FV328" s="67"/>
      <c r="FW328" s="67"/>
      <c r="FX328" s="67"/>
      <c r="FY328" s="67"/>
      <c r="FZ328" s="67"/>
      <c r="GA328" s="67"/>
      <c r="GB328" s="70"/>
      <c r="GC328" s="70"/>
      <c r="GD328" s="70"/>
      <c r="GE328" s="69"/>
      <c r="GF328" s="142"/>
      <c r="GG328" s="142"/>
      <c r="GH328" s="142"/>
      <c r="GI328" s="135">
        <f t="shared" si="82"/>
        <v>1</v>
      </c>
      <c r="GJ328" s="135">
        <f t="shared" si="83"/>
        <v>50000</v>
      </c>
      <c r="GK328" s="135">
        <f t="shared" si="83"/>
        <v>0</v>
      </c>
      <c r="GL328" s="135"/>
      <c r="GM328" s="135">
        <f t="shared" si="84"/>
        <v>0</v>
      </c>
      <c r="GN328" s="135">
        <f t="shared" si="85"/>
        <v>0</v>
      </c>
      <c r="GO328" s="135">
        <f t="shared" si="86"/>
        <v>0</v>
      </c>
      <c r="GP328" s="135"/>
      <c r="GQ328" s="137">
        <f t="shared" si="87"/>
        <v>1</v>
      </c>
      <c r="GR328" s="139">
        <v>50000</v>
      </c>
      <c r="GS328" s="174">
        <f t="shared" si="81"/>
        <v>50000</v>
      </c>
      <c r="GT328" s="514"/>
      <c r="GV328" s="153"/>
      <c r="GW328" s="153"/>
      <c r="GX328" s="153"/>
    </row>
    <row r="329" spans="2:206" ht="13.5" customHeight="1" x14ac:dyDescent="0.2">
      <c r="B329" s="96" t="s">
        <v>596</v>
      </c>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c r="AK329" s="69"/>
      <c r="AL329" s="69"/>
      <c r="AM329" s="69"/>
      <c r="AN329" s="69"/>
      <c r="AO329" s="69"/>
      <c r="AP329" s="69"/>
      <c r="AQ329" s="69"/>
      <c r="AR329" s="69"/>
      <c r="AS329" s="69"/>
      <c r="AT329" s="69"/>
      <c r="AU329" s="69"/>
      <c r="AV329" s="69"/>
      <c r="AW329" s="69"/>
      <c r="AX329" s="69"/>
      <c r="AY329" s="69"/>
      <c r="AZ329" s="69"/>
      <c r="BA329" s="69"/>
      <c r="BB329" s="69"/>
      <c r="BC329" s="69"/>
      <c r="BD329" s="69"/>
      <c r="BE329" s="69"/>
      <c r="BF329" s="69"/>
      <c r="BG329" s="69"/>
      <c r="BH329" s="69"/>
      <c r="BI329" s="69"/>
      <c r="BJ329" s="69"/>
      <c r="BK329" s="69"/>
      <c r="BL329" s="69"/>
      <c r="BM329" s="69"/>
      <c r="BN329" s="69"/>
      <c r="BO329" s="69"/>
      <c r="BP329" s="69"/>
      <c r="BQ329" s="69"/>
      <c r="BR329" s="69"/>
      <c r="BS329" s="69"/>
      <c r="BT329" s="69"/>
      <c r="BU329" s="69"/>
      <c r="BV329" s="69"/>
      <c r="BW329" s="69"/>
      <c r="BX329" s="69"/>
      <c r="BY329" s="69"/>
      <c r="BZ329" s="69"/>
      <c r="CA329" s="69"/>
      <c r="CB329" s="69"/>
      <c r="CC329" s="69"/>
      <c r="CD329" s="69"/>
      <c r="CE329" s="69"/>
      <c r="CF329" s="69"/>
      <c r="CG329" s="69"/>
      <c r="CH329" s="69"/>
      <c r="CI329" s="69"/>
      <c r="CJ329" s="69"/>
      <c r="CK329" s="69"/>
      <c r="CL329" s="69"/>
      <c r="CM329" s="69"/>
      <c r="CN329" s="69"/>
      <c r="CO329" s="69"/>
      <c r="CP329" s="69"/>
      <c r="CQ329" s="69"/>
      <c r="CR329" s="69"/>
      <c r="CS329" s="69"/>
      <c r="CT329" s="69"/>
      <c r="CU329" s="69"/>
      <c r="CV329" s="69"/>
      <c r="CW329" s="69"/>
      <c r="CX329" s="69"/>
      <c r="CY329" s="69"/>
      <c r="CZ329" s="69"/>
      <c r="DA329" s="69"/>
      <c r="DB329" s="69"/>
      <c r="DC329" s="69"/>
      <c r="DD329" s="69"/>
      <c r="DE329" s="69"/>
      <c r="DF329" s="69"/>
      <c r="DG329" s="69"/>
      <c r="DH329" s="69"/>
      <c r="DI329" s="69"/>
      <c r="DJ329" s="69"/>
      <c r="DK329" s="69"/>
      <c r="DL329" s="69"/>
      <c r="DM329" s="69"/>
      <c r="DN329" s="69"/>
      <c r="DO329" s="69"/>
      <c r="DP329" s="69"/>
      <c r="DQ329" s="69"/>
      <c r="DR329" s="69"/>
      <c r="DS329" s="69"/>
      <c r="DT329" s="69"/>
      <c r="DU329" s="69"/>
      <c r="DV329" s="69"/>
      <c r="DW329" s="69"/>
      <c r="DX329" s="69"/>
      <c r="DY329" s="69"/>
      <c r="DZ329" s="69"/>
      <c r="EA329" s="69"/>
      <c r="EB329" s="69"/>
      <c r="EC329" s="69"/>
      <c r="ED329" s="69"/>
      <c r="EE329" s="69"/>
      <c r="EF329" s="69"/>
      <c r="EG329" s="69"/>
      <c r="EH329" s="69"/>
      <c r="EI329" s="69"/>
      <c r="EJ329" s="69"/>
      <c r="EK329" s="69"/>
      <c r="EL329" s="69"/>
      <c r="EM329" s="69"/>
      <c r="EN329" s="69"/>
      <c r="EO329" s="69"/>
      <c r="EP329" s="69"/>
      <c r="EQ329" s="69"/>
      <c r="ER329" s="69"/>
      <c r="ES329" s="69"/>
      <c r="ET329" s="69"/>
      <c r="EU329" s="69"/>
      <c r="EV329" s="69"/>
      <c r="EW329" s="69"/>
      <c r="EX329" s="69"/>
      <c r="EY329" s="69">
        <v>4</v>
      </c>
      <c r="EZ329" s="67">
        <f>EY329*GR329</f>
        <v>60000</v>
      </c>
      <c r="FA329" s="167"/>
      <c r="FB329" s="70"/>
      <c r="FC329" s="69"/>
      <c r="FD329" s="69"/>
      <c r="FE329" s="69"/>
      <c r="FF329" s="69"/>
      <c r="FG329" s="69"/>
      <c r="FH329" s="70"/>
      <c r="FI329" s="70"/>
      <c r="FJ329" s="70"/>
      <c r="FK329" s="141"/>
      <c r="FL329" s="141"/>
      <c r="FM329" s="141"/>
      <c r="FN329" s="141"/>
      <c r="FO329" s="139"/>
      <c r="FP329" s="139"/>
      <c r="FQ329" s="139"/>
      <c r="FR329" s="139"/>
      <c r="FS329" s="67"/>
      <c r="FT329" s="67"/>
      <c r="FU329" s="67"/>
      <c r="FV329" s="67"/>
      <c r="FW329" s="67"/>
      <c r="FX329" s="67"/>
      <c r="FY329" s="67"/>
      <c r="FZ329" s="67"/>
      <c r="GA329" s="67"/>
      <c r="GB329" s="70"/>
      <c r="GC329" s="70"/>
      <c r="GD329" s="70"/>
      <c r="GE329" s="69"/>
      <c r="GF329" s="142"/>
      <c r="GG329" s="142"/>
      <c r="GH329" s="142"/>
      <c r="GI329" s="135">
        <f t="shared" si="82"/>
        <v>0</v>
      </c>
      <c r="GJ329" s="135">
        <f t="shared" si="83"/>
        <v>0</v>
      </c>
      <c r="GK329" s="135">
        <f t="shared" si="83"/>
        <v>0</v>
      </c>
      <c r="GL329" s="135"/>
      <c r="GM329" s="135">
        <f t="shared" si="84"/>
        <v>4</v>
      </c>
      <c r="GN329" s="135">
        <f t="shared" si="85"/>
        <v>60000</v>
      </c>
      <c r="GO329" s="135">
        <f t="shared" si="86"/>
        <v>0</v>
      </c>
      <c r="GP329" s="135"/>
      <c r="GQ329" s="137">
        <f t="shared" si="87"/>
        <v>4</v>
      </c>
      <c r="GR329" s="139">
        <v>15000</v>
      </c>
      <c r="GS329" s="174">
        <f t="shared" si="81"/>
        <v>60000</v>
      </c>
      <c r="GT329" s="514"/>
      <c r="GV329" s="153"/>
      <c r="GW329" s="153"/>
      <c r="GX329" s="153"/>
    </row>
    <row r="330" spans="2:206" ht="13.5" customHeight="1" x14ac:dyDescent="0.2">
      <c r="B330" s="96" t="s">
        <v>597</v>
      </c>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c r="AH330" s="69"/>
      <c r="AI330" s="69"/>
      <c r="AJ330" s="69"/>
      <c r="AK330" s="69"/>
      <c r="AL330" s="69"/>
      <c r="AM330" s="69"/>
      <c r="AN330" s="69"/>
      <c r="AO330" s="69"/>
      <c r="AP330" s="69"/>
      <c r="AQ330" s="69"/>
      <c r="AR330" s="69"/>
      <c r="AS330" s="69"/>
      <c r="AT330" s="69"/>
      <c r="AU330" s="69"/>
      <c r="AV330" s="69"/>
      <c r="AW330" s="69"/>
      <c r="AX330" s="69"/>
      <c r="AY330" s="69"/>
      <c r="AZ330" s="69"/>
      <c r="BA330" s="69"/>
      <c r="BB330" s="69"/>
      <c r="BC330" s="69"/>
      <c r="BD330" s="69"/>
      <c r="BE330" s="69"/>
      <c r="BF330" s="69"/>
      <c r="BG330" s="69"/>
      <c r="BH330" s="69"/>
      <c r="BI330" s="69"/>
      <c r="BJ330" s="69"/>
      <c r="BK330" s="69"/>
      <c r="BL330" s="69"/>
      <c r="BM330" s="69"/>
      <c r="BN330" s="69"/>
      <c r="BO330" s="69"/>
      <c r="BP330" s="69"/>
      <c r="BQ330" s="69"/>
      <c r="BR330" s="69"/>
      <c r="BS330" s="69"/>
      <c r="BT330" s="69"/>
      <c r="BU330" s="69"/>
      <c r="BV330" s="69"/>
      <c r="BW330" s="69"/>
      <c r="BX330" s="69"/>
      <c r="BY330" s="69"/>
      <c r="BZ330" s="69"/>
      <c r="CA330" s="69"/>
      <c r="CB330" s="69"/>
      <c r="CC330" s="69"/>
      <c r="CD330" s="69"/>
      <c r="CE330" s="69"/>
      <c r="CF330" s="69"/>
      <c r="CG330" s="69"/>
      <c r="CH330" s="69"/>
      <c r="CI330" s="69"/>
      <c r="CJ330" s="69"/>
      <c r="CK330" s="69"/>
      <c r="CL330" s="69"/>
      <c r="CM330" s="69"/>
      <c r="CN330" s="69"/>
      <c r="CO330" s="69"/>
      <c r="CP330" s="69"/>
      <c r="CQ330" s="69"/>
      <c r="CR330" s="69"/>
      <c r="CS330" s="69"/>
      <c r="CT330" s="69"/>
      <c r="CU330" s="69"/>
      <c r="CV330" s="69"/>
      <c r="CW330" s="69"/>
      <c r="CX330" s="69"/>
      <c r="CY330" s="69"/>
      <c r="CZ330" s="69"/>
      <c r="DA330" s="69"/>
      <c r="DB330" s="69"/>
      <c r="DC330" s="69"/>
      <c r="DD330" s="69"/>
      <c r="DE330" s="69"/>
      <c r="DF330" s="69"/>
      <c r="DG330" s="69"/>
      <c r="DH330" s="69"/>
      <c r="DI330" s="69"/>
      <c r="DJ330" s="69"/>
      <c r="DK330" s="69"/>
      <c r="DL330" s="69"/>
      <c r="DM330" s="69"/>
      <c r="DN330" s="69"/>
      <c r="DO330" s="69"/>
      <c r="DP330" s="69"/>
      <c r="DQ330" s="69"/>
      <c r="DR330" s="69"/>
      <c r="DS330" s="69"/>
      <c r="DT330" s="69"/>
      <c r="DU330" s="69"/>
      <c r="DV330" s="69"/>
      <c r="DW330" s="69"/>
      <c r="DX330" s="69"/>
      <c r="DY330" s="69"/>
      <c r="DZ330" s="69"/>
      <c r="EA330" s="69"/>
      <c r="EB330" s="69"/>
      <c r="EC330" s="69"/>
      <c r="ED330" s="69"/>
      <c r="EE330" s="69"/>
      <c r="EF330" s="69"/>
      <c r="EG330" s="69"/>
      <c r="EH330" s="69"/>
      <c r="EI330" s="69"/>
      <c r="EJ330" s="69"/>
      <c r="EK330" s="69"/>
      <c r="EL330" s="69"/>
      <c r="EM330" s="69"/>
      <c r="EN330" s="69"/>
      <c r="EO330" s="69"/>
      <c r="EP330" s="69"/>
      <c r="EQ330" s="69"/>
      <c r="ER330" s="69"/>
      <c r="ES330" s="69"/>
      <c r="ET330" s="69"/>
      <c r="EU330" s="69"/>
      <c r="EV330" s="69"/>
      <c r="EW330" s="69"/>
      <c r="EX330" s="69"/>
      <c r="EY330" s="69"/>
      <c r="EZ330" s="69"/>
      <c r="FA330" s="69"/>
      <c r="FB330" s="69"/>
      <c r="FC330" s="69"/>
      <c r="FD330" s="69"/>
      <c r="FE330" s="69"/>
      <c r="FF330" s="69"/>
      <c r="FG330" s="69"/>
      <c r="FH330" s="70"/>
      <c r="FI330" s="70"/>
      <c r="FJ330" s="70"/>
      <c r="FK330" s="141"/>
      <c r="FL330" s="141"/>
      <c r="FM330" s="141"/>
      <c r="FN330" s="141"/>
      <c r="FO330" s="139"/>
      <c r="FP330" s="139"/>
      <c r="FQ330" s="139"/>
      <c r="FR330" s="139"/>
      <c r="FS330" s="67"/>
      <c r="FT330" s="67"/>
      <c r="FU330" s="67"/>
      <c r="FV330" s="67"/>
      <c r="FW330" s="67"/>
      <c r="FX330" s="67"/>
      <c r="FY330" s="67"/>
      <c r="FZ330" s="67"/>
      <c r="GA330" s="67"/>
      <c r="GB330" s="70"/>
      <c r="GC330" s="70"/>
      <c r="GD330" s="70"/>
      <c r="GE330" s="69"/>
      <c r="GF330" s="142"/>
      <c r="GG330" s="142"/>
      <c r="GH330" s="142"/>
      <c r="GI330" s="135">
        <f t="shared" si="82"/>
        <v>0</v>
      </c>
      <c r="GJ330" s="135">
        <f t="shared" si="83"/>
        <v>0</v>
      </c>
      <c r="GK330" s="135">
        <f t="shared" si="83"/>
        <v>0</v>
      </c>
      <c r="GL330" s="135"/>
      <c r="GM330" s="135">
        <f t="shared" si="84"/>
        <v>0</v>
      </c>
      <c r="GN330" s="135">
        <f t="shared" si="85"/>
        <v>0</v>
      </c>
      <c r="GO330" s="135">
        <f t="shared" si="86"/>
        <v>0</v>
      </c>
      <c r="GP330" s="135"/>
      <c r="GQ330" s="137">
        <f t="shared" si="87"/>
        <v>0</v>
      </c>
      <c r="GR330" s="139">
        <v>1000000</v>
      </c>
      <c r="GS330" s="174">
        <f t="shared" si="81"/>
        <v>0</v>
      </c>
      <c r="GT330" s="514"/>
      <c r="GV330" s="153"/>
      <c r="GW330" s="153"/>
      <c r="GX330" s="153"/>
    </row>
    <row r="331" spans="2:206" ht="13.5" customHeight="1" x14ac:dyDescent="0.2">
      <c r="B331" s="96" t="s">
        <v>598</v>
      </c>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c r="AK331" s="69"/>
      <c r="AL331" s="69"/>
      <c r="AM331" s="69"/>
      <c r="AN331" s="69"/>
      <c r="AO331" s="69"/>
      <c r="AP331" s="69"/>
      <c r="AQ331" s="69"/>
      <c r="AR331" s="69"/>
      <c r="AS331" s="69"/>
      <c r="AT331" s="69"/>
      <c r="AU331" s="69"/>
      <c r="AV331" s="69"/>
      <c r="AW331" s="69"/>
      <c r="AX331" s="69"/>
      <c r="AY331" s="69"/>
      <c r="AZ331" s="69"/>
      <c r="BA331" s="69"/>
      <c r="BB331" s="69"/>
      <c r="BC331" s="69"/>
      <c r="BD331" s="69"/>
      <c r="BE331" s="69"/>
      <c r="BF331" s="69"/>
      <c r="BG331" s="69"/>
      <c r="BH331" s="69"/>
      <c r="BI331" s="69"/>
      <c r="BJ331" s="69"/>
      <c r="BK331" s="69"/>
      <c r="BL331" s="69"/>
      <c r="BM331" s="69"/>
      <c r="BN331" s="69"/>
      <c r="BO331" s="69"/>
      <c r="BP331" s="69"/>
      <c r="BQ331" s="69"/>
      <c r="BR331" s="69"/>
      <c r="BS331" s="69"/>
      <c r="BT331" s="69"/>
      <c r="BU331" s="69"/>
      <c r="BV331" s="69"/>
      <c r="BW331" s="69"/>
      <c r="BX331" s="69"/>
      <c r="BY331" s="69"/>
      <c r="BZ331" s="69"/>
      <c r="CA331" s="69"/>
      <c r="CB331" s="69"/>
      <c r="CC331" s="69"/>
      <c r="CD331" s="69"/>
      <c r="CE331" s="69"/>
      <c r="CF331" s="69"/>
      <c r="CG331" s="69"/>
      <c r="CH331" s="69"/>
      <c r="CI331" s="69"/>
      <c r="CJ331" s="69"/>
      <c r="CK331" s="69"/>
      <c r="CL331" s="69"/>
      <c r="CM331" s="69"/>
      <c r="CN331" s="69"/>
      <c r="CO331" s="69"/>
      <c r="CP331" s="69"/>
      <c r="CQ331" s="69"/>
      <c r="CR331" s="69"/>
      <c r="CS331" s="69"/>
      <c r="CT331" s="69"/>
      <c r="CU331" s="69"/>
      <c r="CV331" s="69"/>
      <c r="CW331" s="69"/>
      <c r="CX331" s="69"/>
      <c r="CY331" s="69"/>
      <c r="CZ331" s="69"/>
      <c r="DA331" s="69"/>
      <c r="DB331" s="69"/>
      <c r="DC331" s="69"/>
      <c r="DD331" s="69"/>
      <c r="DE331" s="69"/>
      <c r="DF331" s="69"/>
      <c r="DG331" s="69"/>
      <c r="DH331" s="69"/>
      <c r="DI331" s="69"/>
      <c r="DJ331" s="69"/>
      <c r="DK331" s="69"/>
      <c r="DL331" s="69"/>
      <c r="DM331" s="69"/>
      <c r="DN331" s="69"/>
      <c r="DO331" s="69"/>
      <c r="DP331" s="69"/>
      <c r="DQ331" s="69"/>
      <c r="DR331" s="69"/>
      <c r="DS331" s="69"/>
      <c r="DT331" s="69"/>
      <c r="DU331" s="69"/>
      <c r="DV331" s="69"/>
      <c r="DW331" s="69"/>
      <c r="DX331" s="69"/>
      <c r="DY331" s="69"/>
      <c r="DZ331" s="69"/>
      <c r="EA331" s="69"/>
      <c r="EB331" s="69"/>
      <c r="EC331" s="69"/>
      <c r="ED331" s="69"/>
      <c r="EE331" s="69"/>
      <c r="EF331" s="69"/>
      <c r="EG331" s="69"/>
      <c r="EH331" s="69"/>
      <c r="EI331" s="69"/>
      <c r="EJ331" s="69"/>
      <c r="EK331" s="69"/>
      <c r="EL331" s="69"/>
      <c r="EM331" s="69"/>
      <c r="EN331" s="69"/>
      <c r="EO331" s="69"/>
      <c r="EP331" s="69"/>
      <c r="EQ331" s="69"/>
      <c r="ER331" s="69"/>
      <c r="ES331" s="69"/>
      <c r="ET331" s="69"/>
      <c r="EU331" s="69"/>
      <c r="EV331" s="69"/>
      <c r="EW331" s="69"/>
      <c r="EX331" s="69"/>
      <c r="EY331" s="69">
        <v>2</v>
      </c>
      <c r="EZ331" s="67">
        <f>EY331*GR331</f>
        <v>1000000</v>
      </c>
      <c r="FA331" s="167"/>
      <c r="FB331" s="70"/>
      <c r="FC331" s="69"/>
      <c r="FD331" s="69"/>
      <c r="FE331" s="69"/>
      <c r="FF331" s="69"/>
      <c r="FG331" s="69"/>
      <c r="FH331" s="70"/>
      <c r="FI331" s="70"/>
      <c r="FJ331" s="70"/>
      <c r="FK331" s="141"/>
      <c r="FL331" s="141"/>
      <c r="FM331" s="141"/>
      <c r="FN331" s="141"/>
      <c r="FO331" s="139"/>
      <c r="FP331" s="139"/>
      <c r="FQ331" s="139"/>
      <c r="FR331" s="139"/>
      <c r="FS331" s="67"/>
      <c r="FT331" s="67"/>
      <c r="FU331" s="67"/>
      <c r="FV331" s="67"/>
      <c r="FW331" s="67"/>
      <c r="FX331" s="67"/>
      <c r="FY331" s="67"/>
      <c r="FZ331" s="67"/>
      <c r="GA331" s="67"/>
      <c r="GB331" s="70"/>
      <c r="GC331" s="70"/>
      <c r="GD331" s="70"/>
      <c r="GE331" s="69"/>
      <c r="GF331" s="142"/>
      <c r="GG331" s="142"/>
      <c r="GH331" s="142"/>
      <c r="GI331" s="135">
        <f t="shared" si="82"/>
        <v>0</v>
      </c>
      <c r="GJ331" s="135">
        <f t="shared" si="83"/>
        <v>0</v>
      </c>
      <c r="GK331" s="135">
        <f t="shared" si="83"/>
        <v>0</v>
      </c>
      <c r="GL331" s="135"/>
      <c r="GM331" s="135">
        <f t="shared" si="84"/>
        <v>2</v>
      </c>
      <c r="GN331" s="135">
        <f t="shared" si="85"/>
        <v>1000000</v>
      </c>
      <c r="GO331" s="135">
        <f t="shared" si="86"/>
        <v>0</v>
      </c>
      <c r="GP331" s="135"/>
      <c r="GQ331" s="137">
        <f t="shared" si="87"/>
        <v>2</v>
      </c>
      <c r="GR331" s="139">
        <v>500000</v>
      </c>
      <c r="GS331" s="174">
        <f t="shared" si="81"/>
        <v>1000000</v>
      </c>
      <c r="GT331" s="515"/>
      <c r="GV331" s="153"/>
      <c r="GW331" s="153"/>
      <c r="GX331" s="153"/>
    </row>
    <row r="332" spans="2:206" ht="6.75" hidden="1" customHeight="1" x14ac:dyDescent="0.2">
      <c r="B332" s="96" t="s">
        <v>467</v>
      </c>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c r="AR332" s="68"/>
      <c r="AS332" s="68"/>
      <c r="AT332" s="68"/>
      <c r="AU332" s="68"/>
      <c r="AV332" s="68"/>
      <c r="AW332" s="68"/>
      <c r="AX332" s="68"/>
      <c r="AY332" s="68"/>
      <c r="AZ332" s="68"/>
      <c r="BA332" s="68"/>
      <c r="BB332" s="68"/>
      <c r="BC332" s="68"/>
      <c r="BD332" s="68"/>
      <c r="BE332" s="68"/>
      <c r="BF332" s="68"/>
      <c r="BG332" s="68"/>
      <c r="BH332" s="68"/>
      <c r="BI332" s="68"/>
      <c r="BJ332" s="68"/>
      <c r="BK332" s="68"/>
      <c r="BL332" s="68"/>
      <c r="BM332" s="68"/>
      <c r="BN332" s="68"/>
      <c r="BO332" s="68"/>
      <c r="BP332" s="68"/>
      <c r="BQ332" s="68"/>
      <c r="BR332" s="68"/>
      <c r="BS332" s="68"/>
      <c r="BT332" s="68"/>
      <c r="BU332" s="68"/>
      <c r="BV332" s="68"/>
      <c r="BW332" s="68"/>
      <c r="BX332" s="68"/>
      <c r="BY332" s="68"/>
      <c r="BZ332" s="68"/>
      <c r="CA332" s="68"/>
      <c r="CB332" s="68"/>
      <c r="CC332" s="68"/>
      <c r="CD332" s="68"/>
      <c r="CE332" s="68"/>
      <c r="CF332" s="68"/>
      <c r="CG332" s="68"/>
      <c r="CH332" s="68"/>
      <c r="CI332" s="68"/>
      <c r="CJ332" s="68"/>
      <c r="CK332" s="68"/>
      <c r="CL332" s="68"/>
      <c r="CM332" s="68"/>
      <c r="CN332" s="68"/>
      <c r="CO332" s="68"/>
      <c r="CP332" s="68"/>
      <c r="CQ332" s="68"/>
      <c r="CR332" s="68"/>
      <c r="CS332" s="68"/>
      <c r="CT332" s="68"/>
      <c r="CU332" s="68"/>
      <c r="CV332" s="68"/>
      <c r="CW332" s="68"/>
      <c r="CX332" s="68"/>
      <c r="CY332" s="68"/>
      <c r="CZ332" s="68"/>
      <c r="DA332" s="68"/>
      <c r="DB332" s="68"/>
      <c r="DC332" s="68"/>
      <c r="DD332" s="68"/>
      <c r="DE332" s="68"/>
      <c r="DF332" s="68"/>
      <c r="DG332" s="68"/>
      <c r="DH332" s="68"/>
      <c r="DI332" s="68"/>
      <c r="DJ332" s="68"/>
      <c r="DK332" s="68"/>
      <c r="DL332" s="68"/>
      <c r="DM332" s="68"/>
      <c r="DN332" s="68"/>
      <c r="DO332" s="68"/>
      <c r="DP332" s="68"/>
      <c r="DQ332" s="68"/>
      <c r="DR332" s="68"/>
      <c r="DS332" s="68"/>
      <c r="DT332" s="68"/>
      <c r="DU332" s="68"/>
      <c r="DV332" s="68"/>
      <c r="DW332" s="68"/>
      <c r="DX332" s="68"/>
      <c r="DY332" s="68"/>
      <c r="DZ332" s="68"/>
      <c r="EA332" s="68"/>
      <c r="EB332" s="68"/>
      <c r="EC332" s="68"/>
      <c r="ED332" s="68"/>
      <c r="EE332" s="68"/>
      <c r="EF332" s="68"/>
      <c r="EG332" s="68"/>
      <c r="EH332" s="68"/>
      <c r="EI332" s="68"/>
      <c r="EJ332" s="68"/>
      <c r="EK332" s="68"/>
      <c r="EL332" s="68"/>
      <c r="EM332" s="68"/>
      <c r="EN332" s="68"/>
      <c r="EO332" s="68"/>
      <c r="EP332" s="68"/>
      <c r="EQ332" s="68"/>
      <c r="ER332" s="68"/>
      <c r="ES332" s="68"/>
      <c r="ET332" s="68"/>
      <c r="EU332" s="68"/>
      <c r="EV332" s="68"/>
      <c r="EW332" s="68"/>
      <c r="EX332" s="68"/>
      <c r="EY332" s="68"/>
      <c r="EZ332" s="68"/>
      <c r="FA332" s="68"/>
      <c r="FB332" s="68"/>
      <c r="FC332" s="68"/>
      <c r="FD332" s="68"/>
      <c r="FE332" s="68"/>
      <c r="FF332" s="68"/>
      <c r="FG332" s="68"/>
      <c r="FH332" s="68"/>
      <c r="FI332" s="68"/>
      <c r="FJ332" s="68"/>
      <c r="FK332" s="146"/>
      <c r="FL332" s="146"/>
      <c r="FM332" s="146"/>
      <c r="FN332" s="146"/>
      <c r="FO332" s="147"/>
      <c r="FP332" s="147"/>
      <c r="FQ332" s="147"/>
      <c r="FR332" s="147"/>
      <c r="FS332" s="68"/>
      <c r="FT332" s="68"/>
      <c r="FU332" s="68"/>
      <c r="FV332" s="68"/>
      <c r="FW332" s="68"/>
      <c r="FX332" s="68"/>
      <c r="FY332" s="68"/>
      <c r="FZ332" s="68"/>
      <c r="GA332" s="68"/>
      <c r="GB332" s="68"/>
      <c r="GC332" s="68"/>
      <c r="GD332" s="68"/>
      <c r="GE332" s="68"/>
      <c r="GF332" s="135"/>
      <c r="GG332" s="135"/>
      <c r="GH332" s="135"/>
      <c r="GI332" s="135">
        <f t="shared" ref="GI332:GI378" si="89">SUM(C332:EQ332)</f>
        <v>0</v>
      </c>
      <c r="GJ332" s="135"/>
      <c r="GK332" s="135"/>
      <c r="GL332" s="135"/>
      <c r="GM332" s="135">
        <f>SUM(EU332:GE332)</f>
        <v>0</v>
      </c>
      <c r="GN332" s="135"/>
      <c r="GO332" s="135"/>
      <c r="GP332" s="135"/>
      <c r="GQ332" s="137">
        <f>SUM(GI332:GM332)</f>
        <v>0</v>
      </c>
      <c r="GR332" s="139">
        <v>15000000</v>
      </c>
      <c r="GS332" s="175">
        <f t="shared" si="81"/>
        <v>0</v>
      </c>
      <c r="GT332" s="147"/>
      <c r="GV332" s="153"/>
      <c r="GW332" s="153"/>
      <c r="GX332" s="153"/>
    </row>
    <row r="333" spans="2:206" ht="6.75" hidden="1" customHeight="1" x14ac:dyDescent="0.2">
      <c r="B333" s="96" t="s">
        <v>137</v>
      </c>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c r="AR333" s="68"/>
      <c r="AS333" s="68"/>
      <c r="AT333" s="68"/>
      <c r="AU333" s="68"/>
      <c r="AV333" s="68"/>
      <c r="AW333" s="68"/>
      <c r="AX333" s="68"/>
      <c r="AY333" s="68"/>
      <c r="AZ333" s="68"/>
      <c r="BA333" s="68"/>
      <c r="BB333" s="68"/>
      <c r="BC333" s="68"/>
      <c r="BD333" s="68"/>
      <c r="BE333" s="68"/>
      <c r="BF333" s="68"/>
      <c r="BG333" s="68"/>
      <c r="BH333" s="68"/>
      <c r="BI333" s="68"/>
      <c r="BJ333" s="68"/>
      <c r="BK333" s="68"/>
      <c r="BL333" s="68"/>
      <c r="BM333" s="68"/>
      <c r="BN333" s="68"/>
      <c r="BO333" s="68"/>
      <c r="BP333" s="68"/>
      <c r="BQ333" s="68"/>
      <c r="BR333" s="68"/>
      <c r="BS333" s="68"/>
      <c r="BT333" s="68"/>
      <c r="BU333" s="68"/>
      <c r="BV333" s="68"/>
      <c r="BW333" s="68"/>
      <c r="BX333" s="68"/>
      <c r="BY333" s="68"/>
      <c r="BZ333" s="68"/>
      <c r="CA333" s="68"/>
      <c r="CB333" s="68"/>
      <c r="CC333" s="68"/>
      <c r="CD333" s="68"/>
      <c r="CE333" s="68"/>
      <c r="CF333" s="68"/>
      <c r="CG333" s="68"/>
      <c r="CH333" s="68"/>
      <c r="CI333" s="68"/>
      <c r="CJ333" s="68"/>
      <c r="CK333" s="68"/>
      <c r="CL333" s="68"/>
      <c r="CM333" s="68"/>
      <c r="CN333" s="68"/>
      <c r="CO333" s="68"/>
      <c r="CP333" s="68"/>
      <c r="CQ333" s="68"/>
      <c r="CR333" s="68"/>
      <c r="CS333" s="68"/>
      <c r="CT333" s="68"/>
      <c r="CU333" s="68"/>
      <c r="CV333" s="68"/>
      <c r="CW333" s="68"/>
      <c r="CX333" s="68"/>
      <c r="CY333" s="68"/>
      <c r="CZ333" s="68"/>
      <c r="DA333" s="68"/>
      <c r="DB333" s="68"/>
      <c r="DC333" s="68"/>
      <c r="DD333" s="68"/>
      <c r="DE333" s="68"/>
      <c r="DF333" s="68"/>
      <c r="DG333" s="68"/>
      <c r="DH333" s="68"/>
      <c r="DI333" s="68"/>
      <c r="DJ333" s="68"/>
      <c r="DK333" s="68"/>
      <c r="DL333" s="68"/>
      <c r="DM333" s="68"/>
      <c r="DN333" s="68"/>
      <c r="DO333" s="68"/>
      <c r="DP333" s="68"/>
      <c r="DQ333" s="68"/>
      <c r="DR333" s="68"/>
      <c r="DS333" s="68"/>
      <c r="DT333" s="68"/>
      <c r="DU333" s="68"/>
      <c r="DV333" s="68"/>
      <c r="DW333" s="68"/>
      <c r="DX333" s="68"/>
      <c r="DY333" s="68"/>
      <c r="DZ333" s="68"/>
      <c r="EA333" s="68"/>
      <c r="EB333" s="68"/>
      <c r="EC333" s="68"/>
      <c r="ED333" s="68"/>
      <c r="EE333" s="68"/>
      <c r="EF333" s="68"/>
      <c r="EG333" s="68"/>
      <c r="EH333" s="68"/>
      <c r="EI333" s="68"/>
      <c r="EJ333" s="68"/>
      <c r="EK333" s="68"/>
      <c r="EL333" s="68"/>
      <c r="EM333" s="68"/>
      <c r="EN333" s="68"/>
      <c r="EO333" s="68"/>
      <c r="EP333" s="68"/>
      <c r="EQ333" s="68"/>
      <c r="ER333" s="68"/>
      <c r="ES333" s="68"/>
      <c r="ET333" s="68"/>
      <c r="EU333" s="68"/>
      <c r="EV333" s="68"/>
      <c r="EW333" s="68"/>
      <c r="EX333" s="68"/>
      <c r="EY333" s="68"/>
      <c r="EZ333" s="68"/>
      <c r="FA333" s="68"/>
      <c r="FB333" s="68"/>
      <c r="FC333" s="68"/>
      <c r="FD333" s="68"/>
      <c r="FE333" s="68"/>
      <c r="FF333" s="68"/>
      <c r="FG333" s="68"/>
      <c r="FH333" s="68"/>
      <c r="FI333" s="68"/>
      <c r="FJ333" s="68"/>
      <c r="FK333" s="146"/>
      <c r="FL333" s="146"/>
      <c r="FM333" s="146"/>
      <c r="FN333" s="146"/>
      <c r="FO333" s="147"/>
      <c r="FP333" s="147"/>
      <c r="FQ333" s="147"/>
      <c r="FR333" s="147"/>
      <c r="FS333" s="68"/>
      <c r="FT333" s="68"/>
      <c r="FU333" s="68"/>
      <c r="FV333" s="68"/>
      <c r="FW333" s="68"/>
      <c r="FX333" s="68"/>
      <c r="FY333" s="68"/>
      <c r="FZ333" s="68"/>
      <c r="GA333" s="68"/>
      <c r="GB333" s="68"/>
      <c r="GC333" s="68"/>
      <c r="GD333" s="68"/>
      <c r="GE333" s="68"/>
      <c r="GF333" s="135"/>
      <c r="GG333" s="135"/>
      <c r="GH333" s="135"/>
      <c r="GI333" s="135">
        <f t="shared" si="89"/>
        <v>0</v>
      </c>
      <c r="GJ333" s="135"/>
      <c r="GK333" s="135"/>
      <c r="GL333" s="135"/>
      <c r="GM333" s="135">
        <f>SUM(EU333:GE333)</f>
        <v>0</v>
      </c>
      <c r="GN333" s="135"/>
      <c r="GO333" s="135"/>
      <c r="GP333" s="135"/>
      <c r="GQ333" s="137">
        <f>SUM(GI333:GM333)</f>
        <v>0</v>
      </c>
      <c r="GR333" s="139"/>
      <c r="GS333" s="175">
        <f t="shared" si="81"/>
        <v>0</v>
      </c>
      <c r="GT333" s="147"/>
      <c r="GV333" s="153"/>
      <c r="GW333" s="153"/>
      <c r="GX333" s="153"/>
    </row>
    <row r="334" spans="2:206" ht="6.75" hidden="1" customHeight="1" x14ac:dyDescent="0.2">
      <c r="B334" s="96" t="s">
        <v>521</v>
      </c>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68"/>
      <c r="AL334" s="68"/>
      <c r="AM334" s="68"/>
      <c r="AN334" s="68"/>
      <c r="AO334" s="68"/>
      <c r="AP334" s="68"/>
      <c r="AQ334" s="68"/>
      <c r="AR334" s="68"/>
      <c r="AS334" s="68"/>
      <c r="AT334" s="68"/>
      <c r="AU334" s="68"/>
      <c r="AV334" s="68"/>
      <c r="AW334" s="68"/>
      <c r="AX334" s="68"/>
      <c r="AY334" s="68"/>
      <c r="AZ334" s="68"/>
      <c r="BA334" s="68"/>
      <c r="BB334" s="68"/>
      <c r="BC334" s="68"/>
      <c r="BD334" s="68"/>
      <c r="BE334" s="68"/>
      <c r="BF334" s="68"/>
      <c r="BG334" s="68"/>
      <c r="BH334" s="68"/>
      <c r="BI334" s="68"/>
      <c r="BJ334" s="68"/>
      <c r="BK334" s="68"/>
      <c r="BL334" s="68"/>
      <c r="BM334" s="68"/>
      <c r="BN334" s="68"/>
      <c r="BO334" s="68"/>
      <c r="BP334" s="68"/>
      <c r="BQ334" s="68"/>
      <c r="BR334" s="68"/>
      <c r="BS334" s="68"/>
      <c r="BT334" s="68"/>
      <c r="BU334" s="68"/>
      <c r="BV334" s="68"/>
      <c r="BW334" s="68"/>
      <c r="BX334" s="68"/>
      <c r="BY334" s="68"/>
      <c r="BZ334" s="68"/>
      <c r="CA334" s="68"/>
      <c r="CB334" s="68"/>
      <c r="CC334" s="68"/>
      <c r="CD334" s="68"/>
      <c r="CE334" s="68"/>
      <c r="CF334" s="68"/>
      <c r="CG334" s="68"/>
      <c r="CH334" s="68"/>
      <c r="CI334" s="68"/>
      <c r="CJ334" s="68"/>
      <c r="CK334" s="68"/>
      <c r="CL334" s="68"/>
      <c r="CM334" s="68"/>
      <c r="CN334" s="68"/>
      <c r="CO334" s="68"/>
      <c r="CP334" s="68"/>
      <c r="CQ334" s="68"/>
      <c r="CR334" s="68"/>
      <c r="CS334" s="68"/>
      <c r="CT334" s="68"/>
      <c r="CU334" s="68"/>
      <c r="CV334" s="68"/>
      <c r="CW334" s="68"/>
      <c r="CX334" s="68"/>
      <c r="CY334" s="68"/>
      <c r="CZ334" s="68"/>
      <c r="DA334" s="68"/>
      <c r="DB334" s="68"/>
      <c r="DC334" s="68"/>
      <c r="DD334" s="68"/>
      <c r="DE334" s="68"/>
      <c r="DF334" s="68"/>
      <c r="DG334" s="68"/>
      <c r="DH334" s="68"/>
      <c r="DI334" s="68"/>
      <c r="DJ334" s="68"/>
      <c r="DK334" s="68"/>
      <c r="DL334" s="68"/>
      <c r="DM334" s="68"/>
      <c r="DN334" s="68"/>
      <c r="DO334" s="68"/>
      <c r="DP334" s="68"/>
      <c r="DQ334" s="68"/>
      <c r="DR334" s="68"/>
      <c r="DS334" s="68"/>
      <c r="DT334" s="68"/>
      <c r="DU334" s="68"/>
      <c r="DV334" s="68"/>
      <c r="DW334" s="68"/>
      <c r="DX334" s="68"/>
      <c r="DY334" s="68"/>
      <c r="DZ334" s="68"/>
      <c r="EA334" s="68"/>
      <c r="EB334" s="68"/>
      <c r="EC334" s="68"/>
      <c r="ED334" s="68"/>
      <c r="EE334" s="68"/>
      <c r="EF334" s="68"/>
      <c r="EG334" s="68"/>
      <c r="EH334" s="68"/>
      <c r="EI334" s="68"/>
      <c r="EJ334" s="68"/>
      <c r="EK334" s="68"/>
      <c r="EL334" s="68"/>
      <c r="EM334" s="68"/>
      <c r="EN334" s="68"/>
      <c r="EO334" s="68"/>
      <c r="EP334" s="68"/>
      <c r="EQ334" s="68"/>
      <c r="ER334" s="68"/>
      <c r="ES334" s="68"/>
      <c r="ET334" s="68"/>
      <c r="EU334" s="68"/>
      <c r="EV334" s="68"/>
      <c r="EW334" s="68"/>
      <c r="EX334" s="68"/>
      <c r="EY334" s="68"/>
      <c r="EZ334" s="68"/>
      <c r="FA334" s="68"/>
      <c r="FB334" s="68"/>
      <c r="FC334" s="68"/>
      <c r="FD334" s="68"/>
      <c r="FE334" s="68"/>
      <c r="FF334" s="68"/>
      <c r="FG334" s="68"/>
      <c r="FH334" s="68"/>
      <c r="FI334" s="68"/>
      <c r="FJ334" s="68"/>
      <c r="FK334" s="146"/>
      <c r="FL334" s="146"/>
      <c r="FM334" s="146"/>
      <c r="FN334" s="146"/>
      <c r="FO334" s="147"/>
      <c r="FP334" s="147"/>
      <c r="FQ334" s="147"/>
      <c r="FR334" s="147"/>
      <c r="FS334" s="68"/>
      <c r="FT334" s="68"/>
      <c r="FU334" s="68"/>
      <c r="FV334" s="68"/>
      <c r="FW334" s="68"/>
      <c r="FX334" s="68"/>
      <c r="FY334" s="68"/>
      <c r="FZ334" s="68"/>
      <c r="GA334" s="68"/>
      <c r="GB334" s="68"/>
      <c r="GC334" s="68"/>
      <c r="GD334" s="68"/>
      <c r="GE334" s="68"/>
      <c r="GF334" s="135"/>
      <c r="GG334" s="135"/>
      <c r="GH334" s="135"/>
      <c r="GI334" s="135">
        <f t="shared" si="89"/>
        <v>0</v>
      </c>
      <c r="GJ334" s="135"/>
      <c r="GK334" s="135"/>
      <c r="GL334" s="135"/>
      <c r="GM334" s="135"/>
      <c r="GN334" s="135"/>
      <c r="GO334" s="135"/>
      <c r="GP334" s="135"/>
      <c r="GQ334" s="137"/>
      <c r="GR334" s="139"/>
      <c r="GS334" s="176"/>
      <c r="GT334" s="147"/>
      <c r="GV334" s="153"/>
      <c r="GW334" s="153"/>
      <c r="GX334" s="153"/>
    </row>
    <row r="335" spans="2:206" ht="6.75" hidden="1" customHeight="1" x14ac:dyDescent="0.2">
      <c r="B335" s="96" t="s">
        <v>522</v>
      </c>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c r="AR335" s="68"/>
      <c r="AS335" s="68"/>
      <c r="AT335" s="68"/>
      <c r="AU335" s="68"/>
      <c r="AV335" s="68"/>
      <c r="AW335" s="68"/>
      <c r="AX335" s="68"/>
      <c r="AY335" s="68"/>
      <c r="AZ335" s="68"/>
      <c r="BA335" s="68"/>
      <c r="BB335" s="68"/>
      <c r="BC335" s="68"/>
      <c r="BD335" s="68"/>
      <c r="BE335" s="68"/>
      <c r="BF335" s="68"/>
      <c r="BG335" s="68"/>
      <c r="BH335" s="68"/>
      <c r="BI335" s="68"/>
      <c r="BJ335" s="68"/>
      <c r="BK335" s="68"/>
      <c r="BL335" s="68"/>
      <c r="BM335" s="68"/>
      <c r="BN335" s="68"/>
      <c r="BO335" s="68"/>
      <c r="BP335" s="68"/>
      <c r="BQ335" s="68"/>
      <c r="BR335" s="68"/>
      <c r="BS335" s="68"/>
      <c r="BT335" s="68"/>
      <c r="BU335" s="68"/>
      <c r="BV335" s="68"/>
      <c r="BW335" s="68"/>
      <c r="BX335" s="68"/>
      <c r="BY335" s="68"/>
      <c r="BZ335" s="68"/>
      <c r="CA335" s="68"/>
      <c r="CB335" s="68"/>
      <c r="CC335" s="68"/>
      <c r="CD335" s="68"/>
      <c r="CE335" s="68"/>
      <c r="CF335" s="68"/>
      <c r="CG335" s="68"/>
      <c r="CH335" s="68"/>
      <c r="CI335" s="68"/>
      <c r="CJ335" s="68"/>
      <c r="CK335" s="68"/>
      <c r="CL335" s="68"/>
      <c r="CM335" s="68"/>
      <c r="CN335" s="68"/>
      <c r="CO335" s="68"/>
      <c r="CP335" s="68"/>
      <c r="CQ335" s="68"/>
      <c r="CR335" s="68"/>
      <c r="CS335" s="68"/>
      <c r="CT335" s="68"/>
      <c r="CU335" s="68"/>
      <c r="CV335" s="68"/>
      <c r="CW335" s="68"/>
      <c r="CX335" s="68"/>
      <c r="CY335" s="68"/>
      <c r="CZ335" s="68"/>
      <c r="DA335" s="68"/>
      <c r="DB335" s="68"/>
      <c r="DC335" s="68"/>
      <c r="DD335" s="68"/>
      <c r="DE335" s="68"/>
      <c r="DF335" s="68"/>
      <c r="DG335" s="68"/>
      <c r="DH335" s="68"/>
      <c r="DI335" s="68"/>
      <c r="DJ335" s="68"/>
      <c r="DK335" s="68"/>
      <c r="DL335" s="68"/>
      <c r="DM335" s="68"/>
      <c r="DN335" s="68"/>
      <c r="DO335" s="68"/>
      <c r="DP335" s="68"/>
      <c r="DQ335" s="68"/>
      <c r="DR335" s="68"/>
      <c r="DS335" s="68"/>
      <c r="DT335" s="68"/>
      <c r="DU335" s="68"/>
      <c r="DV335" s="68"/>
      <c r="DW335" s="68"/>
      <c r="DX335" s="68"/>
      <c r="DY335" s="68"/>
      <c r="DZ335" s="68"/>
      <c r="EA335" s="68"/>
      <c r="EB335" s="68"/>
      <c r="EC335" s="68"/>
      <c r="ED335" s="68"/>
      <c r="EE335" s="68"/>
      <c r="EF335" s="68"/>
      <c r="EG335" s="68"/>
      <c r="EH335" s="68"/>
      <c r="EI335" s="68"/>
      <c r="EJ335" s="68"/>
      <c r="EK335" s="68"/>
      <c r="EL335" s="68"/>
      <c r="EM335" s="68"/>
      <c r="EN335" s="68"/>
      <c r="EO335" s="68"/>
      <c r="EP335" s="68"/>
      <c r="EQ335" s="68"/>
      <c r="ER335" s="68"/>
      <c r="ES335" s="68"/>
      <c r="ET335" s="68"/>
      <c r="EU335" s="68"/>
      <c r="EV335" s="68"/>
      <c r="EW335" s="68"/>
      <c r="EX335" s="68"/>
      <c r="EY335" s="68"/>
      <c r="EZ335" s="68"/>
      <c r="FA335" s="68"/>
      <c r="FB335" s="68"/>
      <c r="FC335" s="68"/>
      <c r="FD335" s="68"/>
      <c r="FE335" s="68"/>
      <c r="FF335" s="68"/>
      <c r="FG335" s="68"/>
      <c r="FH335" s="68"/>
      <c r="FI335" s="68"/>
      <c r="FJ335" s="68"/>
      <c r="FK335" s="146"/>
      <c r="FL335" s="146"/>
      <c r="FM335" s="146"/>
      <c r="FN335" s="146"/>
      <c r="FO335" s="147"/>
      <c r="FP335" s="147"/>
      <c r="FQ335" s="147"/>
      <c r="FR335" s="147"/>
      <c r="FS335" s="68"/>
      <c r="FT335" s="68"/>
      <c r="FU335" s="68"/>
      <c r="FV335" s="68"/>
      <c r="FW335" s="68"/>
      <c r="FX335" s="68"/>
      <c r="FY335" s="68"/>
      <c r="FZ335" s="68"/>
      <c r="GA335" s="68"/>
      <c r="GB335" s="68"/>
      <c r="GC335" s="68"/>
      <c r="GD335" s="68"/>
      <c r="GE335" s="68"/>
      <c r="GF335" s="135"/>
      <c r="GG335" s="135"/>
      <c r="GH335" s="135"/>
      <c r="GI335" s="135">
        <f t="shared" si="89"/>
        <v>0</v>
      </c>
      <c r="GJ335" s="135"/>
      <c r="GK335" s="135"/>
      <c r="GL335" s="135"/>
      <c r="GM335" s="135"/>
      <c r="GN335" s="135"/>
      <c r="GO335" s="135"/>
      <c r="GP335" s="135"/>
      <c r="GQ335" s="137"/>
      <c r="GR335" s="139"/>
      <c r="GS335" s="176"/>
      <c r="GT335" s="147"/>
      <c r="GV335" s="153"/>
      <c r="GW335" s="153"/>
      <c r="GX335" s="153"/>
    </row>
    <row r="336" spans="2:206" ht="6.75" hidden="1" customHeight="1" x14ac:dyDescent="0.2">
      <c r="B336" s="96" t="s">
        <v>523</v>
      </c>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c r="AR336" s="68"/>
      <c r="AS336" s="68"/>
      <c r="AT336" s="68"/>
      <c r="AU336" s="68"/>
      <c r="AV336" s="68"/>
      <c r="AW336" s="68"/>
      <c r="AX336" s="68"/>
      <c r="AY336" s="68"/>
      <c r="AZ336" s="68"/>
      <c r="BA336" s="68"/>
      <c r="BB336" s="68"/>
      <c r="BC336" s="68"/>
      <c r="BD336" s="68"/>
      <c r="BE336" s="68"/>
      <c r="BF336" s="68"/>
      <c r="BG336" s="68"/>
      <c r="BH336" s="68"/>
      <c r="BI336" s="68"/>
      <c r="BJ336" s="68"/>
      <c r="BK336" s="68"/>
      <c r="BL336" s="68"/>
      <c r="BM336" s="68"/>
      <c r="BN336" s="68"/>
      <c r="BO336" s="68"/>
      <c r="BP336" s="68"/>
      <c r="BQ336" s="68"/>
      <c r="BR336" s="68"/>
      <c r="BS336" s="68"/>
      <c r="BT336" s="68"/>
      <c r="BU336" s="68"/>
      <c r="BV336" s="68"/>
      <c r="BW336" s="68"/>
      <c r="BX336" s="68"/>
      <c r="BY336" s="68"/>
      <c r="BZ336" s="68"/>
      <c r="CA336" s="68"/>
      <c r="CB336" s="68"/>
      <c r="CC336" s="68"/>
      <c r="CD336" s="68"/>
      <c r="CE336" s="68"/>
      <c r="CF336" s="68"/>
      <c r="CG336" s="68"/>
      <c r="CH336" s="68"/>
      <c r="CI336" s="68"/>
      <c r="CJ336" s="68"/>
      <c r="CK336" s="68"/>
      <c r="CL336" s="68"/>
      <c r="CM336" s="68"/>
      <c r="CN336" s="68"/>
      <c r="CO336" s="68"/>
      <c r="CP336" s="68"/>
      <c r="CQ336" s="68"/>
      <c r="CR336" s="68"/>
      <c r="CS336" s="68"/>
      <c r="CT336" s="68"/>
      <c r="CU336" s="68"/>
      <c r="CV336" s="68"/>
      <c r="CW336" s="68"/>
      <c r="CX336" s="68"/>
      <c r="CY336" s="68"/>
      <c r="CZ336" s="68"/>
      <c r="DA336" s="68"/>
      <c r="DB336" s="68"/>
      <c r="DC336" s="68"/>
      <c r="DD336" s="68"/>
      <c r="DE336" s="68"/>
      <c r="DF336" s="68"/>
      <c r="DG336" s="68"/>
      <c r="DH336" s="68"/>
      <c r="DI336" s="68"/>
      <c r="DJ336" s="68"/>
      <c r="DK336" s="68"/>
      <c r="DL336" s="68"/>
      <c r="DM336" s="68"/>
      <c r="DN336" s="68"/>
      <c r="DO336" s="68"/>
      <c r="DP336" s="68"/>
      <c r="DQ336" s="68"/>
      <c r="DR336" s="68"/>
      <c r="DS336" s="68"/>
      <c r="DT336" s="68"/>
      <c r="DU336" s="68"/>
      <c r="DV336" s="68"/>
      <c r="DW336" s="68"/>
      <c r="DX336" s="68"/>
      <c r="DY336" s="68"/>
      <c r="DZ336" s="68"/>
      <c r="EA336" s="68"/>
      <c r="EB336" s="68"/>
      <c r="EC336" s="68"/>
      <c r="ED336" s="68"/>
      <c r="EE336" s="68"/>
      <c r="EF336" s="68"/>
      <c r="EG336" s="68"/>
      <c r="EH336" s="68"/>
      <c r="EI336" s="68"/>
      <c r="EJ336" s="68"/>
      <c r="EK336" s="68"/>
      <c r="EL336" s="68"/>
      <c r="EM336" s="68"/>
      <c r="EN336" s="68"/>
      <c r="EO336" s="68"/>
      <c r="EP336" s="68"/>
      <c r="EQ336" s="68"/>
      <c r="ER336" s="68"/>
      <c r="ES336" s="68"/>
      <c r="ET336" s="68"/>
      <c r="EU336" s="68"/>
      <c r="EV336" s="68"/>
      <c r="EW336" s="68"/>
      <c r="EX336" s="68"/>
      <c r="EY336" s="68"/>
      <c r="EZ336" s="68"/>
      <c r="FA336" s="68"/>
      <c r="FB336" s="68"/>
      <c r="FC336" s="68"/>
      <c r="FD336" s="68"/>
      <c r="FE336" s="68"/>
      <c r="FF336" s="68"/>
      <c r="FG336" s="68"/>
      <c r="FH336" s="68"/>
      <c r="FI336" s="68"/>
      <c r="FJ336" s="68"/>
      <c r="FK336" s="146"/>
      <c r="FL336" s="146"/>
      <c r="FM336" s="146"/>
      <c r="FN336" s="146"/>
      <c r="FO336" s="147"/>
      <c r="FP336" s="147"/>
      <c r="FQ336" s="147"/>
      <c r="FR336" s="147"/>
      <c r="FS336" s="68"/>
      <c r="FT336" s="68"/>
      <c r="FU336" s="68"/>
      <c r="FV336" s="68"/>
      <c r="FW336" s="68"/>
      <c r="FX336" s="68"/>
      <c r="FY336" s="68"/>
      <c r="FZ336" s="68"/>
      <c r="GA336" s="68"/>
      <c r="GB336" s="68"/>
      <c r="GC336" s="68"/>
      <c r="GD336" s="68"/>
      <c r="GE336" s="68"/>
      <c r="GF336" s="135"/>
      <c r="GG336" s="135"/>
      <c r="GH336" s="135"/>
      <c r="GI336" s="135">
        <f t="shared" si="89"/>
        <v>0</v>
      </c>
      <c r="GJ336" s="135"/>
      <c r="GK336" s="135"/>
      <c r="GL336" s="135"/>
      <c r="GM336" s="135"/>
      <c r="GN336" s="135"/>
      <c r="GO336" s="135"/>
      <c r="GP336" s="135"/>
      <c r="GQ336" s="137"/>
      <c r="GR336" s="139"/>
      <c r="GS336" s="176"/>
      <c r="GT336" s="147"/>
      <c r="GV336" s="153"/>
      <c r="GW336" s="153"/>
      <c r="GX336" s="153"/>
    </row>
    <row r="337" spans="2:206" ht="6.75" hidden="1" customHeight="1" x14ac:dyDescent="0.2">
      <c r="B337" s="96" t="s">
        <v>485</v>
      </c>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c r="AA337" s="68"/>
      <c r="AB337" s="68"/>
      <c r="AC337" s="68"/>
      <c r="AD337" s="68"/>
      <c r="AE337" s="68"/>
      <c r="AF337" s="68"/>
      <c r="AG337" s="68"/>
      <c r="AH337" s="68"/>
      <c r="AI337" s="68"/>
      <c r="AJ337" s="68"/>
      <c r="AK337" s="68"/>
      <c r="AL337" s="68"/>
      <c r="AM337" s="68"/>
      <c r="AN337" s="68"/>
      <c r="AO337" s="68"/>
      <c r="AP337" s="68"/>
      <c r="AQ337" s="68"/>
      <c r="AR337" s="68"/>
      <c r="AS337" s="68"/>
      <c r="AT337" s="68"/>
      <c r="AU337" s="68"/>
      <c r="AV337" s="68"/>
      <c r="AW337" s="68"/>
      <c r="AX337" s="68"/>
      <c r="AY337" s="68"/>
      <c r="AZ337" s="68"/>
      <c r="BA337" s="68"/>
      <c r="BB337" s="68"/>
      <c r="BC337" s="68"/>
      <c r="BD337" s="68"/>
      <c r="BE337" s="68"/>
      <c r="BF337" s="68"/>
      <c r="BG337" s="68"/>
      <c r="BH337" s="68"/>
      <c r="BI337" s="68"/>
      <c r="BJ337" s="68"/>
      <c r="BK337" s="68"/>
      <c r="BL337" s="68"/>
      <c r="BM337" s="68"/>
      <c r="BN337" s="68"/>
      <c r="BO337" s="68"/>
      <c r="BP337" s="68"/>
      <c r="BQ337" s="68"/>
      <c r="BR337" s="68"/>
      <c r="BS337" s="68"/>
      <c r="BT337" s="68"/>
      <c r="BU337" s="68"/>
      <c r="BV337" s="68"/>
      <c r="BW337" s="68"/>
      <c r="BX337" s="68"/>
      <c r="BY337" s="68"/>
      <c r="BZ337" s="68"/>
      <c r="CA337" s="68"/>
      <c r="CB337" s="68"/>
      <c r="CC337" s="68"/>
      <c r="CD337" s="68"/>
      <c r="CE337" s="68"/>
      <c r="CF337" s="68"/>
      <c r="CG337" s="68"/>
      <c r="CH337" s="68"/>
      <c r="CI337" s="68"/>
      <c r="CJ337" s="68"/>
      <c r="CK337" s="68"/>
      <c r="CL337" s="68"/>
      <c r="CM337" s="68"/>
      <c r="CN337" s="68"/>
      <c r="CO337" s="68"/>
      <c r="CP337" s="68"/>
      <c r="CQ337" s="68"/>
      <c r="CR337" s="68"/>
      <c r="CS337" s="68"/>
      <c r="CT337" s="68"/>
      <c r="CU337" s="68"/>
      <c r="CV337" s="68"/>
      <c r="CW337" s="68"/>
      <c r="CX337" s="68"/>
      <c r="CY337" s="68"/>
      <c r="CZ337" s="68"/>
      <c r="DA337" s="68"/>
      <c r="DB337" s="68"/>
      <c r="DC337" s="68"/>
      <c r="DD337" s="68"/>
      <c r="DE337" s="68"/>
      <c r="DF337" s="68"/>
      <c r="DG337" s="68"/>
      <c r="DH337" s="68"/>
      <c r="DI337" s="68"/>
      <c r="DJ337" s="68"/>
      <c r="DK337" s="68"/>
      <c r="DL337" s="68"/>
      <c r="DM337" s="68"/>
      <c r="DN337" s="68"/>
      <c r="DO337" s="68"/>
      <c r="DP337" s="68"/>
      <c r="DQ337" s="68"/>
      <c r="DR337" s="68"/>
      <c r="DS337" s="68"/>
      <c r="DT337" s="68"/>
      <c r="DU337" s="68"/>
      <c r="DV337" s="68"/>
      <c r="DW337" s="68"/>
      <c r="DX337" s="68"/>
      <c r="DY337" s="68"/>
      <c r="DZ337" s="68"/>
      <c r="EA337" s="68"/>
      <c r="EB337" s="68"/>
      <c r="EC337" s="68"/>
      <c r="ED337" s="68"/>
      <c r="EE337" s="68"/>
      <c r="EF337" s="68"/>
      <c r="EG337" s="68"/>
      <c r="EH337" s="68"/>
      <c r="EI337" s="68"/>
      <c r="EJ337" s="68"/>
      <c r="EK337" s="68"/>
      <c r="EL337" s="68"/>
      <c r="EM337" s="68"/>
      <c r="EN337" s="68"/>
      <c r="EO337" s="68"/>
      <c r="EP337" s="68"/>
      <c r="EQ337" s="68"/>
      <c r="ER337" s="68"/>
      <c r="ES337" s="68"/>
      <c r="ET337" s="68"/>
      <c r="EU337" s="68"/>
      <c r="EV337" s="68"/>
      <c r="EW337" s="68"/>
      <c r="EX337" s="68"/>
      <c r="EY337" s="68"/>
      <c r="EZ337" s="68"/>
      <c r="FA337" s="68"/>
      <c r="FB337" s="68"/>
      <c r="FC337" s="68"/>
      <c r="FD337" s="68"/>
      <c r="FE337" s="68"/>
      <c r="FF337" s="68"/>
      <c r="FG337" s="68"/>
      <c r="FH337" s="68"/>
      <c r="FI337" s="68"/>
      <c r="FJ337" s="68"/>
      <c r="FK337" s="146"/>
      <c r="FL337" s="146"/>
      <c r="FM337" s="146"/>
      <c r="FN337" s="146"/>
      <c r="FO337" s="147"/>
      <c r="FP337" s="147"/>
      <c r="FQ337" s="147"/>
      <c r="FR337" s="147"/>
      <c r="FS337" s="68"/>
      <c r="FT337" s="68"/>
      <c r="FU337" s="68"/>
      <c r="FV337" s="68"/>
      <c r="FW337" s="68"/>
      <c r="FX337" s="68"/>
      <c r="FY337" s="68"/>
      <c r="FZ337" s="68"/>
      <c r="GA337" s="68"/>
      <c r="GB337" s="68"/>
      <c r="GC337" s="68"/>
      <c r="GD337" s="68"/>
      <c r="GE337" s="68"/>
      <c r="GF337" s="135"/>
      <c r="GG337" s="135"/>
      <c r="GH337" s="135"/>
      <c r="GI337" s="135">
        <f t="shared" si="89"/>
        <v>0</v>
      </c>
      <c r="GJ337" s="135"/>
      <c r="GK337" s="135"/>
      <c r="GL337" s="135"/>
      <c r="GM337" s="135"/>
      <c r="GN337" s="135"/>
      <c r="GO337" s="135"/>
      <c r="GP337" s="135"/>
      <c r="GQ337" s="137"/>
      <c r="GR337" s="139"/>
      <c r="GS337" s="176"/>
      <c r="GT337" s="147"/>
      <c r="GV337" s="153"/>
      <c r="GW337" s="153"/>
      <c r="GX337" s="153"/>
    </row>
    <row r="338" spans="2:206" ht="6.75" hidden="1" customHeight="1" x14ac:dyDescent="0.2">
      <c r="B338" s="96" t="s">
        <v>524</v>
      </c>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c r="AR338" s="68"/>
      <c r="AS338" s="68"/>
      <c r="AT338" s="68"/>
      <c r="AU338" s="68"/>
      <c r="AV338" s="68"/>
      <c r="AW338" s="68"/>
      <c r="AX338" s="68"/>
      <c r="AY338" s="68"/>
      <c r="AZ338" s="68"/>
      <c r="BA338" s="68"/>
      <c r="BB338" s="68"/>
      <c r="BC338" s="68"/>
      <c r="BD338" s="68"/>
      <c r="BE338" s="68"/>
      <c r="BF338" s="68"/>
      <c r="BG338" s="68"/>
      <c r="BH338" s="68"/>
      <c r="BI338" s="68"/>
      <c r="BJ338" s="68"/>
      <c r="BK338" s="68"/>
      <c r="BL338" s="68"/>
      <c r="BM338" s="68"/>
      <c r="BN338" s="68"/>
      <c r="BO338" s="68"/>
      <c r="BP338" s="68"/>
      <c r="BQ338" s="68"/>
      <c r="BR338" s="68"/>
      <c r="BS338" s="68"/>
      <c r="BT338" s="68"/>
      <c r="BU338" s="68"/>
      <c r="BV338" s="68"/>
      <c r="BW338" s="68"/>
      <c r="BX338" s="68"/>
      <c r="BY338" s="68"/>
      <c r="BZ338" s="68"/>
      <c r="CA338" s="68"/>
      <c r="CB338" s="68"/>
      <c r="CC338" s="68"/>
      <c r="CD338" s="68"/>
      <c r="CE338" s="68"/>
      <c r="CF338" s="68"/>
      <c r="CG338" s="68"/>
      <c r="CH338" s="68"/>
      <c r="CI338" s="68"/>
      <c r="CJ338" s="68"/>
      <c r="CK338" s="68"/>
      <c r="CL338" s="68"/>
      <c r="CM338" s="68"/>
      <c r="CN338" s="68"/>
      <c r="CO338" s="68"/>
      <c r="CP338" s="68"/>
      <c r="CQ338" s="68"/>
      <c r="CR338" s="68"/>
      <c r="CS338" s="68"/>
      <c r="CT338" s="68"/>
      <c r="CU338" s="68"/>
      <c r="CV338" s="68"/>
      <c r="CW338" s="68"/>
      <c r="CX338" s="68"/>
      <c r="CY338" s="68"/>
      <c r="CZ338" s="68"/>
      <c r="DA338" s="68"/>
      <c r="DB338" s="68"/>
      <c r="DC338" s="68"/>
      <c r="DD338" s="68"/>
      <c r="DE338" s="68"/>
      <c r="DF338" s="68"/>
      <c r="DG338" s="68"/>
      <c r="DH338" s="68"/>
      <c r="DI338" s="68"/>
      <c r="DJ338" s="68"/>
      <c r="DK338" s="68"/>
      <c r="DL338" s="68"/>
      <c r="DM338" s="68"/>
      <c r="DN338" s="68"/>
      <c r="DO338" s="68"/>
      <c r="DP338" s="68"/>
      <c r="DQ338" s="68"/>
      <c r="DR338" s="68"/>
      <c r="DS338" s="68"/>
      <c r="DT338" s="68"/>
      <c r="DU338" s="68"/>
      <c r="DV338" s="68"/>
      <c r="DW338" s="68"/>
      <c r="DX338" s="68"/>
      <c r="DY338" s="68"/>
      <c r="DZ338" s="68"/>
      <c r="EA338" s="68"/>
      <c r="EB338" s="68"/>
      <c r="EC338" s="68"/>
      <c r="ED338" s="68"/>
      <c r="EE338" s="68"/>
      <c r="EF338" s="68"/>
      <c r="EG338" s="68"/>
      <c r="EH338" s="68"/>
      <c r="EI338" s="68"/>
      <c r="EJ338" s="68"/>
      <c r="EK338" s="68"/>
      <c r="EL338" s="68"/>
      <c r="EM338" s="68"/>
      <c r="EN338" s="68"/>
      <c r="EO338" s="68"/>
      <c r="EP338" s="68"/>
      <c r="EQ338" s="68"/>
      <c r="ER338" s="68"/>
      <c r="ES338" s="68"/>
      <c r="ET338" s="68"/>
      <c r="EU338" s="68"/>
      <c r="EV338" s="68"/>
      <c r="EW338" s="68"/>
      <c r="EX338" s="68"/>
      <c r="EY338" s="68"/>
      <c r="EZ338" s="68"/>
      <c r="FA338" s="68"/>
      <c r="FB338" s="68"/>
      <c r="FC338" s="68"/>
      <c r="FD338" s="68"/>
      <c r="FE338" s="68"/>
      <c r="FF338" s="68"/>
      <c r="FG338" s="68"/>
      <c r="FH338" s="68"/>
      <c r="FI338" s="68"/>
      <c r="FJ338" s="68"/>
      <c r="FK338" s="146"/>
      <c r="FL338" s="146"/>
      <c r="FM338" s="146"/>
      <c r="FN338" s="146"/>
      <c r="FO338" s="147"/>
      <c r="FP338" s="147"/>
      <c r="FQ338" s="147"/>
      <c r="FR338" s="147"/>
      <c r="FS338" s="68"/>
      <c r="FT338" s="68"/>
      <c r="FU338" s="68"/>
      <c r="FV338" s="68"/>
      <c r="FW338" s="68"/>
      <c r="FX338" s="68"/>
      <c r="FY338" s="68"/>
      <c r="FZ338" s="68"/>
      <c r="GA338" s="68"/>
      <c r="GB338" s="68"/>
      <c r="GC338" s="68"/>
      <c r="GD338" s="68"/>
      <c r="GE338" s="68"/>
      <c r="GF338" s="135"/>
      <c r="GG338" s="135"/>
      <c r="GH338" s="135"/>
      <c r="GI338" s="135">
        <f t="shared" si="89"/>
        <v>0</v>
      </c>
      <c r="GJ338" s="135"/>
      <c r="GK338" s="135"/>
      <c r="GL338" s="135"/>
      <c r="GM338" s="135"/>
      <c r="GN338" s="135"/>
      <c r="GO338" s="135"/>
      <c r="GP338" s="135"/>
      <c r="GQ338" s="137"/>
      <c r="GR338" s="139"/>
      <c r="GS338" s="176"/>
      <c r="GT338" s="147"/>
      <c r="GV338" s="153"/>
      <c r="GW338" s="153"/>
      <c r="GX338" s="153"/>
    </row>
    <row r="339" spans="2:206" ht="6.75" hidden="1" customHeight="1" x14ac:dyDescent="0.2">
      <c r="B339" s="96" t="s">
        <v>525</v>
      </c>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c r="AR339" s="68"/>
      <c r="AS339" s="68"/>
      <c r="AT339" s="68"/>
      <c r="AU339" s="68"/>
      <c r="AV339" s="68"/>
      <c r="AW339" s="68"/>
      <c r="AX339" s="68"/>
      <c r="AY339" s="68"/>
      <c r="AZ339" s="68"/>
      <c r="BA339" s="68"/>
      <c r="BB339" s="68"/>
      <c r="BC339" s="68"/>
      <c r="BD339" s="68"/>
      <c r="BE339" s="68"/>
      <c r="BF339" s="68"/>
      <c r="BG339" s="68"/>
      <c r="BH339" s="68"/>
      <c r="BI339" s="68"/>
      <c r="BJ339" s="68"/>
      <c r="BK339" s="68"/>
      <c r="BL339" s="68"/>
      <c r="BM339" s="68"/>
      <c r="BN339" s="68"/>
      <c r="BO339" s="68"/>
      <c r="BP339" s="68"/>
      <c r="BQ339" s="68"/>
      <c r="BR339" s="68"/>
      <c r="BS339" s="68"/>
      <c r="BT339" s="68"/>
      <c r="BU339" s="68"/>
      <c r="BV339" s="68"/>
      <c r="BW339" s="68"/>
      <c r="BX339" s="68"/>
      <c r="BY339" s="68"/>
      <c r="BZ339" s="68"/>
      <c r="CA339" s="68"/>
      <c r="CB339" s="68"/>
      <c r="CC339" s="68"/>
      <c r="CD339" s="68"/>
      <c r="CE339" s="68"/>
      <c r="CF339" s="68"/>
      <c r="CG339" s="68"/>
      <c r="CH339" s="68"/>
      <c r="CI339" s="68"/>
      <c r="CJ339" s="68"/>
      <c r="CK339" s="68"/>
      <c r="CL339" s="68"/>
      <c r="CM339" s="68"/>
      <c r="CN339" s="68"/>
      <c r="CO339" s="68"/>
      <c r="CP339" s="68"/>
      <c r="CQ339" s="68"/>
      <c r="CR339" s="68"/>
      <c r="CS339" s="68"/>
      <c r="CT339" s="68"/>
      <c r="CU339" s="68"/>
      <c r="CV339" s="68"/>
      <c r="CW339" s="68"/>
      <c r="CX339" s="68"/>
      <c r="CY339" s="68"/>
      <c r="CZ339" s="68"/>
      <c r="DA339" s="68"/>
      <c r="DB339" s="68"/>
      <c r="DC339" s="68"/>
      <c r="DD339" s="68"/>
      <c r="DE339" s="68"/>
      <c r="DF339" s="68"/>
      <c r="DG339" s="68"/>
      <c r="DH339" s="68"/>
      <c r="DI339" s="68"/>
      <c r="DJ339" s="68"/>
      <c r="DK339" s="68"/>
      <c r="DL339" s="68"/>
      <c r="DM339" s="68"/>
      <c r="DN339" s="68"/>
      <c r="DO339" s="68"/>
      <c r="DP339" s="68"/>
      <c r="DQ339" s="68"/>
      <c r="DR339" s="68"/>
      <c r="DS339" s="68"/>
      <c r="DT339" s="68"/>
      <c r="DU339" s="68"/>
      <c r="DV339" s="68"/>
      <c r="DW339" s="68"/>
      <c r="DX339" s="68"/>
      <c r="DY339" s="68"/>
      <c r="DZ339" s="68"/>
      <c r="EA339" s="68"/>
      <c r="EB339" s="68"/>
      <c r="EC339" s="68"/>
      <c r="ED339" s="68"/>
      <c r="EE339" s="68"/>
      <c r="EF339" s="68"/>
      <c r="EG339" s="68"/>
      <c r="EH339" s="68"/>
      <c r="EI339" s="68"/>
      <c r="EJ339" s="68"/>
      <c r="EK339" s="68"/>
      <c r="EL339" s="68"/>
      <c r="EM339" s="68"/>
      <c r="EN339" s="68"/>
      <c r="EO339" s="68"/>
      <c r="EP339" s="68"/>
      <c r="EQ339" s="68"/>
      <c r="ER339" s="68"/>
      <c r="ES339" s="68"/>
      <c r="ET339" s="68"/>
      <c r="EU339" s="68"/>
      <c r="EV339" s="68"/>
      <c r="EW339" s="68"/>
      <c r="EX339" s="68"/>
      <c r="EY339" s="68"/>
      <c r="EZ339" s="68"/>
      <c r="FA339" s="68"/>
      <c r="FB339" s="68"/>
      <c r="FC339" s="68"/>
      <c r="FD339" s="68"/>
      <c r="FE339" s="68"/>
      <c r="FF339" s="68"/>
      <c r="FG339" s="68"/>
      <c r="FH339" s="68"/>
      <c r="FI339" s="68"/>
      <c r="FJ339" s="68"/>
      <c r="FK339" s="146"/>
      <c r="FL339" s="146"/>
      <c r="FM339" s="146"/>
      <c r="FN339" s="146"/>
      <c r="FO339" s="147"/>
      <c r="FP339" s="147"/>
      <c r="FQ339" s="147"/>
      <c r="FR339" s="147"/>
      <c r="FS339" s="68"/>
      <c r="FT339" s="68"/>
      <c r="FU339" s="68"/>
      <c r="FV339" s="68"/>
      <c r="FW339" s="68"/>
      <c r="FX339" s="68"/>
      <c r="FY339" s="68"/>
      <c r="FZ339" s="68"/>
      <c r="GA339" s="68"/>
      <c r="GB339" s="68"/>
      <c r="GC339" s="68"/>
      <c r="GD339" s="68"/>
      <c r="GE339" s="68"/>
      <c r="GF339" s="135"/>
      <c r="GG339" s="135"/>
      <c r="GH339" s="135"/>
      <c r="GI339" s="135">
        <f t="shared" si="89"/>
        <v>0</v>
      </c>
      <c r="GJ339" s="135"/>
      <c r="GK339" s="135"/>
      <c r="GL339" s="135"/>
      <c r="GM339" s="135"/>
      <c r="GN339" s="135"/>
      <c r="GO339" s="135"/>
      <c r="GP339" s="135"/>
      <c r="GQ339" s="137"/>
      <c r="GR339" s="139"/>
      <c r="GS339" s="176"/>
      <c r="GT339" s="147"/>
      <c r="GV339" s="153"/>
      <c r="GW339" s="153"/>
      <c r="GX339" s="153"/>
    </row>
    <row r="340" spans="2:206" ht="6.75" hidden="1" customHeight="1" x14ac:dyDescent="0.2">
      <c r="B340" s="96" t="s">
        <v>359</v>
      </c>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c r="AR340" s="68"/>
      <c r="AS340" s="68"/>
      <c r="AT340" s="68"/>
      <c r="AU340" s="68"/>
      <c r="AV340" s="68"/>
      <c r="AW340" s="68"/>
      <c r="AX340" s="68"/>
      <c r="AY340" s="68"/>
      <c r="AZ340" s="68"/>
      <c r="BA340" s="68"/>
      <c r="BB340" s="68"/>
      <c r="BC340" s="68"/>
      <c r="BD340" s="68"/>
      <c r="BE340" s="68"/>
      <c r="BF340" s="68"/>
      <c r="BG340" s="68"/>
      <c r="BH340" s="68"/>
      <c r="BI340" s="68"/>
      <c r="BJ340" s="68"/>
      <c r="BK340" s="68"/>
      <c r="BL340" s="68"/>
      <c r="BM340" s="68"/>
      <c r="BN340" s="68"/>
      <c r="BO340" s="68"/>
      <c r="BP340" s="68"/>
      <c r="BQ340" s="68"/>
      <c r="BR340" s="68"/>
      <c r="BS340" s="68"/>
      <c r="BT340" s="68"/>
      <c r="BU340" s="68"/>
      <c r="BV340" s="68"/>
      <c r="BW340" s="68"/>
      <c r="BX340" s="68"/>
      <c r="BY340" s="68"/>
      <c r="BZ340" s="68"/>
      <c r="CA340" s="68"/>
      <c r="CB340" s="68"/>
      <c r="CC340" s="68"/>
      <c r="CD340" s="68"/>
      <c r="CE340" s="68"/>
      <c r="CF340" s="68"/>
      <c r="CG340" s="68"/>
      <c r="CH340" s="68"/>
      <c r="CI340" s="68"/>
      <c r="CJ340" s="68"/>
      <c r="CK340" s="68"/>
      <c r="CL340" s="68"/>
      <c r="CM340" s="68"/>
      <c r="CN340" s="68"/>
      <c r="CO340" s="68"/>
      <c r="CP340" s="68"/>
      <c r="CQ340" s="68"/>
      <c r="CR340" s="68"/>
      <c r="CS340" s="68"/>
      <c r="CT340" s="68"/>
      <c r="CU340" s="68"/>
      <c r="CV340" s="68"/>
      <c r="CW340" s="68"/>
      <c r="CX340" s="68"/>
      <c r="CY340" s="68"/>
      <c r="CZ340" s="68"/>
      <c r="DA340" s="68"/>
      <c r="DB340" s="68"/>
      <c r="DC340" s="68"/>
      <c r="DD340" s="68"/>
      <c r="DE340" s="68"/>
      <c r="DF340" s="68"/>
      <c r="DG340" s="68"/>
      <c r="DH340" s="68"/>
      <c r="DI340" s="68"/>
      <c r="DJ340" s="68"/>
      <c r="DK340" s="68"/>
      <c r="DL340" s="68"/>
      <c r="DM340" s="68"/>
      <c r="DN340" s="68"/>
      <c r="DO340" s="68"/>
      <c r="DP340" s="68"/>
      <c r="DQ340" s="68"/>
      <c r="DR340" s="68"/>
      <c r="DS340" s="68"/>
      <c r="DT340" s="68"/>
      <c r="DU340" s="68"/>
      <c r="DV340" s="68"/>
      <c r="DW340" s="68"/>
      <c r="DX340" s="68"/>
      <c r="DY340" s="68"/>
      <c r="DZ340" s="68"/>
      <c r="EA340" s="68"/>
      <c r="EB340" s="68"/>
      <c r="EC340" s="68"/>
      <c r="ED340" s="68"/>
      <c r="EE340" s="68"/>
      <c r="EF340" s="68"/>
      <c r="EG340" s="68"/>
      <c r="EH340" s="68"/>
      <c r="EI340" s="68"/>
      <c r="EJ340" s="68"/>
      <c r="EK340" s="68"/>
      <c r="EL340" s="68"/>
      <c r="EM340" s="68"/>
      <c r="EN340" s="68"/>
      <c r="EO340" s="68"/>
      <c r="EP340" s="68"/>
      <c r="EQ340" s="68"/>
      <c r="ER340" s="68"/>
      <c r="ES340" s="68"/>
      <c r="ET340" s="68"/>
      <c r="EU340" s="68"/>
      <c r="EV340" s="68"/>
      <c r="EW340" s="68"/>
      <c r="EX340" s="68"/>
      <c r="EY340" s="68"/>
      <c r="EZ340" s="68"/>
      <c r="FA340" s="68"/>
      <c r="FB340" s="68"/>
      <c r="FC340" s="68"/>
      <c r="FD340" s="68"/>
      <c r="FE340" s="68"/>
      <c r="FF340" s="68"/>
      <c r="FG340" s="68"/>
      <c r="FH340" s="68"/>
      <c r="FI340" s="68"/>
      <c r="FJ340" s="68"/>
      <c r="FK340" s="146"/>
      <c r="FL340" s="146"/>
      <c r="FM340" s="146"/>
      <c r="FN340" s="146"/>
      <c r="FO340" s="147"/>
      <c r="FP340" s="147"/>
      <c r="FQ340" s="147"/>
      <c r="FR340" s="147"/>
      <c r="FS340" s="68"/>
      <c r="FT340" s="68"/>
      <c r="FU340" s="68"/>
      <c r="FV340" s="68"/>
      <c r="FW340" s="68"/>
      <c r="FX340" s="68"/>
      <c r="FY340" s="68"/>
      <c r="FZ340" s="68"/>
      <c r="GA340" s="68"/>
      <c r="GB340" s="68"/>
      <c r="GC340" s="68"/>
      <c r="GD340" s="68"/>
      <c r="GE340" s="68"/>
      <c r="GF340" s="135"/>
      <c r="GG340" s="135"/>
      <c r="GH340" s="135"/>
      <c r="GI340" s="135">
        <f t="shared" si="89"/>
        <v>0</v>
      </c>
      <c r="GJ340" s="135"/>
      <c r="GK340" s="135"/>
      <c r="GL340" s="135"/>
      <c r="GM340" s="135"/>
      <c r="GN340" s="135"/>
      <c r="GO340" s="135"/>
      <c r="GP340" s="135"/>
      <c r="GQ340" s="137"/>
      <c r="GR340" s="139"/>
      <c r="GS340" s="176"/>
      <c r="GT340" s="147"/>
      <c r="GV340" s="153"/>
      <c r="GW340" s="153"/>
      <c r="GX340" s="153"/>
    </row>
    <row r="341" spans="2:206" ht="6.75" hidden="1" customHeight="1" x14ac:dyDescent="0.2">
      <c r="B341" s="96" t="s">
        <v>526</v>
      </c>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c r="AR341" s="68"/>
      <c r="AS341" s="68"/>
      <c r="AT341" s="68"/>
      <c r="AU341" s="68"/>
      <c r="AV341" s="68"/>
      <c r="AW341" s="68"/>
      <c r="AX341" s="68"/>
      <c r="AY341" s="68"/>
      <c r="AZ341" s="68"/>
      <c r="BA341" s="68"/>
      <c r="BB341" s="68"/>
      <c r="BC341" s="68"/>
      <c r="BD341" s="68"/>
      <c r="BE341" s="68"/>
      <c r="BF341" s="68"/>
      <c r="BG341" s="68"/>
      <c r="BH341" s="68"/>
      <c r="BI341" s="68"/>
      <c r="BJ341" s="68"/>
      <c r="BK341" s="68"/>
      <c r="BL341" s="68"/>
      <c r="BM341" s="68"/>
      <c r="BN341" s="68"/>
      <c r="BO341" s="68"/>
      <c r="BP341" s="68"/>
      <c r="BQ341" s="68"/>
      <c r="BR341" s="68"/>
      <c r="BS341" s="68"/>
      <c r="BT341" s="68"/>
      <c r="BU341" s="68"/>
      <c r="BV341" s="68"/>
      <c r="BW341" s="68"/>
      <c r="BX341" s="68"/>
      <c r="BY341" s="68"/>
      <c r="BZ341" s="68"/>
      <c r="CA341" s="68"/>
      <c r="CB341" s="68"/>
      <c r="CC341" s="68"/>
      <c r="CD341" s="68"/>
      <c r="CE341" s="68"/>
      <c r="CF341" s="68"/>
      <c r="CG341" s="68"/>
      <c r="CH341" s="68"/>
      <c r="CI341" s="68"/>
      <c r="CJ341" s="68"/>
      <c r="CK341" s="68"/>
      <c r="CL341" s="68"/>
      <c r="CM341" s="68"/>
      <c r="CN341" s="68"/>
      <c r="CO341" s="68"/>
      <c r="CP341" s="68"/>
      <c r="CQ341" s="68"/>
      <c r="CR341" s="68"/>
      <c r="CS341" s="68"/>
      <c r="CT341" s="68"/>
      <c r="CU341" s="68"/>
      <c r="CV341" s="68"/>
      <c r="CW341" s="68"/>
      <c r="CX341" s="68"/>
      <c r="CY341" s="68"/>
      <c r="CZ341" s="68"/>
      <c r="DA341" s="68"/>
      <c r="DB341" s="68"/>
      <c r="DC341" s="68"/>
      <c r="DD341" s="68"/>
      <c r="DE341" s="68"/>
      <c r="DF341" s="68"/>
      <c r="DG341" s="68"/>
      <c r="DH341" s="68"/>
      <c r="DI341" s="68"/>
      <c r="DJ341" s="68"/>
      <c r="DK341" s="68"/>
      <c r="DL341" s="68"/>
      <c r="DM341" s="68"/>
      <c r="DN341" s="68"/>
      <c r="DO341" s="68"/>
      <c r="DP341" s="68"/>
      <c r="DQ341" s="68"/>
      <c r="DR341" s="68"/>
      <c r="DS341" s="68"/>
      <c r="DT341" s="68"/>
      <c r="DU341" s="68"/>
      <c r="DV341" s="68"/>
      <c r="DW341" s="68"/>
      <c r="DX341" s="68"/>
      <c r="DY341" s="68"/>
      <c r="DZ341" s="68"/>
      <c r="EA341" s="68"/>
      <c r="EB341" s="68"/>
      <c r="EC341" s="68"/>
      <c r="ED341" s="68"/>
      <c r="EE341" s="68"/>
      <c r="EF341" s="68"/>
      <c r="EG341" s="68"/>
      <c r="EH341" s="68"/>
      <c r="EI341" s="68"/>
      <c r="EJ341" s="68"/>
      <c r="EK341" s="68"/>
      <c r="EL341" s="68"/>
      <c r="EM341" s="68"/>
      <c r="EN341" s="68"/>
      <c r="EO341" s="68"/>
      <c r="EP341" s="68"/>
      <c r="EQ341" s="68"/>
      <c r="ER341" s="68"/>
      <c r="ES341" s="68"/>
      <c r="ET341" s="68"/>
      <c r="EU341" s="68"/>
      <c r="EV341" s="68"/>
      <c r="EW341" s="68"/>
      <c r="EX341" s="68"/>
      <c r="EY341" s="68"/>
      <c r="EZ341" s="68"/>
      <c r="FA341" s="68"/>
      <c r="FB341" s="68"/>
      <c r="FC341" s="68"/>
      <c r="FD341" s="68"/>
      <c r="FE341" s="68"/>
      <c r="FF341" s="68"/>
      <c r="FG341" s="68"/>
      <c r="FH341" s="68"/>
      <c r="FI341" s="68"/>
      <c r="FJ341" s="68"/>
      <c r="FK341" s="146"/>
      <c r="FL341" s="146"/>
      <c r="FM341" s="146"/>
      <c r="FN341" s="146"/>
      <c r="FO341" s="147"/>
      <c r="FP341" s="147"/>
      <c r="FQ341" s="147"/>
      <c r="FR341" s="147"/>
      <c r="FS341" s="68"/>
      <c r="FT341" s="68"/>
      <c r="FU341" s="68"/>
      <c r="FV341" s="68"/>
      <c r="FW341" s="68"/>
      <c r="FX341" s="68"/>
      <c r="FY341" s="68"/>
      <c r="FZ341" s="68"/>
      <c r="GA341" s="68"/>
      <c r="GB341" s="68"/>
      <c r="GC341" s="68"/>
      <c r="GD341" s="68"/>
      <c r="GE341" s="68"/>
      <c r="GF341" s="135"/>
      <c r="GG341" s="135"/>
      <c r="GH341" s="135"/>
      <c r="GI341" s="135">
        <f t="shared" si="89"/>
        <v>0</v>
      </c>
      <c r="GJ341" s="135"/>
      <c r="GK341" s="135"/>
      <c r="GL341" s="135"/>
      <c r="GM341" s="135"/>
      <c r="GN341" s="135"/>
      <c r="GO341" s="135"/>
      <c r="GP341" s="135"/>
      <c r="GQ341" s="137"/>
      <c r="GR341" s="139"/>
      <c r="GS341" s="176"/>
      <c r="GT341" s="147"/>
      <c r="GV341" s="153"/>
      <c r="GW341" s="153"/>
      <c r="GX341" s="153"/>
    </row>
    <row r="342" spans="2:206" ht="6.75" hidden="1" customHeight="1" x14ac:dyDescent="0.2">
      <c r="B342" s="96" t="s">
        <v>527</v>
      </c>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c r="AR342" s="68"/>
      <c r="AS342" s="68"/>
      <c r="AT342" s="68"/>
      <c r="AU342" s="68"/>
      <c r="AV342" s="68"/>
      <c r="AW342" s="68"/>
      <c r="AX342" s="68"/>
      <c r="AY342" s="68"/>
      <c r="AZ342" s="68"/>
      <c r="BA342" s="68"/>
      <c r="BB342" s="68"/>
      <c r="BC342" s="68"/>
      <c r="BD342" s="68"/>
      <c r="BE342" s="68"/>
      <c r="BF342" s="68"/>
      <c r="BG342" s="68"/>
      <c r="BH342" s="68"/>
      <c r="BI342" s="68"/>
      <c r="BJ342" s="68"/>
      <c r="BK342" s="68"/>
      <c r="BL342" s="68"/>
      <c r="BM342" s="68"/>
      <c r="BN342" s="68"/>
      <c r="BO342" s="68"/>
      <c r="BP342" s="68"/>
      <c r="BQ342" s="68"/>
      <c r="BR342" s="68"/>
      <c r="BS342" s="68"/>
      <c r="BT342" s="68"/>
      <c r="BU342" s="68"/>
      <c r="BV342" s="68"/>
      <c r="BW342" s="68"/>
      <c r="BX342" s="68"/>
      <c r="BY342" s="68"/>
      <c r="BZ342" s="68"/>
      <c r="CA342" s="68"/>
      <c r="CB342" s="68"/>
      <c r="CC342" s="68"/>
      <c r="CD342" s="68"/>
      <c r="CE342" s="68"/>
      <c r="CF342" s="68"/>
      <c r="CG342" s="68"/>
      <c r="CH342" s="68"/>
      <c r="CI342" s="68"/>
      <c r="CJ342" s="68"/>
      <c r="CK342" s="68"/>
      <c r="CL342" s="68"/>
      <c r="CM342" s="68"/>
      <c r="CN342" s="68"/>
      <c r="CO342" s="68"/>
      <c r="CP342" s="68"/>
      <c r="CQ342" s="68"/>
      <c r="CR342" s="68"/>
      <c r="CS342" s="68"/>
      <c r="CT342" s="68"/>
      <c r="CU342" s="68"/>
      <c r="CV342" s="68"/>
      <c r="CW342" s="68"/>
      <c r="CX342" s="68"/>
      <c r="CY342" s="68"/>
      <c r="CZ342" s="68"/>
      <c r="DA342" s="68"/>
      <c r="DB342" s="68"/>
      <c r="DC342" s="68"/>
      <c r="DD342" s="68"/>
      <c r="DE342" s="68"/>
      <c r="DF342" s="68"/>
      <c r="DG342" s="68"/>
      <c r="DH342" s="68"/>
      <c r="DI342" s="68"/>
      <c r="DJ342" s="68"/>
      <c r="DK342" s="68"/>
      <c r="DL342" s="68"/>
      <c r="DM342" s="68"/>
      <c r="DN342" s="68"/>
      <c r="DO342" s="68"/>
      <c r="DP342" s="68"/>
      <c r="DQ342" s="68"/>
      <c r="DR342" s="68"/>
      <c r="DS342" s="68"/>
      <c r="DT342" s="68"/>
      <c r="DU342" s="68"/>
      <c r="DV342" s="68"/>
      <c r="DW342" s="68"/>
      <c r="DX342" s="68"/>
      <c r="DY342" s="68"/>
      <c r="DZ342" s="68"/>
      <c r="EA342" s="68"/>
      <c r="EB342" s="68"/>
      <c r="EC342" s="68"/>
      <c r="ED342" s="68"/>
      <c r="EE342" s="68"/>
      <c r="EF342" s="68"/>
      <c r="EG342" s="68"/>
      <c r="EH342" s="68"/>
      <c r="EI342" s="68"/>
      <c r="EJ342" s="68"/>
      <c r="EK342" s="68"/>
      <c r="EL342" s="68"/>
      <c r="EM342" s="68"/>
      <c r="EN342" s="68"/>
      <c r="EO342" s="68"/>
      <c r="EP342" s="68"/>
      <c r="EQ342" s="68"/>
      <c r="ER342" s="68"/>
      <c r="ES342" s="68"/>
      <c r="ET342" s="68"/>
      <c r="EU342" s="68"/>
      <c r="EV342" s="68"/>
      <c r="EW342" s="68"/>
      <c r="EX342" s="68"/>
      <c r="EY342" s="68"/>
      <c r="EZ342" s="68"/>
      <c r="FA342" s="68"/>
      <c r="FB342" s="68"/>
      <c r="FC342" s="68"/>
      <c r="FD342" s="68"/>
      <c r="FE342" s="68"/>
      <c r="FF342" s="68"/>
      <c r="FG342" s="68"/>
      <c r="FH342" s="68"/>
      <c r="FI342" s="68"/>
      <c r="FJ342" s="68"/>
      <c r="FK342" s="146"/>
      <c r="FL342" s="146"/>
      <c r="FM342" s="146"/>
      <c r="FN342" s="146"/>
      <c r="FO342" s="147"/>
      <c r="FP342" s="147"/>
      <c r="FQ342" s="147"/>
      <c r="FR342" s="147"/>
      <c r="FS342" s="68"/>
      <c r="FT342" s="68"/>
      <c r="FU342" s="68"/>
      <c r="FV342" s="68"/>
      <c r="FW342" s="68"/>
      <c r="FX342" s="68"/>
      <c r="FY342" s="68"/>
      <c r="FZ342" s="68"/>
      <c r="GA342" s="68"/>
      <c r="GB342" s="68"/>
      <c r="GC342" s="68"/>
      <c r="GD342" s="68"/>
      <c r="GE342" s="68"/>
      <c r="GF342" s="135"/>
      <c r="GG342" s="135"/>
      <c r="GH342" s="135"/>
      <c r="GI342" s="135">
        <f t="shared" si="89"/>
        <v>0</v>
      </c>
      <c r="GJ342" s="135"/>
      <c r="GK342" s="135"/>
      <c r="GL342" s="135"/>
      <c r="GM342" s="135"/>
      <c r="GN342" s="135"/>
      <c r="GO342" s="135"/>
      <c r="GP342" s="135"/>
      <c r="GQ342" s="137"/>
      <c r="GR342" s="139"/>
      <c r="GS342" s="176"/>
      <c r="GT342" s="147"/>
      <c r="GV342" s="153"/>
      <c r="GW342" s="153"/>
      <c r="GX342" s="153"/>
    </row>
    <row r="343" spans="2:206" ht="6.75" hidden="1" customHeight="1" x14ac:dyDescent="0.2">
      <c r="B343" s="96" t="s">
        <v>542</v>
      </c>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c r="AR343" s="68"/>
      <c r="AS343" s="68"/>
      <c r="AT343" s="68"/>
      <c r="AU343" s="68"/>
      <c r="AV343" s="68"/>
      <c r="AW343" s="68"/>
      <c r="AX343" s="68"/>
      <c r="AY343" s="68"/>
      <c r="AZ343" s="68"/>
      <c r="BA343" s="68"/>
      <c r="BB343" s="68"/>
      <c r="BC343" s="68"/>
      <c r="BD343" s="68"/>
      <c r="BE343" s="68"/>
      <c r="BF343" s="68"/>
      <c r="BG343" s="68"/>
      <c r="BH343" s="68"/>
      <c r="BI343" s="68"/>
      <c r="BJ343" s="68"/>
      <c r="BK343" s="68"/>
      <c r="BL343" s="68"/>
      <c r="BM343" s="68"/>
      <c r="BN343" s="68"/>
      <c r="BO343" s="68"/>
      <c r="BP343" s="68"/>
      <c r="BQ343" s="68"/>
      <c r="BR343" s="68"/>
      <c r="BS343" s="68"/>
      <c r="BT343" s="68"/>
      <c r="BU343" s="68"/>
      <c r="BV343" s="68"/>
      <c r="BW343" s="68"/>
      <c r="BX343" s="68"/>
      <c r="BY343" s="68"/>
      <c r="BZ343" s="68"/>
      <c r="CA343" s="68"/>
      <c r="CB343" s="68"/>
      <c r="CC343" s="68"/>
      <c r="CD343" s="68"/>
      <c r="CE343" s="68"/>
      <c r="CF343" s="68"/>
      <c r="CG343" s="68"/>
      <c r="CH343" s="68"/>
      <c r="CI343" s="68"/>
      <c r="CJ343" s="68"/>
      <c r="CK343" s="68"/>
      <c r="CL343" s="68"/>
      <c r="CM343" s="68"/>
      <c r="CN343" s="68"/>
      <c r="CO343" s="68"/>
      <c r="CP343" s="68"/>
      <c r="CQ343" s="68"/>
      <c r="CR343" s="68"/>
      <c r="CS343" s="68"/>
      <c r="CT343" s="68"/>
      <c r="CU343" s="68"/>
      <c r="CV343" s="68"/>
      <c r="CW343" s="68"/>
      <c r="CX343" s="68"/>
      <c r="CY343" s="68"/>
      <c r="CZ343" s="68"/>
      <c r="DA343" s="68"/>
      <c r="DB343" s="68"/>
      <c r="DC343" s="68"/>
      <c r="DD343" s="68"/>
      <c r="DE343" s="68"/>
      <c r="DF343" s="68"/>
      <c r="DG343" s="68"/>
      <c r="DH343" s="68"/>
      <c r="DI343" s="68"/>
      <c r="DJ343" s="68"/>
      <c r="DK343" s="68"/>
      <c r="DL343" s="68"/>
      <c r="DM343" s="68"/>
      <c r="DN343" s="68"/>
      <c r="DO343" s="68"/>
      <c r="DP343" s="68"/>
      <c r="DQ343" s="68"/>
      <c r="DR343" s="68"/>
      <c r="DS343" s="68"/>
      <c r="DT343" s="68"/>
      <c r="DU343" s="68"/>
      <c r="DV343" s="68"/>
      <c r="DW343" s="68"/>
      <c r="DX343" s="68"/>
      <c r="DY343" s="68"/>
      <c r="DZ343" s="68"/>
      <c r="EA343" s="68"/>
      <c r="EB343" s="68"/>
      <c r="EC343" s="68"/>
      <c r="ED343" s="68"/>
      <c r="EE343" s="68"/>
      <c r="EF343" s="68"/>
      <c r="EG343" s="68"/>
      <c r="EH343" s="68"/>
      <c r="EI343" s="68"/>
      <c r="EJ343" s="68"/>
      <c r="EK343" s="68"/>
      <c r="EL343" s="68"/>
      <c r="EM343" s="68"/>
      <c r="EN343" s="68"/>
      <c r="EO343" s="68"/>
      <c r="EP343" s="68"/>
      <c r="EQ343" s="68"/>
      <c r="ER343" s="68"/>
      <c r="ES343" s="68"/>
      <c r="ET343" s="68"/>
      <c r="EU343" s="68"/>
      <c r="EV343" s="68"/>
      <c r="EW343" s="68"/>
      <c r="EX343" s="68"/>
      <c r="EY343" s="68"/>
      <c r="EZ343" s="68"/>
      <c r="FA343" s="68"/>
      <c r="FB343" s="68"/>
      <c r="FC343" s="68"/>
      <c r="FD343" s="68"/>
      <c r="FE343" s="68"/>
      <c r="FF343" s="68"/>
      <c r="FG343" s="68"/>
      <c r="FH343" s="68"/>
      <c r="FI343" s="68"/>
      <c r="FJ343" s="68"/>
      <c r="FK343" s="146"/>
      <c r="FL343" s="146"/>
      <c r="FM343" s="146"/>
      <c r="FN343" s="146"/>
      <c r="FO343" s="147"/>
      <c r="FP343" s="147"/>
      <c r="FQ343" s="147"/>
      <c r="FR343" s="147"/>
      <c r="FS343" s="68"/>
      <c r="FT343" s="68"/>
      <c r="FU343" s="68"/>
      <c r="FV343" s="68"/>
      <c r="FW343" s="68"/>
      <c r="FX343" s="68"/>
      <c r="FY343" s="68"/>
      <c r="FZ343" s="68"/>
      <c r="GA343" s="68"/>
      <c r="GB343" s="68"/>
      <c r="GC343" s="68"/>
      <c r="GD343" s="68"/>
      <c r="GE343" s="68"/>
      <c r="GF343" s="135"/>
      <c r="GG343" s="135"/>
      <c r="GH343" s="135"/>
      <c r="GI343" s="135">
        <f t="shared" si="89"/>
        <v>0</v>
      </c>
      <c r="GJ343" s="135"/>
      <c r="GK343" s="135"/>
      <c r="GL343" s="135"/>
      <c r="GM343" s="135"/>
      <c r="GN343" s="135"/>
      <c r="GO343" s="135"/>
      <c r="GP343" s="135"/>
      <c r="GQ343" s="137"/>
      <c r="GR343" s="139"/>
      <c r="GS343" s="176"/>
      <c r="GT343" s="147"/>
      <c r="GV343" s="153"/>
      <c r="GW343" s="153"/>
      <c r="GX343" s="153"/>
    </row>
    <row r="344" spans="2:206" ht="6.75" hidden="1" customHeight="1" x14ac:dyDescent="0.2">
      <c r="B344" s="96" t="s">
        <v>543</v>
      </c>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c r="AR344" s="68"/>
      <c r="AS344" s="68"/>
      <c r="AT344" s="68"/>
      <c r="AU344" s="68"/>
      <c r="AV344" s="68"/>
      <c r="AW344" s="68"/>
      <c r="AX344" s="68"/>
      <c r="AY344" s="68"/>
      <c r="AZ344" s="68"/>
      <c r="BA344" s="68"/>
      <c r="BB344" s="68"/>
      <c r="BC344" s="68"/>
      <c r="BD344" s="68"/>
      <c r="BE344" s="68"/>
      <c r="BF344" s="68"/>
      <c r="BG344" s="68"/>
      <c r="BH344" s="68"/>
      <c r="BI344" s="68"/>
      <c r="BJ344" s="68"/>
      <c r="BK344" s="68"/>
      <c r="BL344" s="68"/>
      <c r="BM344" s="68"/>
      <c r="BN344" s="68"/>
      <c r="BO344" s="68"/>
      <c r="BP344" s="68"/>
      <c r="BQ344" s="68"/>
      <c r="BR344" s="68"/>
      <c r="BS344" s="68"/>
      <c r="BT344" s="68"/>
      <c r="BU344" s="68"/>
      <c r="BV344" s="68"/>
      <c r="BW344" s="68"/>
      <c r="BX344" s="68"/>
      <c r="BY344" s="68"/>
      <c r="BZ344" s="68"/>
      <c r="CA344" s="68"/>
      <c r="CB344" s="68"/>
      <c r="CC344" s="68"/>
      <c r="CD344" s="68"/>
      <c r="CE344" s="68"/>
      <c r="CF344" s="68"/>
      <c r="CG344" s="68"/>
      <c r="CH344" s="68"/>
      <c r="CI344" s="68"/>
      <c r="CJ344" s="68"/>
      <c r="CK344" s="68"/>
      <c r="CL344" s="68"/>
      <c r="CM344" s="68"/>
      <c r="CN344" s="68"/>
      <c r="CO344" s="68"/>
      <c r="CP344" s="68"/>
      <c r="CQ344" s="68"/>
      <c r="CR344" s="68"/>
      <c r="CS344" s="68"/>
      <c r="CT344" s="68"/>
      <c r="CU344" s="68"/>
      <c r="CV344" s="68"/>
      <c r="CW344" s="68"/>
      <c r="CX344" s="68"/>
      <c r="CY344" s="68"/>
      <c r="CZ344" s="68"/>
      <c r="DA344" s="68"/>
      <c r="DB344" s="68"/>
      <c r="DC344" s="68"/>
      <c r="DD344" s="68"/>
      <c r="DE344" s="68"/>
      <c r="DF344" s="68"/>
      <c r="DG344" s="68"/>
      <c r="DH344" s="68"/>
      <c r="DI344" s="68"/>
      <c r="DJ344" s="68"/>
      <c r="DK344" s="68"/>
      <c r="DL344" s="68"/>
      <c r="DM344" s="68"/>
      <c r="DN344" s="68"/>
      <c r="DO344" s="68"/>
      <c r="DP344" s="68"/>
      <c r="DQ344" s="68"/>
      <c r="DR344" s="68"/>
      <c r="DS344" s="68"/>
      <c r="DT344" s="68"/>
      <c r="DU344" s="68"/>
      <c r="DV344" s="68"/>
      <c r="DW344" s="68"/>
      <c r="DX344" s="68"/>
      <c r="DY344" s="68"/>
      <c r="DZ344" s="68"/>
      <c r="EA344" s="68"/>
      <c r="EB344" s="68"/>
      <c r="EC344" s="68"/>
      <c r="ED344" s="68"/>
      <c r="EE344" s="68"/>
      <c r="EF344" s="68"/>
      <c r="EG344" s="68"/>
      <c r="EH344" s="68"/>
      <c r="EI344" s="68"/>
      <c r="EJ344" s="68"/>
      <c r="EK344" s="68"/>
      <c r="EL344" s="68"/>
      <c r="EM344" s="68"/>
      <c r="EN344" s="68"/>
      <c r="EO344" s="68"/>
      <c r="EP344" s="68"/>
      <c r="EQ344" s="68"/>
      <c r="ER344" s="68"/>
      <c r="ES344" s="68"/>
      <c r="ET344" s="68"/>
      <c r="EU344" s="68"/>
      <c r="EV344" s="68"/>
      <c r="EW344" s="68"/>
      <c r="EX344" s="68"/>
      <c r="EY344" s="68"/>
      <c r="EZ344" s="68"/>
      <c r="FA344" s="68"/>
      <c r="FB344" s="68"/>
      <c r="FC344" s="68"/>
      <c r="FD344" s="68"/>
      <c r="FE344" s="68"/>
      <c r="FF344" s="68"/>
      <c r="FG344" s="68"/>
      <c r="FH344" s="68"/>
      <c r="FI344" s="68"/>
      <c r="FJ344" s="68"/>
      <c r="FK344" s="146"/>
      <c r="FL344" s="146"/>
      <c r="FM344" s="146"/>
      <c r="FN344" s="146"/>
      <c r="FO344" s="147"/>
      <c r="FP344" s="147"/>
      <c r="FQ344" s="147"/>
      <c r="FR344" s="147"/>
      <c r="FS344" s="68"/>
      <c r="FT344" s="68"/>
      <c r="FU344" s="68"/>
      <c r="FV344" s="68"/>
      <c r="FW344" s="68"/>
      <c r="FX344" s="68"/>
      <c r="FY344" s="68"/>
      <c r="FZ344" s="68"/>
      <c r="GA344" s="68"/>
      <c r="GB344" s="68"/>
      <c r="GC344" s="68"/>
      <c r="GD344" s="68"/>
      <c r="GE344" s="68"/>
      <c r="GF344" s="135"/>
      <c r="GG344" s="135"/>
      <c r="GH344" s="135"/>
      <c r="GI344" s="135">
        <f t="shared" si="89"/>
        <v>0</v>
      </c>
      <c r="GJ344" s="135"/>
      <c r="GK344" s="135"/>
      <c r="GL344" s="135"/>
      <c r="GM344" s="135"/>
      <c r="GN344" s="135"/>
      <c r="GO344" s="135"/>
      <c r="GP344" s="135"/>
      <c r="GQ344" s="137"/>
      <c r="GR344" s="139"/>
      <c r="GS344" s="176"/>
      <c r="GT344" s="147"/>
      <c r="GV344" s="153"/>
      <c r="GW344" s="153"/>
      <c r="GX344" s="153"/>
    </row>
    <row r="345" spans="2:206" ht="6.75" hidden="1" customHeight="1" x14ac:dyDescent="0.2">
      <c r="B345" s="96" t="s">
        <v>544</v>
      </c>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c r="AR345" s="68"/>
      <c r="AS345" s="68"/>
      <c r="AT345" s="68"/>
      <c r="AU345" s="68"/>
      <c r="AV345" s="68"/>
      <c r="AW345" s="68"/>
      <c r="AX345" s="68"/>
      <c r="AY345" s="68"/>
      <c r="AZ345" s="68"/>
      <c r="BA345" s="68"/>
      <c r="BB345" s="68"/>
      <c r="BC345" s="68"/>
      <c r="BD345" s="68"/>
      <c r="BE345" s="68"/>
      <c r="BF345" s="68"/>
      <c r="BG345" s="68"/>
      <c r="BH345" s="68"/>
      <c r="BI345" s="68"/>
      <c r="BJ345" s="68"/>
      <c r="BK345" s="68"/>
      <c r="BL345" s="68"/>
      <c r="BM345" s="68"/>
      <c r="BN345" s="68"/>
      <c r="BO345" s="68"/>
      <c r="BP345" s="68"/>
      <c r="BQ345" s="68"/>
      <c r="BR345" s="68"/>
      <c r="BS345" s="68"/>
      <c r="BT345" s="68"/>
      <c r="BU345" s="68"/>
      <c r="BV345" s="68"/>
      <c r="BW345" s="68"/>
      <c r="BX345" s="68"/>
      <c r="BY345" s="68"/>
      <c r="BZ345" s="68"/>
      <c r="CA345" s="68"/>
      <c r="CB345" s="68"/>
      <c r="CC345" s="68"/>
      <c r="CD345" s="68"/>
      <c r="CE345" s="68"/>
      <c r="CF345" s="68"/>
      <c r="CG345" s="68"/>
      <c r="CH345" s="68"/>
      <c r="CI345" s="68"/>
      <c r="CJ345" s="68"/>
      <c r="CK345" s="68"/>
      <c r="CL345" s="68"/>
      <c r="CM345" s="68"/>
      <c r="CN345" s="68"/>
      <c r="CO345" s="68"/>
      <c r="CP345" s="68"/>
      <c r="CQ345" s="68"/>
      <c r="CR345" s="68"/>
      <c r="CS345" s="68"/>
      <c r="CT345" s="68"/>
      <c r="CU345" s="68"/>
      <c r="CV345" s="68"/>
      <c r="CW345" s="68"/>
      <c r="CX345" s="68"/>
      <c r="CY345" s="68"/>
      <c r="CZ345" s="68"/>
      <c r="DA345" s="68"/>
      <c r="DB345" s="68"/>
      <c r="DC345" s="68"/>
      <c r="DD345" s="68"/>
      <c r="DE345" s="68"/>
      <c r="DF345" s="68"/>
      <c r="DG345" s="68"/>
      <c r="DH345" s="68"/>
      <c r="DI345" s="68"/>
      <c r="DJ345" s="68"/>
      <c r="DK345" s="68"/>
      <c r="DL345" s="68"/>
      <c r="DM345" s="68"/>
      <c r="DN345" s="68"/>
      <c r="DO345" s="68"/>
      <c r="DP345" s="68"/>
      <c r="DQ345" s="68"/>
      <c r="DR345" s="68"/>
      <c r="DS345" s="68"/>
      <c r="DT345" s="68"/>
      <c r="DU345" s="68"/>
      <c r="DV345" s="68"/>
      <c r="DW345" s="68"/>
      <c r="DX345" s="68"/>
      <c r="DY345" s="68"/>
      <c r="DZ345" s="68"/>
      <c r="EA345" s="68"/>
      <c r="EB345" s="68"/>
      <c r="EC345" s="68"/>
      <c r="ED345" s="68"/>
      <c r="EE345" s="68"/>
      <c r="EF345" s="68"/>
      <c r="EG345" s="68"/>
      <c r="EH345" s="68"/>
      <c r="EI345" s="68"/>
      <c r="EJ345" s="68"/>
      <c r="EK345" s="68"/>
      <c r="EL345" s="68"/>
      <c r="EM345" s="68"/>
      <c r="EN345" s="68"/>
      <c r="EO345" s="68"/>
      <c r="EP345" s="68"/>
      <c r="EQ345" s="68"/>
      <c r="ER345" s="68"/>
      <c r="ES345" s="68"/>
      <c r="ET345" s="68"/>
      <c r="EU345" s="68"/>
      <c r="EV345" s="68"/>
      <c r="EW345" s="68"/>
      <c r="EX345" s="68"/>
      <c r="EY345" s="68"/>
      <c r="EZ345" s="68"/>
      <c r="FA345" s="68"/>
      <c r="FB345" s="68"/>
      <c r="FC345" s="68"/>
      <c r="FD345" s="68"/>
      <c r="FE345" s="68"/>
      <c r="FF345" s="68"/>
      <c r="FG345" s="68"/>
      <c r="FH345" s="68"/>
      <c r="FI345" s="68"/>
      <c r="FJ345" s="68"/>
      <c r="FK345" s="146"/>
      <c r="FL345" s="146"/>
      <c r="FM345" s="146"/>
      <c r="FN345" s="146"/>
      <c r="FO345" s="147"/>
      <c r="FP345" s="147"/>
      <c r="FQ345" s="147"/>
      <c r="FR345" s="147"/>
      <c r="FS345" s="68"/>
      <c r="FT345" s="68"/>
      <c r="FU345" s="68"/>
      <c r="FV345" s="68"/>
      <c r="FW345" s="68"/>
      <c r="FX345" s="68"/>
      <c r="FY345" s="68"/>
      <c r="FZ345" s="68"/>
      <c r="GA345" s="68"/>
      <c r="GB345" s="68"/>
      <c r="GC345" s="68"/>
      <c r="GD345" s="68"/>
      <c r="GE345" s="68"/>
      <c r="GF345" s="135"/>
      <c r="GG345" s="135"/>
      <c r="GH345" s="135"/>
      <c r="GI345" s="135">
        <f t="shared" si="89"/>
        <v>0</v>
      </c>
      <c r="GJ345" s="135"/>
      <c r="GK345" s="135"/>
      <c r="GL345" s="135"/>
      <c r="GM345" s="135"/>
      <c r="GN345" s="135"/>
      <c r="GO345" s="135"/>
      <c r="GP345" s="135"/>
      <c r="GQ345" s="137"/>
      <c r="GR345" s="139"/>
      <c r="GS345" s="176"/>
      <c r="GT345" s="147"/>
      <c r="GV345" s="153"/>
      <c r="GW345" s="153"/>
      <c r="GX345" s="153"/>
    </row>
    <row r="346" spans="2:206" ht="6.75" hidden="1" customHeight="1" x14ac:dyDescent="0.2">
      <c r="B346" s="96" t="s">
        <v>545</v>
      </c>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c r="AS346" s="68"/>
      <c r="AT346" s="68"/>
      <c r="AU346" s="68"/>
      <c r="AV346" s="68"/>
      <c r="AW346" s="68"/>
      <c r="AX346" s="68"/>
      <c r="AY346" s="68"/>
      <c r="AZ346" s="68"/>
      <c r="BA346" s="68"/>
      <c r="BB346" s="68"/>
      <c r="BC346" s="68"/>
      <c r="BD346" s="68"/>
      <c r="BE346" s="68"/>
      <c r="BF346" s="68"/>
      <c r="BG346" s="68"/>
      <c r="BH346" s="68"/>
      <c r="BI346" s="68"/>
      <c r="BJ346" s="68"/>
      <c r="BK346" s="68"/>
      <c r="BL346" s="68"/>
      <c r="BM346" s="68"/>
      <c r="BN346" s="68"/>
      <c r="BO346" s="68"/>
      <c r="BP346" s="68"/>
      <c r="BQ346" s="68"/>
      <c r="BR346" s="68"/>
      <c r="BS346" s="68"/>
      <c r="BT346" s="68"/>
      <c r="BU346" s="68"/>
      <c r="BV346" s="68"/>
      <c r="BW346" s="68"/>
      <c r="BX346" s="68"/>
      <c r="BY346" s="68"/>
      <c r="BZ346" s="68"/>
      <c r="CA346" s="68"/>
      <c r="CB346" s="68"/>
      <c r="CC346" s="68"/>
      <c r="CD346" s="68"/>
      <c r="CE346" s="68"/>
      <c r="CF346" s="68"/>
      <c r="CG346" s="68"/>
      <c r="CH346" s="68"/>
      <c r="CI346" s="68"/>
      <c r="CJ346" s="68"/>
      <c r="CK346" s="68"/>
      <c r="CL346" s="68"/>
      <c r="CM346" s="68"/>
      <c r="CN346" s="68"/>
      <c r="CO346" s="68"/>
      <c r="CP346" s="68"/>
      <c r="CQ346" s="68"/>
      <c r="CR346" s="68"/>
      <c r="CS346" s="68"/>
      <c r="CT346" s="68"/>
      <c r="CU346" s="68"/>
      <c r="CV346" s="68"/>
      <c r="CW346" s="68"/>
      <c r="CX346" s="68"/>
      <c r="CY346" s="68"/>
      <c r="CZ346" s="68"/>
      <c r="DA346" s="68"/>
      <c r="DB346" s="68"/>
      <c r="DC346" s="68"/>
      <c r="DD346" s="68"/>
      <c r="DE346" s="68"/>
      <c r="DF346" s="68"/>
      <c r="DG346" s="68"/>
      <c r="DH346" s="68"/>
      <c r="DI346" s="68"/>
      <c r="DJ346" s="68"/>
      <c r="DK346" s="68"/>
      <c r="DL346" s="68"/>
      <c r="DM346" s="68"/>
      <c r="DN346" s="68"/>
      <c r="DO346" s="68"/>
      <c r="DP346" s="68"/>
      <c r="DQ346" s="68"/>
      <c r="DR346" s="68"/>
      <c r="DS346" s="68"/>
      <c r="DT346" s="68"/>
      <c r="DU346" s="68"/>
      <c r="DV346" s="68"/>
      <c r="DW346" s="68"/>
      <c r="DX346" s="68"/>
      <c r="DY346" s="68"/>
      <c r="DZ346" s="68"/>
      <c r="EA346" s="68"/>
      <c r="EB346" s="68"/>
      <c r="EC346" s="68"/>
      <c r="ED346" s="68"/>
      <c r="EE346" s="68"/>
      <c r="EF346" s="68"/>
      <c r="EG346" s="68"/>
      <c r="EH346" s="68"/>
      <c r="EI346" s="68"/>
      <c r="EJ346" s="68"/>
      <c r="EK346" s="68"/>
      <c r="EL346" s="68"/>
      <c r="EM346" s="68"/>
      <c r="EN346" s="68"/>
      <c r="EO346" s="68"/>
      <c r="EP346" s="68"/>
      <c r="EQ346" s="68"/>
      <c r="ER346" s="68"/>
      <c r="ES346" s="68"/>
      <c r="ET346" s="68"/>
      <c r="EU346" s="68"/>
      <c r="EV346" s="68"/>
      <c r="EW346" s="68"/>
      <c r="EX346" s="68"/>
      <c r="EY346" s="68"/>
      <c r="EZ346" s="68"/>
      <c r="FA346" s="68"/>
      <c r="FB346" s="68"/>
      <c r="FC346" s="68"/>
      <c r="FD346" s="68"/>
      <c r="FE346" s="68"/>
      <c r="FF346" s="68"/>
      <c r="FG346" s="68"/>
      <c r="FH346" s="68"/>
      <c r="FI346" s="68"/>
      <c r="FJ346" s="68"/>
      <c r="FK346" s="146"/>
      <c r="FL346" s="146"/>
      <c r="FM346" s="146"/>
      <c r="FN346" s="146"/>
      <c r="FO346" s="147"/>
      <c r="FP346" s="147"/>
      <c r="FQ346" s="147"/>
      <c r="FR346" s="147"/>
      <c r="FS346" s="68"/>
      <c r="FT346" s="68"/>
      <c r="FU346" s="68"/>
      <c r="FV346" s="68"/>
      <c r="FW346" s="68"/>
      <c r="FX346" s="68"/>
      <c r="FY346" s="68"/>
      <c r="FZ346" s="68"/>
      <c r="GA346" s="68"/>
      <c r="GB346" s="68"/>
      <c r="GC346" s="68"/>
      <c r="GD346" s="68"/>
      <c r="GE346" s="68"/>
      <c r="GF346" s="135"/>
      <c r="GG346" s="135"/>
      <c r="GH346" s="135"/>
      <c r="GI346" s="135">
        <f t="shared" si="89"/>
        <v>0</v>
      </c>
      <c r="GJ346" s="135"/>
      <c r="GK346" s="135"/>
      <c r="GL346" s="135"/>
      <c r="GM346" s="135"/>
      <c r="GN346" s="135"/>
      <c r="GO346" s="135"/>
      <c r="GP346" s="135"/>
      <c r="GQ346" s="137"/>
      <c r="GR346" s="139"/>
      <c r="GS346" s="176"/>
      <c r="GT346" s="147"/>
      <c r="GV346" s="153"/>
      <c r="GW346" s="153"/>
      <c r="GX346" s="153"/>
    </row>
    <row r="347" spans="2:206" ht="6.75" hidden="1" customHeight="1" x14ac:dyDescent="0.2">
      <c r="B347" s="96" t="s">
        <v>546</v>
      </c>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c r="AS347" s="68"/>
      <c r="AT347" s="68"/>
      <c r="AU347" s="68"/>
      <c r="AV347" s="68"/>
      <c r="AW347" s="68"/>
      <c r="AX347" s="68"/>
      <c r="AY347" s="68"/>
      <c r="AZ347" s="68"/>
      <c r="BA347" s="68"/>
      <c r="BB347" s="68"/>
      <c r="BC347" s="68"/>
      <c r="BD347" s="68"/>
      <c r="BE347" s="68"/>
      <c r="BF347" s="68"/>
      <c r="BG347" s="68"/>
      <c r="BH347" s="68"/>
      <c r="BI347" s="68"/>
      <c r="BJ347" s="68"/>
      <c r="BK347" s="68"/>
      <c r="BL347" s="68"/>
      <c r="BM347" s="68"/>
      <c r="BN347" s="68"/>
      <c r="BO347" s="68"/>
      <c r="BP347" s="68"/>
      <c r="BQ347" s="68"/>
      <c r="BR347" s="68"/>
      <c r="BS347" s="68"/>
      <c r="BT347" s="68"/>
      <c r="BU347" s="68"/>
      <c r="BV347" s="68"/>
      <c r="BW347" s="68"/>
      <c r="BX347" s="68"/>
      <c r="BY347" s="68"/>
      <c r="BZ347" s="68"/>
      <c r="CA347" s="68"/>
      <c r="CB347" s="68"/>
      <c r="CC347" s="68"/>
      <c r="CD347" s="68"/>
      <c r="CE347" s="68"/>
      <c r="CF347" s="68"/>
      <c r="CG347" s="68"/>
      <c r="CH347" s="68"/>
      <c r="CI347" s="68"/>
      <c r="CJ347" s="68"/>
      <c r="CK347" s="68"/>
      <c r="CL347" s="68"/>
      <c r="CM347" s="68"/>
      <c r="CN347" s="68"/>
      <c r="CO347" s="68"/>
      <c r="CP347" s="68"/>
      <c r="CQ347" s="68"/>
      <c r="CR347" s="68"/>
      <c r="CS347" s="68"/>
      <c r="CT347" s="68"/>
      <c r="CU347" s="68"/>
      <c r="CV347" s="68"/>
      <c r="CW347" s="68"/>
      <c r="CX347" s="68"/>
      <c r="CY347" s="68"/>
      <c r="CZ347" s="68"/>
      <c r="DA347" s="68"/>
      <c r="DB347" s="68"/>
      <c r="DC347" s="68"/>
      <c r="DD347" s="68"/>
      <c r="DE347" s="68"/>
      <c r="DF347" s="68"/>
      <c r="DG347" s="68"/>
      <c r="DH347" s="68"/>
      <c r="DI347" s="68"/>
      <c r="DJ347" s="68"/>
      <c r="DK347" s="68"/>
      <c r="DL347" s="68"/>
      <c r="DM347" s="68"/>
      <c r="DN347" s="68"/>
      <c r="DO347" s="68"/>
      <c r="DP347" s="68"/>
      <c r="DQ347" s="68"/>
      <c r="DR347" s="68"/>
      <c r="DS347" s="68"/>
      <c r="DT347" s="68"/>
      <c r="DU347" s="68"/>
      <c r="DV347" s="68"/>
      <c r="DW347" s="68"/>
      <c r="DX347" s="68"/>
      <c r="DY347" s="68"/>
      <c r="DZ347" s="68"/>
      <c r="EA347" s="68"/>
      <c r="EB347" s="68"/>
      <c r="EC347" s="68"/>
      <c r="ED347" s="68"/>
      <c r="EE347" s="68"/>
      <c r="EF347" s="68"/>
      <c r="EG347" s="68"/>
      <c r="EH347" s="68"/>
      <c r="EI347" s="68"/>
      <c r="EJ347" s="68"/>
      <c r="EK347" s="68"/>
      <c r="EL347" s="68"/>
      <c r="EM347" s="68"/>
      <c r="EN347" s="68"/>
      <c r="EO347" s="68"/>
      <c r="EP347" s="68"/>
      <c r="EQ347" s="68"/>
      <c r="ER347" s="68"/>
      <c r="ES347" s="68"/>
      <c r="ET347" s="68"/>
      <c r="EU347" s="68"/>
      <c r="EV347" s="68"/>
      <c r="EW347" s="68"/>
      <c r="EX347" s="68"/>
      <c r="EY347" s="68"/>
      <c r="EZ347" s="68"/>
      <c r="FA347" s="68"/>
      <c r="FB347" s="68"/>
      <c r="FC347" s="68"/>
      <c r="FD347" s="68"/>
      <c r="FE347" s="68"/>
      <c r="FF347" s="68"/>
      <c r="FG347" s="68"/>
      <c r="FH347" s="68"/>
      <c r="FI347" s="68"/>
      <c r="FJ347" s="68"/>
      <c r="FK347" s="146"/>
      <c r="FL347" s="146"/>
      <c r="FM347" s="146"/>
      <c r="FN347" s="146"/>
      <c r="FO347" s="147"/>
      <c r="FP347" s="147"/>
      <c r="FQ347" s="147"/>
      <c r="FR347" s="147"/>
      <c r="FS347" s="68"/>
      <c r="FT347" s="68"/>
      <c r="FU347" s="68"/>
      <c r="FV347" s="68"/>
      <c r="FW347" s="68"/>
      <c r="FX347" s="68"/>
      <c r="FY347" s="68"/>
      <c r="FZ347" s="68"/>
      <c r="GA347" s="68"/>
      <c r="GB347" s="68"/>
      <c r="GC347" s="68"/>
      <c r="GD347" s="68"/>
      <c r="GE347" s="68"/>
      <c r="GF347" s="135"/>
      <c r="GG347" s="135"/>
      <c r="GH347" s="135"/>
      <c r="GI347" s="135">
        <f t="shared" si="89"/>
        <v>0</v>
      </c>
      <c r="GJ347" s="135"/>
      <c r="GK347" s="135"/>
      <c r="GL347" s="135"/>
      <c r="GM347" s="135"/>
      <c r="GN347" s="135"/>
      <c r="GO347" s="135"/>
      <c r="GP347" s="135"/>
      <c r="GQ347" s="137"/>
      <c r="GR347" s="139"/>
      <c r="GS347" s="176"/>
      <c r="GT347" s="147"/>
      <c r="GV347" s="153"/>
      <c r="GW347" s="153"/>
      <c r="GX347" s="153"/>
    </row>
    <row r="348" spans="2:206" ht="6.75" hidden="1" customHeight="1" x14ac:dyDescent="0.2">
      <c r="B348" s="96" t="s">
        <v>547</v>
      </c>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c r="AL348" s="68"/>
      <c r="AM348" s="68"/>
      <c r="AN348" s="68"/>
      <c r="AO348" s="68"/>
      <c r="AP348" s="68"/>
      <c r="AQ348" s="68"/>
      <c r="AR348" s="68"/>
      <c r="AS348" s="68"/>
      <c r="AT348" s="68"/>
      <c r="AU348" s="68"/>
      <c r="AV348" s="68"/>
      <c r="AW348" s="68"/>
      <c r="AX348" s="68"/>
      <c r="AY348" s="68"/>
      <c r="AZ348" s="68"/>
      <c r="BA348" s="68"/>
      <c r="BB348" s="68"/>
      <c r="BC348" s="68"/>
      <c r="BD348" s="68"/>
      <c r="BE348" s="68"/>
      <c r="BF348" s="68"/>
      <c r="BG348" s="68"/>
      <c r="BH348" s="68"/>
      <c r="BI348" s="68"/>
      <c r="BJ348" s="68"/>
      <c r="BK348" s="68"/>
      <c r="BL348" s="68"/>
      <c r="BM348" s="68"/>
      <c r="BN348" s="68"/>
      <c r="BO348" s="68"/>
      <c r="BP348" s="68"/>
      <c r="BQ348" s="68"/>
      <c r="BR348" s="68"/>
      <c r="BS348" s="68"/>
      <c r="BT348" s="68"/>
      <c r="BU348" s="68"/>
      <c r="BV348" s="68"/>
      <c r="BW348" s="68"/>
      <c r="BX348" s="68"/>
      <c r="BY348" s="68"/>
      <c r="BZ348" s="68"/>
      <c r="CA348" s="68"/>
      <c r="CB348" s="68"/>
      <c r="CC348" s="68"/>
      <c r="CD348" s="68"/>
      <c r="CE348" s="68"/>
      <c r="CF348" s="68"/>
      <c r="CG348" s="68"/>
      <c r="CH348" s="68"/>
      <c r="CI348" s="68"/>
      <c r="CJ348" s="68"/>
      <c r="CK348" s="68"/>
      <c r="CL348" s="68"/>
      <c r="CM348" s="68"/>
      <c r="CN348" s="68"/>
      <c r="CO348" s="68"/>
      <c r="CP348" s="68"/>
      <c r="CQ348" s="68"/>
      <c r="CR348" s="68"/>
      <c r="CS348" s="68"/>
      <c r="CT348" s="68"/>
      <c r="CU348" s="68"/>
      <c r="CV348" s="68"/>
      <c r="CW348" s="68"/>
      <c r="CX348" s="68"/>
      <c r="CY348" s="68"/>
      <c r="CZ348" s="68"/>
      <c r="DA348" s="68"/>
      <c r="DB348" s="68"/>
      <c r="DC348" s="68"/>
      <c r="DD348" s="68"/>
      <c r="DE348" s="68"/>
      <c r="DF348" s="68"/>
      <c r="DG348" s="68"/>
      <c r="DH348" s="68"/>
      <c r="DI348" s="68"/>
      <c r="DJ348" s="68"/>
      <c r="DK348" s="68"/>
      <c r="DL348" s="68"/>
      <c r="DM348" s="68"/>
      <c r="DN348" s="68"/>
      <c r="DO348" s="68"/>
      <c r="DP348" s="68"/>
      <c r="DQ348" s="68"/>
      <c r="DR348" s="68"/>
      <c r="DS348" s="68"/>
      <c r="DT348" s="68"/>
      <c r="DU348" s="68"/>
      <c r="DV348" s="68"/>
      <c r="DW348" s="68"/>
      <c r="DX348" s="68"/>
      <c r="DY348" s="68"/>
      <c r="DZ348" s="68"/>
      <c r="EA348" s="68"/>
      <c r="EB348" s="68"/>
      <c r="EC348" s="68"/>
      <c r="ED348" s="68"/>
      <c r="EE348" s="68"/>
      <c r="EF348" s="68"/>
      <c r="EG348" s="68"/>
      <c r="EH348" s="68"/>
      <c r="EI348" s="68"/>
      <c r="EJ348" s="68"/>
      <c r="EK348" s="68"/>
      <c r="EL348" s="68"/>
      <c r="EM348" s="68"/>
      <c r="EN348" s="68"/>
      <c r="EO348" s="68"/>
      <c r="EP348" s="68"/>
      <c r="EQ348" s="68"/>
      <c r="ER348" s="68"/>
      <c r="ES348" s="68"/>
      <c r="ET348" s="68"/>
      <c r="EU348" s="68"/>
      <c r="EV348" s="68"/>
      <c r="EW348" s="68"/>
      <c r="EX348" s="68"/>
      <c r="EY348" s="68"/>
      <c r="EZ348" s="68"/>
      <c r="FA348" s="68"/>
      <c r="FB348" s="68"/>
      <c r="FC348" s="68"/>
      <c r="FD348" s="68"/>
      <c r="FE348" s="68"/>
      <c r="FF348" s="68"/>
      <c r="FG348" s="68"/>
      <c r="FH348" s="68"/>
      <c r="FI348" s="68"/>
      <c r="FJ348" s="68"/>
      <c r="FK348" s="146"/>
      <c r="FL348" s="146"/>
      <c r="FM348" s="146"/>
      <c r="FN348" s="146"/>
      <c r="FO348" s="147"/>
      <c r="FP348" s="147"/>
      <c r="FQ348" s="147"/>
      <c r="FR348" s="147"/>
      <c r="FS348" s="68"/>
      <c r="FT348" s="68"/>
      <c r="FU348" s="68"/>
      <c r="FV348" s="68"/>
      <c r="FW348" s="68"/>
      <c r="FX348" s="68"/>
      <c r="FY348" s="68"/>
      <c r="FZ348" s="68"/>
      <c r="GA348" s="68"/>
      <c r="GB348" s="68"/>
      <c r="GC348" s="68"/>
      <c r="GD348" s="68"/>
      <c r="GE348" s="68"/>
      <c r="GF348" s="135"/>
      <c r="GG348" s="135"/>
      <c r="GH348" s="135"/>
      <c r="GI348" s="135">
        <f t="shared" si="89"/>
        <v>0</v>
      </c>
      <c r="GJ348" s="135"/>
      <c r="GK348" s="135"/>
      <c r="GL348" s="135"/>
      <c r="GM348" s="135"/>
      <c r="GN348" s="135"/>
      <c r="GO348" s="135"/>
      <c r="GP348" s="135"/>
      <c r="GQ348" s="137"/>
      <c r="GR348" s="139"/>
      <c r="GS348" s="176"/>
      <c r="GT348" s="147"/>
      <c r="GV348" s="153"/>
      <c r="GW348" s="153"/>
      <c r="GX348" s="153"/>
    </row>
    <row r="349" spans="2:206" ht="6.75" hidden="1" customHeight="1" x14ac:dyDescent="0.2">
      <c r="B349" s="96" t="s">
        <v>548</v>
      </c>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c r="AP349" s="68"/>
      <c r="AQ349" s="68"/>
      <c r="AR349" s="68"/>
      <c r="AS349" s="68"/>
      <c r="AT349" s="68"/>
      <c r="AU349" s="68"/>
      <c r="AV349" s="68"/>
      <c r="AW349" s="68"/>
      <c r="AX349" s="68"/>
      <c r="AY349" s="68"/>
      <c r="AZ349" s="68"/>
      <c r="BA349" s="68"/>
      <c r="BB349" s="68"/>
      <c r="BC349" s="68"/>
      <c r="BD349" s="68"/>
      <c r="BE349" s="68"/>
      <c r="BF349" s="68"/>
      <c r="BG349" s="68"/>
      <c r="BH349" s="68"/>
      <c r="BI349" s="68"/>
      <c r="BJ349" s="68"/>
      <c r="BK349" s="68"/>
      <c r="BL349" s="68"/>
      <c r="BM349" s="68"/>
      <c r="BN349" s="68"/>
      <c r="BO349" s="68"/>
      <c r="BP349" s="68"/>
      <c r="BQ349" s="68"/>
      <c r="BR349" s="68"/>
      <c r="BS349" s="68"/>
      <c r="BT349" s="68"/>
      <c r="BU349" s="68"/>
      <c r="BV349" s="68"/>
      <c r="BW349" s="68"/>
      <c r="BX349" s="68"/>
      <c r="BY349" s="68"/>
      <c r="BZ349" s="68"/>
      <c r="CA349" s="68"/>
      <c r="CB349" s="68"/>
      <c r="CC349" s="68"/>
      <c r="CD349" s="68"/>
      <c r="CE349" s="68"/>
      <c r="CF349" s="68"/>
      <c r="CG349" s="68"/>
      <c r="CH349" s="68"/>
      <c r="CI349" s="68"/>
      <c r="CJ349" s="68"/>
      <c r="CK349" s="68"/>
      <c r="CL349" s="68"/>
      <c r="CM349" s="68"/>
      <c r="CN349" s="68"/>
      <c r="CO349" s="68"/>
      <c r="CP349" s="68"/>
      <c r="CQ349" s="68"/>
      <c r="CR349" s="68"/>
      <c r="CS349" s="68"/>
      <c r="CT349" s="68"/>
      <c r="CU349" s="68"/>
      <c r="CV349" s="68"/>
      <c r="CW349" s="68"/>
      <c r="CX349" s="68"/>
      <c r="CY349" s="68"/>
      <c r="CZ349" s="68"/>
      <c r="DA349" s="68"/>
      <c r="DB349" s="68"/>
      <c r="DC349" s="68"/>
      <c r="DD349" s="68"/>
      <c r="DE349" s="68"/>
      <c r="DF349" s="68"/>
      <c r="DG349" s="68"/>
      <c r="DH349" s="68"/>
      <c r="DI349" s="68"/>
      <c r="DJ349" s="68"/>
      <c r="DK349" s="68"/>
      <c r="DL349" s="68"/>
      <c r="DM349" s="68"/>
      <c r="DN349" s="68"/>
      <c r="DO349" s="68"/>
      <c r="DP349" s="68"/>
      <c r="DQ349" s="68"/>
      <c r="DR349" s="68"/>
      <c r="DS349" s="68"/>
      <c r="DT349" s="68"/>
      <c r="DU349" s="68"/>
      <c r="DV349" s="68"/>
      <c r="DW349" s="68"/>
      <c r="DX349" s="68"/>
      <c r="DY349" s="68"/>
      <c r="DZ349" s="68"/>
      <c r="EA349" s="68"/>
      <c r="EB349" s="68"/>
      <c r="EC349" s="68"/>
      <c r="ED349" s="68"/>
      <c r="EE349" s="68"/>
      <c r="EF349" s="68"/>
      <c r="EG349" s="68"/>
      <c r="EH349" s="68"/>
      <c r="EI349" s="68"/>
      <c r="EJ349" s="68"/>
      <c r="EK349" s="68"/>
      <c r="EL349" s="68"/>
      <c r="EM349" s="68"/>
      <c r="EN349" s="68"/>
      <c r="EO349" s="68"/>
      <c r="EP349" s="68"/>
      <c r="EQ349" s="68"/>
      <c r="ER349" s="68"/>
      <c r="ES349" s="68"/>
      <c r="ET349" s="68"/>
      <c r="EU349" s="68"/>
      <c r="EV349" s="68"/>
      <c r="EW349" s="68"/>
      <c r="EX349" s="68"/>
      <c r="EY349" s="68"/>
      <c r="EZ349" s="68"/>
      <c r="FA349" s="68"/>
      <c r="FB349" s="68"/>
      <c r="FC349" s="68"/>
      <c r="FD349" s="68"/>
      <c r="FE349" s="68"/>
      <c r="FF349" s="68"/>
      <c r="FG349" s="68"/>
      <c r="FH349" s="68"/>
      <c r="FI349" s="68"/>
      <c r="FJ349" s="68"/>
      <c r="FK349" s="146"/>
      <c r="FL349" s="146"/>
      <c r="FM349" s="146"/>
      <c r="FN349" s="146"/>
      <c r="FO349" s="147"/>
      <c r="FP349" s="147"/>
      <c r="FQ349" s="147"/>
      <c r="FR349" s="147"/>
      <c r="FS349" s="68"/>
      <c r="FT349" s="68"/>
      <c r="FU349" s="68"/>
      <c r="FV349" s="68"/>
      <c r="FW349" s="68"/>
      <c r="FX349" s="68"/>
      <c r="FY349" s="68"/>
      <c r="FZ349" s="68"/>
      <c r="GA349" s="68"/>
      <c r="GB349" s="68"/>
      <c r="GC349" s="68"/>
      <c r="GD349" s="68"/>
      <c r="GE349" s="68"/>
      <c r="GF349" s="135"/>
      <c r="GG349" s="135"/>
      <c r="GH349" s="135"/>
      <c r="GI349" s="135">
        <f t="shared" si="89"/>
        <v>0</v>
      </c>
      <c r="GJ349" s="135"/>
      <c r="GK349" s="135"/>
      <c r="GL349" s="135"/>
      <c r="GM349" s="135"/>
      <c r="GN349" s="135"/>
      <c r="GO349" s="135"/>
      <c r="GP349" s="135"/>
      <c r="GQ349" s="137"/>
      <c r="GR349" s="139"/>
      <c r="GS349" s="176"/>
      <c r="GT349" s="147"/>
      <c r="GV349" s="153"/>
      <c r="GW349" s="153"/>
      <c r="GX349" s="153"/>
    </row>
    <row r="350" spans="2:206" ht="6.75" hidden="1" customHeight="1" x14ac:dyDescent="0.2">
      <c r="B350" s="96" t="s">
        <v>549</v>
      </c>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68"/>
      <c r="BS350" s="68"/>
      <c r="BT350" s="68"/>
      <c r="BU350" s="68"/>
      <c r="BV350" s="68"/>
      <c r="BW350" s="68"/>
      <c r="BX350" s="68"/>
      <c r="BY350" s="68"/>
      <c r="BZ350" s="68"/>
      <c r="CA350" s="68"/>
      <c r="CB350" s="68"/>
      <c r="CC350" s="68"/>
      <c r="CD350" s="68"/>
      <c r="CE350" s="68"/>
      <c r="CF350" s="68"/>
      <c r="CG350" s="68"/>
      <c r="CH350" s="68"/>
      <c r="CI350" s="68"/>
      <c r="CJ350" s="68"/>
      <c r="CK350" s="68"/>
      <c r="CL350" s="68"/>
      <c r="CM350" s="68"/>
      <c r="CN350" s="68"/>
      <c r="CO350" s="68"/>
      <c r="CP350" s="68"/>
      <c r="CQ350" s="68"/>
      <c r="CR350" s="68"/>
      <c r="CS350" s="68"/>
      <c r="CT350" s="68"/>
      <c r="CU350" s="68"/>
      <c r="CV350" s="68"/>
      <c r="CW350" s="68"/>
      <c r="CX350" s="68"/>
      <c r="CY350" s="68"/>
      <c r="CZ350" s="68"/>
      <c r="DA350" s="68"/>
      <c r="DB350" s="68"/>
      <c r="DC350" s="68"/>
      <c r="DD350" s="68"/>
      <c r="DE350" s="68"/>
      <c r="DF350" s="68"/>
      <c r="DG350" s="68"/>
      <c r="DH350" s="68"/>
      <c r="DI350" s="68"/>
      <c r="DJ350" s="68"/>
      <c r="DK350" s="68"/>
      <c r="DL350" s="68"/>
      <c r="DM350" s="68"/>
      <c r="DN350" s="68"/>
      <c r="DO350" s="68"/>
      <c r="DP350" s="68"/>
      <c r="DQ350" s="68"/>
      <c r="DR350" s="68"/>
      <c r="DS350" s="68"/>
      <c r="DT350" s="68"/>
      <c r="DU350" s="68"/>
      <c r="DV350" s="68"/>
      <c r="DW350" s="68"/>
      <c r="DX350" s="68"/>
      <c r="DY350" s="68"/>
      <c r="DZ350" s="68"/>
      <c r="EA350" s="68"/>
      <c r="EB350" s="68"/>
      <c r="EC350" s="68"/>
      <c r="ED350" s="68"/>
      <c r="EE350" s="68"/>
      <c r="EF350" s="68"/>
      <c r="EG350" s="68"/>
      <c r="EH350" s="68"/>
      <c r="EI350" s="68"/>
      <c r="EJ350" s="68"/>
      <c r="EK350" s="68"/>
      <c r="EL350" s="68"/>
      <c r="EM350" s="68"/>
      <c r="EN350" s="68"/>
      <c r="EO350" s="68"/>
      <c r="EP350" s="68"/>
      <c r="EQ350" s="68"/>
      <c r="ER350" s="68"/>
      <c r="ES350" s="68"/>
      <c r="ET350" s="68"/>
      <c r="EU350" s="68"/>
      <c r="EV350" s="68"/>
      <c r="EW350" s="68"/>
      <c r="EX350" s="68"/>
      <c r="EY350" s="68"/>
      <c r="EZ350" s="68"/>
      <c r="FA350" s="68"/>
      <c r="FB350" s="68"/>
      <c r="FC350" s="68"/>
      <c r="FD350" s="68"/>
      <c r="FE350" s="68"/>
      <c r="FF350" s="68"/>
      <c r="FG350" s="68"/>
      <c r="FH350" s="68"/>
      <c r="FI350" s="68"/>
      <c r="FJ350" s="68"/>
      <c r="FK350" s="146"/>
      <c r="FL350" s="146"/>
      <c r="FM350" s="146"/>
      <c r="FN350" s="146"/>
      <c r="FO350" s="147"/>
      <c r="FP350" s="147"/>
      <c r="FQ350" s="147"/>
      <c r="FR350" s="147"/>
      <c r="FS350" s="68"/>
      <c r="FT350" s="68"/>
      <c r="FU350" s="68"/>
      <c r="FV350" s="68"/>
      <c r="FW350" s="68"/>
      <c r="FX350" s="68"/>
      <c r="FY350" s="68"/>
      <c r="FZ350" s="68"/>
      <c r="GA350" s="68"/>
      <c r="GB350" s="68"/>
      <c r="GC350" s="68"/>
      <c r="GD350" s="68"/>
      <c r="GE350" s="68"/>
      <c r="GF350" s="135"/>
      <c r="GG350" s="135"/>
      <c r="GH350" s="135"/>
      <c r="GI350" s="135">
        <f t="shared" si="89"/>
        <v>0</v>
      </c>
      <c r="GJ350" s="135"/>
      <c r="GK350" s="135"/>
      <c r="GL350" s="135"/>
      <c r="GM350" s="135"/>
      <c r="GN350" s="135"/>
      <c r="GO350" s="135"/>
      <c r="GP350" s="135"/>
      <c r="GQ350" s="137"/>
      <c r="GR350" s="139"/>
      <c r="GS350" s="176"/>
      <c r="GT350" s="147"/>
      <c r="GV350" s="153"/>
      <c r="GW350" s="153"/>
      <c r="GX350" s="153"/>
    </row>
    <row r="351" spans="2:206" ht="6.75" hidden="1" customHeight="1" x14ac:dyDescent="0.2">
      <c r="B351" s="96" t="s">
        <v>550</v>
      </c>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c r="BF351" s="68"/>
      <c r="BG351" s="68"/>
      <c r="BH351" s="68"/>
      <c r="BI351" s="68"/>
      <c r="BJ351" s="68"/>
      <c r="BK351" s="68"/>
      <c r="BL351" s="68"/>
      <c r="BM351" s="68"/>
      <c r="BN351" s="68"/>
      <c r="BO351" s="68"/>
      <c r="BP351" s="68"/>
      <c r="BQ351" s="68"/>
      <c r="BR351" s="68"/>
      <c r="BS351" s="68"/>
      <c r="BT351" s="68"/>
      <c r="BU351" s="68"/>
      <c r="BV351" s="68"/>
      <c r="BW351" s="68"/>
      <c r="BX351" s="68"/>
      <c r="BY351" s="68"/>
      <c r="BZ351" s="68"/>
      <c r="CA351" s="68"/>
      <c r="CB351" s="68"/>
      <c r="CC351" s="68"/>
      <c r="CD351" s="68"/>
      <c r="CE351" s="68"/>
      <c r="CF351" s="68"/>
      <c r="CG351" s="68"/>
      <c r="CH351" s="68"/>
      <c r="CI351" s="68"/>
      <c r="CJ351" s="68"/>
      <c r="CK351" s="68"/>
      <c r="CL351" s="68"/>
      <c r="CM351" s="68"/>
      <c r="CN351" s="68"/>
      <c r="CO351" s="68"/>
      <c r="CP351" s="68"/>
      <c r="CQ351" s="68"/>
      <c r="CR351" s="68"/>
      <c r="CS351" s="68"/>
      <c r="CT351" s="68"/>
      <c r="CU351" s="68"/>
      <c r="CV351" s="68"/>
      <c r="CW351" s="68"/>
      <c r="CX351" s="68"/>
      <c r="CY351" s="68"/>
      <c r="CZ351" s="68"/>
      <c r="DA351" s="68"/>
      <c r="DB351" s="68"/>
      <c r="DC351" s="68"/>
      <c r="DD351" s="68"/>
      <c r="DE351" s="68"/>
      <c r="DF351" s="68"/>
      <c r="DG351" s="68"/>
      <c r="DH351" s="68"/>
      <c r="DI351" s="68"/>
      <c r="DJ351" s="68"/>
      <c r="DK351" s="68"/>
      <c r="DL351" s="68"/>
      <c r="DM351" s="68"/>
      <c r="DN351" s="68"/>
      <c r="DO351" s="68"/>
      <c r="DP351" s="68"/>
      <c r="DQ351" s="68"/>
      <c r="DR351" s="68"/>
      <c r="DS351" s="68"/>
      <c r="DT351" s="68"/>
      <c r="DU351" s="68"/>
      <c r="DV351" s="68"/>
      <c r="DW351" s="68"/>
      <c r="DX351" s="68"/>
      <c r="DY351" s="68"/>
      <c r="DZ351" s="68"/>
      <c r="EA351" s="68"/>
      <c r="EB351" s="68"/>
      <c r="EC351" s="68"/>
      <c r="ED351" s="68"/>
      <c r="EE351" s="68"/>
      <c r="EF351" s="68"/>
      <c r="EG351" s="68"/>
      <c r="EH351" s="68"/>
      <c r="EI351" s="68"/>
      <c r="EJ351" s="68"/>
      <c r="EK351" s="68"/>
      <c r="EL351" s="68"/>
      <c r="EM351" s="68"/>
      <c r="EN351" s="68"/>
      <c r="EO351" s="68"/>
      <c r="EP351" s="68"/>
      <c r="EQ351" s="68"/>
      <c r="ER351" s="68"/>
      <c r="ES351" s="68"/>
      <c r="ET351" s="68"/>
      <c r="EU351" s="68"/>
      <c r="EV351" s="68"/>
      <c r="EW351" s="68"/>
      <c r="EX351" s="68"/>
      <c r="EY351" s="68"/>
      <c r="EZ351" s="68"/>
      <c r="FA351" s="68"/>
      <c r="FB351" s="68"/>
      <c r="FC351" s="68"/>
      <c r="FD351" s="68"/>
      <c r="FE351" s="68"/>
      <c r="FF351" s="68"/>
      <c r="FG351" s="68"/>
      <c r="FH351" s="68"/>
      <c r="FI351" s="68"/>
      <c r="FJ351" s="68"/>
      <c r="FK351" s="146"/>
      <c r="FL351" s="146"/>
      <c r="FM351" s="146"/>
      <c r="FN351" s="146"/>
      <c r="FO351" s="147"/>
      <c r="FP351" s="147"/>
      <c r="FQ351" s="147"/>
      <c r="FR351" s="147"/>
      <c r="FS351" s="68"/>
      <c r="FT351" s="68"/>
      <c r="FU351" s="68"/>
      <c r="FV351" s="68"/>
      <c r="FW351" s="68"/>
      <c r="FX351" s="68"/>
      <c r="FY351" s="68"/>
      <c r="FZ351" s="68"/>
      <c r="GA351" s="68"/>
      <c r="GB351" s="68"/>
      <c r="GC351" s="68"/>
      <c r="GD351" s="68"/>
      <c r="GE351" s="68"/>
      <c r="GF351" s="135"/>
      <c r="GG351" s="135"/>
      <c r="GH351" s="135"/>
      <c r="GI351" s="135">
        <f t="shared" si="89"/>
        <v>0</v>
      </c>
      <c r="GJ351" s="135"/>
      <c r="GK351" s="135"/>
      <c r="GL351" s="135"/>
      <c r="GM351" s="135"/>
      <c r="GN351" s="135"/>
      <c r="GO351" s="135"/>
      <c r="GP351" s="135"/>
      <c r="GQ351" s="137"/>
      <c r="GR351" s="139"/>
      <c r="GS351" s="176"/>
      <c r="GT351" s="147"/>
      <c r="GV351" s="153"/>
      <c r="GW351" s="153"/>
      <c r="GX351" s="153"/>
    </row>
    <row r="352" spans="2:206" ht="6.75" hidden="1" customHeight="1" x14ac:dyDescent="0.2">
      <c r="B352" s="96" t="s">
        <v>458</v>
      </c>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c r="AR352" s="68"/>
      <c r="AS352" s="68"/>
      <c r="AT352" s="68"/>
      <c r="AU352" s="68"/>
      <c r="AV352" s="68"/>
      <c r="AW352" s="68"/>
      <c r="AX352" s="68"/>
      <c r="AY352" s="68"/>
      <c r="AZ352" s="68"/>
      <c r="BA352" s="68"/>
      <c r="BB352" s="68"/>
      <c r="BC352" s="68"/>
      <c r="BD352" s="68"/>
      <c r="BE352" s="68"/>
      <c r="BF352" s="68"/>
      <c r="BG352" s="68"/>
      <c r="BH352" s="68"/>
      <c r="BI352" s="68"/>
      <c r="BJ352" s="68"/>
      <c r="BK352" s="68"/>
      <c r="BL352" s="68"/>
      <c r="BM352" s="68"/>
      <c r="BN352" s="68"/>
      <c r="BO352" s="68"/>
      <c r="BP352" s="68"/>
      <c r="BQ352" s="68"/>
      <c r="BR352" s="68"/>
      <c r="BS352" s="68"/>
      <c r="BT352" s="68"/>
      <c r="BU352" s="68"/>
      <c r="BV352" s="68"/>
      <c r="BW352" s="68"/>
      <c r="BX352" s="68"/>
      <c r="BY352" s="68"/>
      <c r="BZ352" s="68"/>
      <c r="CA352" s="68"/>
      <c r="CB352" s="68"/>
      <c r="CC352" s="68"/>
      <c r="CD352" s="68"/>
      <c r="CE352" s="68"/>
      <c r="CF352" s="68"/>
      <c r="CG352" s="68"/>
      <c r="CH352" s="68"/>
      <c r="CI352" s="68"/>
      <c r="CJ352" s="68"/>
      <c r="CK352" s="68"/>
      <c r="CL352" s="68"/>
      <c r="CM352" s="68"/>
      <c r="CN352" s="68"/>
      <c r="CO352" s="68"/>
      <c r="CP352" s="68"/>
      <c r="CQ352" s="68"/>
      <c r="CR352" s="68"/>
      <c r="CS352" s="68"/>
      <c r="CT352" s="68"/>
      <c r="CU352" s="68"/>
      <c r="CV352" s="68"/>
      <c r="CW352" s="68"/>
      <c r="CX352" s="68"/>
      <c r="CY352" s="68"/>
      <c r="CZ352" s="68"/>
      <c r="DA352" s="68"/>
      <c r="DB352" s="68"/>
      <c r="DC352" s="68"/>
      <c r="DD352" s="68"/>
      <c r="DE352" s="68"/>
      <c r="DF352" s="68"/>
      <c r="DG352" s="68"/>
      <c r="DH352" s="68"/>
      <c r="DI352" s="68"/>
      <c r="DJ352" s="68"/>
      <c r="DK352" s="68"/>
      <c r="DL352" s="68"/>
      <c r="DM352" s="68"/>
      <c r="DN352" s="68"/>
      <c r="DO352" s="68"/>
      <c r="DP352" s="68"/>
      <c r="DQ352" s="68"/>
      <c r="DR352" s="68"/>
      <c r="DS352" s="68"/>
      <c r="DT352" s="68"/>
      <c r="DU352" s="68"/>
      <c r="DV352" s="68"/>
      <c r="DW352" s="68"/>
      <c r="DX352" s="68"/>
      <c r="DY352" s="68"/>
      <c r="DZ352" s="68"/>
      <c r="EA352" s="68"/>
      <c r="EB352" s="68"/>
      <c r="EC352" s="68"/>
      <c r="ED352" s="68"/>
      <c r="EE352" s="68"/>
      <c r="EF352" s="68"/>
      <c r="EG352" s="68"/>
      <c r="EH352" s="68"/>
      <c r="EI352" s="68"/>
      <c r="EJ352" s="68"/>
      <c r="EK352" s="68"/>
      <c r="EL352" s="68"/>
      <c r="EM352" s="68"/>
      <c r="EN352" s="68"/>
      <c r="EO352" s="68"/>
      <c r="EP352" s="68"/>
      <c r="EQ352" s="68"/>
      <c r="ER352" s="68"/>
      <c r="ES352" s="68"/>
      <c r="ET352" s="68"/>
      <c r="EU352" s="68"/>
      <c r="EV352" s="68"/>
      <c r="EW352" s="68"/>
      <c r="EX352" s="68"/>
      <c r="EY352" s="68"/>
      <c r="EZ352" s="68"/>
      <c r="FA352" s="68"/>
      <c r="FB352" s="68"/>
      <c r="FC352" s="68"/>
      <c r="FD352" s="68"/>
      <c r="FE352" s="68"/>
      <c r="FF352" s="68"/>
      <c r="FG352" s="68"/>
      <c r="FH352" s="68"/>
      <c r="FI352" s="68"/>
      <c r="FJ352" s="68"/>
      <c r="FK352" s="146"/>
      <c r="FL352" s="146"/>
      <c r="FM352" s="146"/>
      <c r="FN352" s="146"/>
      <c r="FO352" s="147"/>
      <c r="FP352" s="147"/>
      <c r="FQ352" s="147"/>
      <c r="FR352" s="147"/>
      <c r="FS352" s="68"/>
      <c r="FT352" s="68"/>
      <c r="FU352" s="68"/>
      <c r="FV352" s="68"/>
      <c r="FW352" s="68"/>
      <c r="FX352" s="68"/>
      <c r="FY352" s="68"/>
      <c r="FZ352" s="68"/>
      <c r="GA352" s="68"/>
      <c r="GB352" s="68"/>
      <c r="GC352" s="68"/>
      <c r="GD352" s="68"/>
      <c r="GE352" s="68"/>
      <c r="GF352" s="135"/>
      <c r="GG352" s="135"/>
      <c r="GH352" s="135"/>
      <c r="GI352" s="135">
        <f t="shared" si="89"/>
        <v>0</v>
      </c>
      <c r="GJ352" s="135"/>
      <c r="GK352" s="135"/>
      <c r="GL352" s="135"/>
      <c r="GM352" s="135"/>
      <c r="GN352" s="135"/>
      <c r="GO352" s="135"/>
      <c r="GP352" s="135"/>
      <c r="GQ352" s="137"/>
      <c r="GR352" s="139"/>
      <c r="GS352" s="176"/>
      <c r="GT352" s="147"/>
      <c r="GV352" s="153"/>
      <c r="GW352" s="153"/>
      <c r="GX352" s="153"/>
    </row>
    <row r="353" spans="2:206" ht="6.75" hidden="1" customHeight="1" x14ac:dyDescent="0.2">
      <c r="B353" s="96" t="s">
        <v>551</v>
      </c>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c r="AR353" s="68"/>
      <c r="AS353" s="68"/>
      <c r="AT353" s="68"/>
      <c r="AU353" s="68"/>
      <c r="AV353" s="68"/>
      <c r="AW353" s="68"/>
      <c r="AX353" s="68"/>
      <c r="AY353" s="68"/>
      <c r="AZ353" s="68"/>
      <c r="BA353" s="68"/>
      <c r="BB353" s="68"/>
      <c r="BC353" s="68"/>
      <c r="BD353" s="68"/>
      <c r="BE353" s="68"/>
      <c r="BF353" s="68"/>
      <c r="BG353" s="68"/>
      <c r="BH353" s="68"/>
      <c r="BI353" s="68"/>
      <c r="BJ353" s="68"/>
      <c r="BK353" s="68"/>
      <c r="BL353" s="68"/>
      <c r="BM353" s="68"/>
      <c r="BN353" s="68"/>
      <c r="BO353" s="68"/>
      <c r="BP353" s="68"/>
      <c r="BQ353" s="68"/>
      <c r="BR353" s="68"/>
      <c r="BS353" s="68"/>
      <c r="BT353" s="68"/>
      <c r="BU353" s="68"/>
      <c r="BV353" s="68"/>
      <c r="BW353" s="68"/>
      <c r="BX353" s="68"/>
      <c r="BY353" s="68"/>
      <c r="BZ353" s="68"/>
      <c r="CA353" s="68"/>
      <c r="CB353" s="68"/>
      <c r="CC353" s="68"/>
      <c r="CD353" s="68"/>
      <c r="CE353" s="68"/>
      <c r="CF353" s="68"/>
      <c r="CG353" s="68"/>
      <c r="CH353" s="68"/>
      <c r="CI353" s="68"/>
      <c r="CJ353" s="68"/>
      <c r="CK353" s="68"/>
      <c r="CL353" s="68"/>
      <c r="CM353" s="68"/>
      <c r="CN353" s="68"/>
      <c r="CO353" s="68"/>
      <c r="CP353" s="68"/>
      <c r="CQ353" s="68"/>
      <c r="CR353" s="68"/>
      <c r="CS353" s="68"/>
      <c r="CT353" s="68"/>
      <c r="CU353" s="68"/>
      <c r="CV353" s="68"/>
      <c r="CW353" s="68"/>
      <c r="CX353" s="68"/>
      <c r="CY353" s="68"/>
      <c r="CZ353" s="68"/>
      <c r="DA353" s="68"/>
      <c r="DB353" s="68"/>
      <c r="DC353" s="68"/>
      <c r="DD353" s="68"/>
      <c r="DE353" s="68"/>
      <c r="DF353" s="68"/>
      <c r="DG353" s="68"/>
      <c r="DH353" s="68"/>
      <c r="DI353" s="68"/>
      <c r="DJ353" s="68"/>
      <c r="DK353" s="68"/>
      <c r="DL353" s="68"/>
      <c r="DM353" s="68"/>
      <c r="DN353" s="68"/>
      <c r="DO353" s="68"/>
      <c r="DP353" s="68"/>
      <c r="DQ353" s="68"/>
      <c r="DR353" s="68"/>
      <c r="DS353" s="68"/>
      <c r="DT353" s="68"/>
      <c r="DU353" s="68"/>
      <c r="DV353" s="68"/>
      <c r="DW353" s="68"/>
      <c r="DX353" s="68"/>
      <c r="DY353" s="68"/>
      <c r="DZ353" s="68"/>
      <c r="EA353" s="68"/>
      <c r="EB353" s="68"/>
      <c r="EC353" s="68"/>
      <c r="ED353" s="68"/>
      <c r="EE353" s="68"/>
      <c r="EF353" s="68"/>
      <c r="EG353" s="68"/>
      <c r="EH353" s="68"/>
      <c r="EI353" s="68"/>
      <c r="EJ353" s="68"/>
      <c r="EK353" s="68"/>
      <c r="EL353" s="68"/>
      <c r="EM353" s="68"/>
      <c r="EN353" s="68"/>
      <c r="EO353" s="68"/>
      <c r="EP353" s="68"/>
      <c r="EQ353" s="68"/>
      <c r="ER353" s="68"/>
      <c r="ES353" s="68"/>
      <c r="ET353" s="68"/>
      <c r="EU353" s="68"/>
      <c r="EV353" s="68"/>
      <c r="EW353" s="68"/>
      <c r="EX353" s="68"/>
      <c r="EY353" s="68"/>
      <c r="EZ353" s="68"/>
      <c r="FA353" s="68"/>
      <c r="FB353" s="68"/>
      <c r="FC353" s="68"/>
      <c r="FD353" s="68"/>
      <c r="FE353" s="68"/>
      <c r="FF353" s="68"/>
      <c r="FG353" s="68"/>
      <c r="FH353" s="68"/>
      <c r="FI353" s="68"/>
      <c r="FJ353" s="68"/>
      <c r="FK353" s="146"/>
      <c r="FL353" s="146"/>
      <c r="FM353" s="146"/>
      <c r="FN353" s="146"/>
      <c r="FO353" s="147"/>
      <c r="FP353" s="147"/>
      <c r="FQ353" s="147"/>
      <c r="FR353" s="147"/>
      <c r="FS353" s="68"/>
      <c r="FT353" s="68"/>
      <c r="FU353" s="68"/>
      <c r="FV353" s="68"/>
      <c r="FW353" s="68"/>
      <c r="FX353" s="68"/>
      <c r="FY353" s="68"/>
      <c r="FZ353" s="68"/>
      <c r="GA353" s="68"/>
      <c r="GB353" s="68"/>
      <c r="GC353" s="68"/>
      <c r="GD353" s="68"/>
      <c r="GE353" s="68"/>
      <c r="GF353" s="135"/>
      <c r="GG353" s="135"/>
      <c r="GH353" s="135"/>
      <c r="GI353" s="135">
        <f t="shared" si="89"/>
        <v>0</v>
      </c>
      <c r="GJ353" s="135"/>
      <c r="GK353" s="135"/>
      <c r="GL353" s="135"/>
      <c r="GM353" s="135"/>
      <c r="GN353" s="135"/>
      <c r="GO353" s="135"/>
      <c r="GP353" s="135"/>
      <c r="GQ353" s="137"/>
      <c r="GR353" s="139"/>
      <c r="GS353" s="176"/>
      <c r="GT353" s="147"/>
      <c r="GV353" s="153"/>
      <c r="GW353" s="153"/>
      <c r="GX353" s="153"/>
    </row>
    <row r="354" spans="2:206" ht="6.75" hidden="1" customHeight="1" x14ac:dyDescent="0.2">
      <c r="B354" s="96" t="s">
        <v>552</v>
      </c>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c r="AJ354" s="68"/>
      <c r="AK354" s="68"/>
      <c r="AL354" s="68"/>
      <c r="AM354" s="68"/>
      <c r="AN354" s="68"/>
      <c r="AO354" s="68"/>
      <c r="AP354" s="68"/>
      <c r="AQ354" s="68"/>
      <c r="AR354" s="68"/>
      <c r="AS354" s="68"/>
      <c r="AT354" s="68"/>
      <c r="AU354" s="68"/>
      <c r="AV354" s="68"/>
      <c r="AW354" s="68"/>
      <c r="AX354" s="68"/>
      <c r="AY354" s="68"/>
      <c r="AZ354" s="68"/>
      <c r="BA354" s="68"/>
      <c r="BB354" s="68"/>
      <c r="BC354" s="68"/>
      <c r="BD354" s="68"/>
      <c r="BE354" s="68"/>
      <c r="BF354" s="68"/>
      <c r="BG354" s="68"/>
      <c r="BH354" s="68"/>
      <c r="BI354" s="68"/>
      <c r="BJ354" s="68"/>
      <c r="BK354" s="68"/>
      <c r="BL354" s="68"/>
      <c r="BM354" s="68"/>
      <c r="BN354" s="68"/>
      <c r="BO354" s="68"/>
      <c r="BP354" s="68"/>
      <c r="BQ354" s="68"/>
      <c r="BR354" s="68"/>
      <c r="BS354" s="68"/>
      <c r="BT354" s="68"/>
      <c r="BU354" s="68"/>
      <c r="BV354" s="68"/>
      <c r="BW354" s="68"/>
      <c r="BX354" s="68"/>
      <c r="BY354" s="68"/>
      <c r="BZ354" s="68"/>
      <c r="CA354" s="68"/>
      <c r="CB354" s="68"/>
      <c r="CC354" s="68"/>
      <c r="CD354" s="68"/>
      <c r="CE354" s="68"/>
      <c r="CF354" s="68"/>
      <c r="CG354" s="68"/>
      <c r="CH354" s="68"/>
      <c r="CI354" s="68"/>
      <c r="CJ354" s="68"/>
      <c r="CK354" s="68"/>
      <c r="CL354" s="68"/>
      <c r="CM354" s="68"/>
      <c r="CN354" s="68"/>
      <c r="CO354" s="68"/>
      <c r="CP354" s="68"/>
      <c r="CQ354" s="68"/>
      <c r="CR354" s="68"/>
      <c r="CS354" s="68"/>
      <c r="CT354" s="68"/>
      <c r="CU354" s="68"/>
      <c r="CV354" s="68"/>
      <c r="CW354" s="68"/>
      <c r="CX354" s="68"/>
      <c r="CY354" s="68"/>
      <c r="CZ354" s="68"/>
      <c r="DA354" s="68"/>
      <c r="DB354" s="68"/>
      <c r="DC354" s="68"/>
      <c r="DD354" s="68"/>
      <c r="DE354" s="68"/>
      <c r="DF354" s="68"/>
      <c r="DG354" s="68"/>
      <c r="DH354" s="68"/>
      <c r="DI354" s="68"/>
      <c r="DJ354" s="68"/>
      <c r="DK354" s="68"/>
      <c r="DL354" s="68"/>
      <c r="DM354" s="68"/>
      <c r="DN354" s="68"/>
      <c r="DO354" s="68"/>
      <c r="DP354" s="68"/>
      <c r="DQ354" s="68"/>
      <c r="DR354" s="68"/>
      <c r="DS354" s="68"/>
      <c r="DT354" s="68"/>
      <c r="DU354" s="68"/>
      <c r="DV354" s="68"/>
      <c r="DW354" s="68"/>
      <c r="DX354" s="68"/>
      <c r="DY354" s="68"/>
      <c r="DZ354" s="68"/>
      <c r="EA354" s="68"/>
      <c r="EB354" s="68"/>
      <c r="EC354" s="68"/>
      <c r="ED354" s="68"/>
      <c r="EE354" s="68"/>
      <c r="EF354" s="68"/>
      <c r="EG354" s="68"/>
      <c r="EH354" s="68"/>
      <c r="EI354" s="68"/>
      <c r="EJ354" s="68"/>
      <c r="EK354" s="68"/>
      <c r="EL354" s="68"/>
      <c r="EM354" s="68"/>
      <c r="EN354" s="68"/>
      <c r="EO354" s="68"/>
      <c r="EP354" s="68"/>
      <c r="EQ354" s="68"/>
      <c r="ER354" s="68"/>
      <c r="ES354" s="68"/>
      <c r="ET354" s="68"/>
      <c r="EU354" s="68"/>
      <c r="EV354" s="68"/>
      <c r="EW354" s="68"/>
      <c r="EX354" s="68"/>
      <c r="EY354" s="68"/>
      <c r="EZ354" s="68"/>
      <c r="FA354" s="68"/>
      <c r="FB354" s="68"/>
      <c r="FC354" s="68"/>
      <c r="FD354" s="68"/>
      <c r="FE354" s="68"/>
      <c r="FF354" s="68"/>
      <c r="FG354" s="68"/>
      <c r="FH354" s="68"/>
      <c r="FI354" s="68"/>
      <c r="FJ354" s="68"/>
      <c r="FK354" s="146"/>
      <c r="FL354" s="146"/>
      <c r="FM354" s="146"/>
      <c r="FN354" s="146"/>
      <c r="FO354" s="147"/>
      <c r="FP354" s="147"/>
      <c r="FQ354" s="147"/>
      <c r="FR354" s="147"/>
      <c r="FS354" s="68"/>
      <c r="FT354" s="68"/>
      <c r="FU354" s="68"/>
      <c r="FV354" s="68"/>
      <c r="FW354" s="68"/>
      <c r="FX354" s="68"/>
      <c r="FY354" s="68"/>
      <c r="FZ354" s="68"/>
      <c r="GA354" s="68"/>
      <c r="GB354" s="68"/>
      <c r="GC354" s="68"/>
      <c r="GD354" s="68"/>
      <c r="GE354" s="68"/>
      <c r="GF354" s="135"/>
      <c r="GG354" s="135"/>
      <c r="GH354" s="135"/>
      <c r="GI354" s="135">
        <f t="shared" si="89"/>
        <v>0</v>
      </c>
      <c r="GJ354" s="135"/>
      <c r="GK354" s="135"/>
      <c r="GL354" s="135"/>
      <c r="GM354" s="135"/>
      <c r="GN354" s="135"/>
      <c r="GO354" s="135"/>
      <c r="GP354" s="135"/>
      <c r="GQ354" s="137"/>
      <c r="GR354" s="139"/>
      <c r="GS354" s="176"/>
      <c r="GT354" s="147"/>
      <c r="GV354" s="153"/>
      <c r="GW354" s="153"/>
      <c r="GX354" s="153"/>
    </row>
    <row r="355" spans="2:206" ht="6.75" hidden="1" customHeight="1" x14ac:dyDescent="0.2">
      <c r="B355" s="96" t="s">
        <v>553</v>
      </c>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c r="AJ355" s="68"/>
      <c r="AK355" s="68"/>
      <c r="AL355" s="68"/>
      <c r="AM355" s="68"/>
      <c r="AN355" s="68"/>
      <c r="AO355" s="68"/>
      <c r="AP355" s="68"/>
      <c r="AQ355" s="68"/>
      <c r="AR355" s="68"/>
      <c r="AS355" s="68"/>
      <c r="AT355" s="68"/>
      <c r="AU355" s="68"/>
      <c r="AV355" s="68"/>
      <c r="AW355" s="68"/>
      <c r="AX355" s="68"/>
      <c r="AY355" s="68"/>
      <c r="AZ355" s="68"/>
      <c r="BA355" s="68"/>
      <c r="BB355" s="68"/>
      <c r="BC355" s="68"/>
      <c r="BD355" s="68"/>
      <c r="BE355" s="68"/>
      <c r="BF355" s="68"/>
      <c r="BG355" s="68"/>
      <c r="BH355" s="68"/>
      <c r="BI355" s="68"/>
      <c r="BJ355" s="68"/>
      <c r="BK355" s="68"/>
      <c r="BL355" s="68"/>
      <c r="BM355" s="68"/>
      <c r="BN355" s="68"/>
      <c r="BO355" s="68"/>
      <c r="BP355" s="68"/>
      <c r="BQ355" s="68"/>
      <c r="BR355" s="68"/>
      <c r="BS355" s="68"/>
      <c r="BT355" s="68"/>
      <c r="BU355" s="68"/>
      <c r="BV355" s="68"/>
      <c r="BW355" s="68"/>
      <c r="BX355" s="68"/>
      <c r="BY355" s="68"/>
      <c r="BZ355" s="68"/>
      <c r="CA355" s="68"/>
      <c r="CB355" s="68"/>
      <c r="CC355" s="68"/>
      <c r="CD355" s="68"/>
      <c r="CE355" s="68"/>
      <c r="CF355" s="68"/>
      <c r="CG355" s="68"/>
      <c r="CH355" s="68"/>
      <c r="CI355" s="68"/>
      <c r="CJ355" s="68"/>
      <c r="CK355" s="68"/>
      <c r="CL355" s="68"/>
      <c r="CM355" s="68"/>
      <c r="CN355" s="68"/>
      <c r="CO355" s="68"/>
      <c r="CP355" s="68"/>
      <c r="CQ355" s="68"/>
      <c r="CR355" s="68"/>
      <c r="CS355" s="68"/>
      <c r="CT355" s="68"/>
      <c r="CU355" s="68"/>
      <c r="CV355" s="68"/>
      <c r="CW355" s="68"/>
      <c r="CX355" s="68"/>
      <c r="CY355" s="68"/>
      <c r="CZ355" s="68"/>
      <c r="DA355" s="68"/>
      <c r="DB355" s="68"/>
      <c r="DC355" s="68"/>
      <c r="DD355" s="68"/>
      <c r="DE355" s="68"/>
      <c r="DF355" s="68"/>
      <c r="DG355" s="68"/>
      <c r="DH355" s="68"/>
      <c r="DI355" s="68"/>
      <c r="DJ355" s="68"/>
      <c r="DK355" s="68"/>
      <c r="DL355" s="68"/>
      <c r="DM355" s="68"/>
      <c r="DN355" s="68"/>
      <c r="DO355" s="68"/>
      <c r="DP355" s="68"/>
      <c r="DQ355" s="68"/>
      <c r="DR355" s="68"/>
      <c r="DS355" s="68"/>
      <c r="DT355" s="68"/>
      <c r="DU355" s="68"/>
      <c r="DV355" s="68"/>
      <c r="DW355" s="68"/>
      <c r="DX355" s="68"/>
      <c r="DY355" s="68"/>
      <c r="DZ355" s="68"/>
      <c r="EA355" s="68"/>
      <c r="EB355" s="68"/>
      <c r="EC355" s="68"/>
      <c r="ED355" s="68"/>
      <c r="EE355" s="68"/>
      <c r="EF355" s="68"/>
      <c r="EG355" s="68"/>
      <c r="EH355" s="68"/>
      <c r="EI355" s="68"/>
      <c r="EJ355" s="68"/>
      <c r="EK355" s="68"/>
      <c r="EL355" s="68"/>
      <c r="EM355" s="68"/>
      <c r="EN355" s="68"/>
      <c r="EO355" s="68"/>
      <c r="EP355" s="68"/>
      <c r="EQ355" s="68"/>
      <c r="ER355" s="68"/>
      <c r="ES355" s="68"/>
      <c r="ET355" s="68"/>
      <c r="EU355" s="68"/>
      <c r="EV355" s="68"/>
      <c r="EW355" s="68"/>
      <c r="EX355" s="68"/>
      <c r="EY355" s="68"/>
      <c r="EZ355" s="68"/>
      <c r="FA355" s="68"/>
      <c r="FB355" s="68"/>
      <c r="FC355" s="68"/>
      <c r="FD355" s="68"/>
      <c r="FE355" s="68"/>
      <c r="FF355" s="68"/>
      <c r="FG355" s="68"/>
      <c r="FH355" s="68"/>
      <c r="FI355" s="68"/>
      <c r="FJ355" s="68"/>
      <c r="FK355" s="146"/>
      <c r="FL355" s="146"/>
      <c r="FM355" s="146"/>
      <c r="FN355" s="146"/>
      <c r="FO355" s="147"/>
      <c r="FP355" s="147"/>
      <c r="FQ355" s="147"/>
      <c r="FR355" s="147"/>
      <c r="FS355" s="68"/>
      <c r="FT355" s="68"/>
      <c r="FU355" s="68"/>
      <c r="FV355" s="68"/>
      <c r="FW355" s="68"/>
      <c r="FX355" s="68"/>
      <c r="FY355" s="68"/>
      <c r="FZ355" s="68"/>
      <c r="GA355" s="68"/>
      <c r="GB355" s="68"/>
      <c r="GC355" s="68"/>
      <c r="GD355" s="68"/>
      <c r="GE355" s="68"/>
      <c r="GF355" s="135"/>
      <c r="GG355" s="135"/>
      <c r="GH355" s="135"/>
      <c r="GI355" s="135">
        <f t="shared" si="89"/>
        <v>0</v>
      </c>
      <c r="GJ355" s="135"/>
      <c r="GK355" s="135"/>
      <c r="GL355" s="135"/>
      <c r="GM355" s="135"/>
      <c r="GN355" s="135"/>
      <c r="GO355" s="135"/>
      <c r="GP355" s="135"/>
      <c r="GQ355" s="137"/>
      <c r="GR355" s="139"/>
      <c r="GS355" s="176"/>
      <c r="GT355" s="147"/>
      <c r="GV355" s="153"/>
      <c r="GW355" s="153"/>
      <c r="GX355" s="153"/>
    </row>
    <row r="356" spans="2:206" ht="6.75" hidden="1" customHeight="1" x14ac:dyDescent="0.2">
      <c r="B356" s="96" t="s">
        <v>554</v>
      </c>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c r="AR356" s="68"/>
      <c r="AS356" s="68"/>
      <c r="AT356" s="68"/>
      <c r="AU356" s="68"/>
      <c r="AV356" s="68"/>
      <c r="AW356" s="68"/>
      <c r="AX356" s="68"/>
      <c r="AY356" s="68"/>
      <c r="AZ356" s="68"/>
      <c r="BA356" s="68"/>
      <c r="BB356" s="68"/>
      <c r="BC356" s="68"/>
      <c r="BD356" s="68"/>
      <c r="BE356" s="68"/>
      <c r="BF356" s="68"/>
      <c r="BG356" s="68"/>
      <c r="BH356" s="68"/>
      <c r="BI356" s="68"/>
      <c r="BJ356" s="68"/>
      <c r="BK356" s="68"/>
      <c r="BL356" s="68"/>
      <c r="BM356" s="68"/>
      <c r="BN356" s="68"/>
      <c r="BO356" s="68"/>
      <c r="BP356" s="68"/>
      <c r="BQ356" s="68"/>
      <c r="BR356" s="68"/>
      <c r="BS356" s="68"/>
      <c r="BT356" s="68"/>
      <c r="BU356" s="68"/>
      <c r="BV356" s="68"/>
      <c r="BW356" s="68"/>
      <c r="BX356" s="68"/>
      <c r="BY356" s="68"/>
      <c r="BZ356" s="68"/>
      <c r="CA356" s="68"/>
      <c r="CB356" s="68"/>
      <c r="CC356" s="68"/>
      <c r="CD356" s="68"/>
      <c r="CE356" s="68"/>
      <c r="CF356" s="68"/>
      <c r="CG356" s="68"/>
      <c r="CH356" s="68"/>
      <c r="CI356" s="68"/>
      <c r="CJ356" s="68"/>
      <c r="CK356" s="68"/>
      <c r="CL356" s="68"/>
      <c r="CM356" s="68"/>
      <c r="CN356" s="68"/>
      <c r="CO356" s="68"/>
      <c r="CP356" s="68"/>
      <c r="CQ356" s="68"/>
      <c r="CR356" s="68"/>
      <c r="CS356" s="68"/>
      <c r="CT356" s="68"/>
      <c r="CU356" s="68"/>
      <c r="CV356" s="68"/>
      <c r="CW356" s="68"/>
      <c r="CX356" s="68"/>
      <c r="CY356" s="68"/>
      <c r="CZ356" s="68"/>
      <c r="DA356" s="68"/>
      <c r="DB356" s="68"/>
      <c r="DC356" s="68"/>
      <c r="DD356" s="68"/>
      <c r="DE356" s="68"/>
      <c r="DF356" s="68"/>
      <c r="DG356" s="68"/>
      <c r="DH356" s="68"/>
      <c r="DI356" s="68"/>
      <c r="DJ356" s="68"/>
      <c r="DK356" s="68"/>
      <c r="DL356" s="68"/>
      <c r="DM356" s="68"/>
      <c r="DN356" s="68"/>
      <c r="DO356" s="68"/>
      <c r="DP356" s="68"/>
      <c r="DQ356" s="68"/>
      <c r="DR356" s="68"/>
      <c r="DS356" s="68"/>
      <c r="DT356" s="68"/>
      <c r="DU356" s="68"/>
      <c r="DV356" s="68"/>
      <c r="DW356" s="68"/>
      <c r="DX356" s="68"/>
      <c r="DY356" s="68"/>
      <c r="DZ356" s="68"/>
      <c r="EA356" s="68"/>
      <c r="EB356" s="68"/>
      <c r="EC356" s="68"/>
      <c r="ED356" s="68"/>
      <c r="EE356" s="68"/>
      <c r="EF356" s="68"/>
      <c r="EG356" s="68"/>
      <c r="EH356" s="68"/>
      <c r="EI356" s="68"/>
      <c r="EJ356" s="68"/>
      <c r="EK356" s="68"/>
      <c r="EL356" s="68"/>
      <c r="EM356" s="68"/>
      <c r="EN356" s="68"/>
      <c r="EO356" s="68"/>
      <c r="EP356" s="68"/>
      <c r="EQ356" s="68"/>
      <c r="ER356" s="68"/>
      <c r="ES356" s="68"/>
      <c r="ET356" s="68"/>
      <c r="EU356" s="68"/>
      <c r="EV356" s="68"/>
      <c r="EW356" s="68"/>
      <c r="EX356" s="68"/>
      <c r="EY356" s="68"/>
      <c r="EZ356" s="68"/>
      <c r="FA356" s="68"/>
      <c r="FB356" s="68"/>
      <c r="FC356" s="68"/>
      <c r="FD356" s="68"/>
      <c r="FE356" s="68"/>
      <c r="FF356" s="68"/>
      <c r="FG356" s="68"/>
      <c r="FH356" s="68"/>
      <c r="FI356" s="68"/>
      <c r="FJ356" s="68"/>
      <c r="FK356" s="146"/>
      <c r="FL356" s="146"/>
      <c r="FM356" s="146"/>
      <c r="FN356" s="146"/>
      <c r="FO356" s="147"/>
      <c r="FP356" s="147"/>
      <c r="FQ356" s="147"/>
      <c r="FR356" s="147"/>
      <c r="FS356" s="68"/>
      <c r="FT356" s="68"/>
      <c r="FU356" s="68"/>
      <c r="FV356" s="68"/>
      <c r="FW356" s="68"/>
      <c r="FX356" s="68"/>
      <c r="FY356" s="68"/>
      <c r="FZ356" s="68"/>
      <c r="GA356" s="68"/>
      <c r="GB356" s="68"/>
      <c r="GC356" s="68"/>
      <c r="GD356" s="68"/>
      <c r="GE356" s="68"/>
      <c r="GF356" s="135"/>
      <c r="GG356" s="135"/>
      <c r="GH356" s="135"/>
      <c r="GI356" s="135">
        <f t="shared" si="89"/>
        <v>0</v>
      </c>
      <c r="GJ356" s="135"/>
      <c r="GK356" s="135"/>
      <c r="GL356" s="135"/>
      <c r="GM356" s="135"/>
      <c r="GN356" s="135"/>
      <c r="GO356" s="135"/>
      <c r="GP356" s="135"/>
      <c r="GQ356" s="137"/>
      <c r="GR356" s="139"/>
      <c r="GS356" s="176"/>
      <c r="GT356" s="147"/>
      <c r="GV356" s="153"/>
      <c r="GW356" s="153"/>
      <c r="GX356" s="153"/>
    </row>
    <row r="357" spans="2:206" ht="6.75" hidden="1" customHeight="1" x14ac:dyDescent="0.2">
      <c r="B357" s="96" t="s">
        <v>555</v>
      </c>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c r="AS357" s="68"/>
      <c r="AT357" s="68"/>
      <c r="AU357" s="68"/>
      <c r="AV357" s="68"/>
      <c r="AW357" s="68"/>
      <c r="AX357" s="68"/>
      <c r="AY357" s="68"/>
      <c r="AZ357" s="68"/>
      <c r="BA357" s="68"/>
      <c r="BB357" s="68"/>
      <c r="BC357" s="68"/>
      <c r="BD357" s="68"/>
      <c r="BE357" s="68"/>
      <c r="BF357" s="68"/>
      <c r="BG357" s="68"/>
      <c r="BH357" s="68"/>
      <c r="BI357" s="68"/>
      <c r="BJ357" s="68"/>
      <c r="BK357" s="68"/>
      <c r="BL357" s="68"/>
      <c r="BM357" s="68"/>
      <c r="BN357" s="68"/>
      <c r="BO357" s="68"/>
      <c r="BP357" s="68"/>
      <c r="BQ357" s="68"/>
      <c r="BR357" s="68"/>
      <c r="BS357" s="68"/>
      <c r="BT357" s="68"/>
      <c r="BU357" s="68"/>
      <c r="BV357" s="68"/>
      <c r="BW357" s="68"/>
      <c r="BX357" s="68"/>
      <c r="BY357" s="68"/>
      <c r="BZ357" s="68"/>
      <c r="CA357" s="68"/>
      <c r="CB357" s="68"/>
      <c r="CC357" s="68"/>
      <c r="CD357" s="68"/>
      <c r="CE357" s="68"/>
      <c r="CF357" s="68"/>
      <c r="CG357" s="68"/>
      <c r="CH357" s="68"/>
      <c r="CI357" s="68"/>
      <c r="CJ357" s="68"/>
      <c r="CK357" s="68"/>
      <c r="CL357" s="68"/>
      <c r="CM357" s="68"/>
      <c r="CN357" s="68"/>
      <c r="CO357" s="68"/>
      <c r="CP357" s="68"/>
      <c r="CQ357" s="68"/>
      <c r="CR357" s="68"/>
      <c r="CS357" s="68"/>
      <c r="CT357" s="68"/>
      <c r="CU357" s="68"/>
      <c r="CV357" s="68"/>
      <c r="CW357" s="68"/>
      <c r="CX357" s="68"/>
      <c r="CY357" s="68"/>
      <c r="CZ357" s="68"/>
      <c r="DA357" s="68"/>
      <c r="DB357" s="68"/>
      <c r="DC357" s="68"/>
      <c r="DD357" s="68"/>
      <c r="DE357" s="68"/>
      <c r="DF357" s="68"/>
      <c r="DG357" s="68"/>
      <c r="DH357" s="68"/>
      <c r="DI357" s="68"/>
      <c r="DJ357" s="68"/>
      <c r="DK357" s="68"/>
      <c r="DL357" s="68"/>
      <c r="DM357" s="68"/>
      <c r="DN357" s="68"/>
      <c r="DO357" s="68"/>
      <c r="DP357" s="68"/>
      <c r="DQ357" s="68"/>
      <c r="DR357" s="68"/>
      <c r="DS357" s="68"/>
      <c r="DT357" s="68"/>
      <c r="DU357" s="68"/>
      <c r="DV357" s="68"/>
      <c r="DW357" s="68"/>
      <c r="DX357" s="68"/>
      <c r="DY357" s="68"/>
      <c r="DZ357" s="68"/>
      <c r="EA357" s="68"/>
      <c r="EB357" s="68"/>
      <c r="EC357" s="68"/>
      <c r="ED357" s="68"/>
      <c r="EE357" s="68"/>
      <c r="EF357" s="68"/>
      <c r="EG357" s="68"/>
      <c r="EH357" s="68"/>
      <c r="EI357" s="68"/>
      <c r="EJ357" s="68"/>
      <c r="EK357" s="68"/>
      <c r="EL357" s="68"/>
      <c r="EM357" s="68"/>
      <c r="EN357" s="68"/>
      <c r="EO357" s="68"/>
      <c r="EP357" s="68"/>
      <c r="EQ357" s="68"/>
      <c r="ER357" s="68"/>
      <c r="ES357" s="68"/>
      <c r="ET357" s="68"/>
      <c r="EU357" s="68"/>
      <c r="EV357" s="68"/>
      <c r="EW357" s="68"/>
      <c r="EX357" s="68"/>
      <c r="EY357" s="68"/>
      <c r="EZ357" s="68"/>
      <c r="FA357" s="68"/>
      <c r="FB357" s="68"/>
      <c r="FC357" s="68"/>
      <c r="FD357" s="68"/>
      <c r="FE357" s="68"/>
      <c r="FF357" s="68"/>
      <c r="FG357" s="68"/>
      <c r="FH357" s="68"/>
      <c r="FI357" s="68"/>
      <c r="FJ357" s="68"/>
      <c r="FK357" s="146"/>
      <c r="FL357" s="146"/>
      <c r="FM357" s="146"/>
      <c r="FN357" s="146"/>
      <c r="FO357" s="147"/>
      <c r="FP357" s="147"/>
      <c r="FQ357" s="147"/>
      <c r="FR357" s="147"/>
      <c r="FS357" s="68"/>
      <c r="FT357" s="68"/>
      <c r="FU357" s="68"/>
      <c r="FV357" s="68"/>
      <c r="FW357" s="68"/>
      <c r="FX357" s="68"/>
      <c r="FY357" s="68"/>
      <c r="FZ357" s="68"/>
      <c r="GA357" s="68"/>
      <c r="GB357" s="68"/>
      <c r="GC357" s="68"/>
      <c r="GD357" s="68"/>
      <c r="GE357" s="68"/>
      <c r="GF357" s="135"/>
      <c r="GG357" s="135"/>
      <c r="GH357" s="135"/>
      <c r="GI357" s="135">
        <f t="shared" si="89"/>
        <v>0</v>
      </c>
      <c r="GJ357" s="135"/>
      <c r="GK357" s="135"/>
      <c r="GL357" s="135"/>
      <c r="GM357" s="135"/>
      <c r="GN357" s="135"/>
      <c r="GO357" s="135"/>
      <c r="GP357" s="135"/>
      <c r="GQ357" s="137"/>
      <c r="GR357" s="139"/>
      <c r="GS357" s="176"/>
      <c r="GT357" s="147"/>
      <c r="GV357" s="153"/>
      <c r="GW357" s="153"/>
      <c r="GX357" s="153"/>
    </row>
    <row r="358" spans="2:206" ht="6.75" hidden="1" customHeight="1" x14ac:dyDescent="0.2">
      <c r="B358" s="96" t="s">
        <v>556</v>
      </c>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c r="AG358" s="68"/>
      <c r="AH358" s="68"/>
      <c r="AI358" s="68"/>
      <c r="AJ358" s="68"/>
      <c r="AK358" s="68"/>
      <c r="AL358" s="68"/>
      <c r="AM358" s="68"/>
      <c r="AN358" s="68"/>
      <c r="AO358" s="68"/>
      <c r="AP358" s="68"/>
      <c r="AQ358" s="68"/>
      <c r="AR358" s="68"/>
      <c r="AS358" s="68"/>
      <c r="AT358" s="68"/>
      <c r="AU358" s="68"/>
      <c r="AV358" s="68"/>
      <c r="AW358" s="68"/>
      <c r="AX358" s="68"/>
      <c r="AY358" s="68"/>
      <c r="AZ358" s="68"/>
      <c r="BA358" s="68"/>
      <c r="BB358" s="68"/>
      <c r="BC358" s="68"/>
      <c r="BD358" s="68"/>
      <c r="BE358" s="68"/>
      <c r="BF358" s="68"/>
      <c r="BG358" s="68"/>
      <c r="BH358" s="68"/>
      <c r="BI358" s="68"/>
      <c r="BJ358" s="68"/>
      <c r="BK358" s="68"/>
      <c r="BL358" s="68"/>
      <c r="BM358" s="68"/>
      <c r="BN358" s="68"/>
      <c r="BO358" s="68"/>
      <c r="BP358" s="68"/>
      <c r="BQ358" s="68"/>
      <c r="BR358" s="68"/>
      <c r="BS358" s="68"/>
      <c r="BT358" s="68"/>
      <c r="BU358" s="68"/>
      <c r="BV358" s="68"/>
      <c r="BW358" s="68"/>
      <c r="BX358" s="68"/>
      <c r="BY358" s="68"/>
      <c r="BZ358" s="68"/>
      <c r="CA358" s="68"/>
      <c r="CB358" s="68"/>
      <c r="CC358" s="68"/>
      <c r="CD358" s="68"/>
      <c r="CE358" s="68"/>
      <c r="CF358" s="68"/>
      <c r="CG358" s="68"/>
      <c r="CH358" s="68"/>
      <c r="CI358" s="68"/>
      <c r="CJ358" s="68"/>
      <c r="CK358" s="68"/>
      <c r="CL358" s="68"/>
      <c r="CM358" s="68"/>
      <c r="CN358" s="68"/>
      <c r="CO358" s="68"/>
      <c r="CP358" s="68"/>
      <c r="CQ358" s="68"/>
      <c r="CR358" s="68"/>
      <c r="CS358" s="68"/>
      <c r="CT358" s="68"/>
      <c r="CU358" s="68"/>
      <c r="CV358" s="68"/>
      <c r="CW358" s="68"/>
      <c r="CX358" s="68"/>
      <c r="CY358" s="68"/>
      <c r="CZ358" s="68"/>
      <c r="DA358" s="68"/>
      <c r="DB358" s="68"/>
      <c r="DC358" s="68"/>
      <c r="DD358" s="68"/>
      <c r="DE358" s="68"/>
      <c r="DF358" s="68"/>
      <c r="DG358" s="68"/>
      <c r="DH358" s="68"/>
      <c r="DI358" s="68"/>
      <c r="DJ358" s="68"/>
      <c r="DK358" s="68"/>
      <c r="DL358" s="68"/>
      <c r="DM358" s="68"/>
      <c r="DN358" s="68"/>
      <c r="DO358" s="68"/>
      <c r="DP358" s="68"/>
      <c r="DQ358" s="68"/>
      <c r="DR358" s="68"/>
      <c r="DS358" s="68"/>
      <c r="DT358" s="68"/>
      <c r="DU358" s="68"/>
      <c r="DV358" s="68"/>
      <c r="DW358" s="68"/>
      <c r="DX358" s="68"/>
      <c r="DY358" s="68"/>
      <c r="DZ358" s="68"/>
      <c r="EA358" s="68"/>
      <c r="EB358" s="68"/>
      <c r="EC358" s="68"/>
      <c r="ED358" s="68"/>
      <c r="EE358" s="68"/>
      <c r="EF358" s="68"/>
      <c r="EG358" s="68"/>
      <c r="EH358" s="68"/>
      <c r="EI358" s="68"/>
      <c r="EJ358" s="68"/>
      <c r="EK358" s="68"/>
      <c r="EL358" s="68"/>
      <c r="EM358" s="68"/>
      <c r="EN358" s="68"/>
      <c r="EO358" s="68"/>
      <c r="EP358" s="68"/>
      <c r="EQ358" s="68"/>
      <c r="ER358" s="68"/>
      <c r="ES358" s="68"/>
      <c r="ET358" s="68"/>
      <c r="EU358" s="68"/>
      <c r="EV358" s="68"/>
      <c r="EW358" s="68"/>
      <c r="EX358" s="68"/>
      <c r="EY358" s="68"/>
      <c r="EZ358" s="68"/>
      <c r="FA358" s="68"/>
      <c r="FB358" s="68"/>
      <c r="FC358" s="68"/>
      <c r="FD358" s="68"/>
      <c r="FE358" s="68"/>
      <c r="FF358" s="68"/>
      <c r="FG358" s="68"/>
      <c r="FH358" s="68"/>
      <c r="FI358" s="68"/>
      <c r="FJ358" s="68"/>
      <c r="FK358" s="146"/>
      <c r="FL358" s="146"/>
      <c r="FM358" s="146"/>
      <c r="FN358" s="146"/>
      <c r="FO358" s="147"/>
      <c r="FP358" s="147"/>
      <c r="FQ358" s="147"/>
      <c r="FR358" s="147"/>
      <c r="FS358" s="68"/>
      <c r="FT358" s="68"/>
      <c r="FU358" s="68"/>
      <c r="FV358" s="68"/>
      <c r="FW358" s="68"/>
      <c r="FX358" s="68"/>
      <c r="FY358" s="68"/>
      <c r="FZ358" s="68"/>
      <c r="GA358" s="68"/>
      <c r="GB358" s="68"/>
      <c r="GC358" s="68"/>
      <c r="GD358" s="68"/>
      <c r="GE358" s="68"/>
      <c r="GF358" s="135"/>
      <c r="GG358" s="135"/>
      <c r="GH358" s="135"/>
      <c r="GI358" s="135">
        <f t="shared" si="89"/>
        <v>0</v>
      </c>
      <c r="GJ358" s="135"/>
      <c r="GK358" s="135"/>
      <c r="GL358" s="135"/>
      <c r="GM358" s="135"/>
      <c r="GN358" s="135"/>
      <c r="GO358" s="135"/>
      <c r="GP358" s="135"/>
      <c r="GQ358" s="137"/>
      <c r="GR358" s="139"/>
      <c r="GS358" s="176"/>
      <c r="GT358" s="147"/>
      <c r="GV358" s="153"/>
      <c r="GW358" s="153"/>
      <c r="GX358" s="153"/>
    </row>
    <row r="359" spans="2:206" ht="6.75" hidden="1" customHeight="1" x14ac:dyDescent="0.2">
      <c r="B359" s="96" t="s">
        <v>557</v>
      </c>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c r="AL359" s="68"/>
      <c r="AM359" s="68"/>
      <c r="AN359" s="68"/>
      <c r="AO359" s="68"/>
      <c r="AP359" s="68"/>
      <c r="AQ359" s="68"/>
      <c r="AR359" s="68"/>
      <c r="AS359" s="68"/>
      <c r="AT359" s="68"/>
      <c r="AU359" s="68"/>
      <c r="AV359" s="68"/>
      <c r="AW359" s="68"/>
      <c r="AX359" s="68"/>
      <c r="AY359" s="68"/>
      <c r="AZ359" s="68"/>
      <c r="BA359" s="68"/>
      <c r="BB359" s="68"/>
      <c r="BC359" s="68"/>
      <c r="BD359" s="68"/>
      <c r="BE359" s="68"/>
      <c r="BF359" s="68"/>
      <c r="BG359" s="68"/>
      <c r="BH359" s="68"/>
      <c r="BI359" s="68"/>
      <c r="BJ359" s="68"/>
      <c r="BK359" s="68"/>
      <c r="BL359" s="68"/>
      <c r="BM359" s="68"/>
      <c r="BN359" s="68"/>
      <c r="BO359" s="68"/>
      <c r="BP359" s="68"/>
      <c r="BQ359" s="68"/>
      <c r="BR359" s="68"/>
      <c r="BS359" s="68"/>
      <c r="BT359" s="68"/>
      <c r="BU359" s="68"/>
      <c r="BV359" s="68"/>
      <c r="BW359" s="68"/>
      <c r="BX359" s="68"/>
      <c r="BY359" s="68"/>
      <c r="BZ359" s="68"/>
      <c r="CA359" s="68"/>
      <c r="CB359" s="68"/>
      <c r="CC359" s="68"/>
      <c r="CD359" s="68"/>
      <c r="CE359" s="68"/>
      <c r="CF359" s="68"/>
      <c r="CG359" s="68"/>
      <c r="CH359" s="68"/>
      <c r="CI359" s="68"/>
      <c r="CJ359" s="68"/>
      <c r="CK359" s="68"/>
      <c r="CL359" s="68"/>
      <c r="CM359" s="68"/>
      <c r="CN359" s="68"/>
      <c r="CO359" s="68"/>
      <c r="CP359" s="68"/>
      <c r="CQ359" s="68"/>
      <c r="CR359" s="68"/>
      <c r="CS359" s="68"/>
      <c r="CT359" s="68"/>
      <c r="CU359" s="68"/>
      <c r="CV359" s="68"/>
      <c r="CW359" s="68"/>
      <c r="CX359" s="68"/>
      <c r="CY359" s="68"/>
      <c r="CZ359" s="68"/>
      <c r="DA359" s="68"/>
      <c r="DB359" s="68"/>
      <c r="DC359" s="68"/>
      <c r="DD359" s="68"/>
      <c r="DE359" s="68"/>
      <c r="DF359" s="68"/>
      <c r="DG359" s="68"/>
      <c r="DH359" s="68"/>
      <c r="DI359" s="68"/>
      <c r="DJ359" s="68"/>
      <c r="DK359" s="68"/>
      <c r="DL359" s="68"/>
      <c r="DM359" s="68"/>
      <c r="DN359" s="68"/>
      <c r="DO359" s="68"/>
      <c r="DP359" s="68"/>
      <c r="DQ359" s="68"/>
      <c r="DR359" s="68"/>
      <c r="DS359" s="68"/>
      <c r="DT359" s="68"/>
      <c r="DU359" s="68"/>
      <c r="DV359" s="68"/>
      <c r="DW359" s="68"/>
      <c r="DX359" s="68"/>
      <c r="DY359" s="68"/>
      <c r="DZ359" s="68"/>
      <c r="EA359" s="68"/>
      <c r="EB359" s="68"/>
      <c r="EC359" s="68"/>
      <c r="ED359" s="68"/>
      <c r="EE359" s="68"/>
      <c r="EF359" s="68"/>
      <c r="EG359" s="68"/>
      <c r="EH359" s="68"/>
      <c r="EI359" s="68"/>
      <c r="EJ359" s="68"/>
      <c r="EK359" s="68"/>
      <c r="EL359" s="68"/>
      <c r="EM359" s="68"/>
      <c r="EN359" s="68"/>
      <c r="EO359" s="68"/>
      <c r="EP359" s="68"/>
      <c r="EQ359" s="68"/>
      <c r="ER359" s="68"/>
      <c r="ES359" s="68"/>
      <c r="ET359" s="68"/>
      <c r="EU359" s="68"/>
      <c r="EV359" s="68"/>
      <c r="EW359" s="68"/>
      <c r="EX359" s="68"/>
      <c r="EY359" s="68"/>
      <c r="EZ359" s="68"/>
      <c r="FA359" s="68"/>
      <c r="FB359" s="68"/>
      <c r="FC359" s="68"/>
      <c r="FD359" s="68"/>
      <c r="FE359" s="68"/>
      <c r="FF359" s="68"/>
      <c r="FG359" s="68"/>
      <c r="FH359" s="68"/>
      <c r="FI359" s="68"/>
      <c r="FJ359" s="68"/>
      <c r="FK359" s="146"/>
      <c r="FL359" s="146"/>
      <c r="FM359" s="146"/>
      <c r="FN359" s="146"/>
      <c r="FO359" s="147"/>
      <c r="FP359" s="147"/>
      <c r="FQ359" s="147"/>
      <c r="FR359" s="147"/>
      <c r="FS359" s="68"/>
      <c r="FT359" s="68"/>
      <c r="FU359" s="68"/>
      <c r="FV359" s="68"/>
      <c r="FW359" s="68"/>
      <c r="FX359" s="68"/>
      <c r="FY359" s="68"/>
      <c r="FZ359" s="68"/>
      <c r="GA359" s="68"/>
      <c r="GB359" s="68"/>
      <c r="GC359" s="68"/>
      <c r="GD359" s="68"/>
      <c r="GE359" s="68"/>
      <c r="GF359" s="135"/>
      <c r="GG359" s="135"/>
      <c r="GH359" s="135"/>
      <c r="GI359" s="135">
        <f t="shared" si="89"/>
        <v>0</v>
      </c>
      <c r="GJ359" s="135"/>
      <c r="GK359" s="135"/>
      <c r="GL359" s="135"/>
      <c r="GM359" s="135"/>
      <c r="GN359" s="135"/>
      <c r="GO359" s="135"/>
      <c r="GP359" s="135"/>
      <c r="GQ359" s="137"/>
      <c r="GR359" s="139"/>
      <c r="GS359" s="176"/>
      <c r="GT359" s="147"/>
      <c r="GV359" s="153"/>
      <c r="GW359" s="153"/>
      <c r="GX359" s="153"/>
    </row>
    <row r="360" spans="2:206" ht="6.75" hidden="1" customHeight="1" x14ac:dyDescent="0.2">
      <c r="B360" s="96" t="s">
        <v>558</v>
      </c>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c r="AR360" s="68"/>
      <c r="AS360" s="68"/>
      <c r="AT360" s="68"/>
      <c r="AU360" s="68"/>
      <c r="AV360" s="68"/>
      <c r="AW360" s="68"/>
      <c r="AX360" s="68"/>
      <c r="AY360" s="68"/>
      <c r="AZ360" s="68"/>
      <c r="BA360" s="68"/>
      <c r="BB360" s="68"/>
      <c r="BC360" s="68"/>
      <c r="BD360" s="68"/>
      <c r="BE360" s="68"/>
      <c r="BF360" s="68"/>
      <c r="BG360" s="68"/>
      <c r="BH360" s="68"/>
      <c r="BI360" s="68"/>
      <c r="BJ360" s="68"/>
      <c r="BK360" s="68"/>
      <c r="BL360" s="68"/>
      <c r="BM360" s="68"/>
      <c r="BN360" s="68"/>
      <c r="BO360" s="68"/>
      <c r="BP360" s="68"/>
      <c r="BQ360" s="68"/>
      <c r="BR360" s="68"/>
      <c r="BS360" s="68"/>
      <c r="BT360" s="68"/>
      <c r="BU360" s="68"/>
      <c r="BV360" s="68"/>
      <c r="BW360" s="68"/>
      <c r="BX360" s="68"/>
      <c r="BY360" s="68"/>
      <c r="BZ360" s="68"/>
      <c r="CA360" s="68"/>
      <c r="CB360" s="68"/>
      <c r="CC360" s="68"/>
      <c r="CD360" s="68"/>
      <c r="CE360" s="68"/>
      <c r="CF360" s="68"/>
      <c r="CG360" s="68"/>
      <c r="CH360" s="68"/>
      <c r="CI360" s="68"/>
      <c r="CJ360" s="68"/>
      <c r="CK360" s="68"/>
      <c r="CL360" s="68"/>
      <c r="CM360" s="68"/>
      <c r="CN360" s="68"/>
      <c r="CO360" s="68"/>
      <c r="CP360" s="68"/>
      <c r="CQ360" s="68"/>
      <c r="CR360" s="68"/>
      <c r="CS360" s="68"/>
      <c r="CT360" s="68"/>
      <c r="CU360" s="68"/>
      <c r="CV360" s="68"/>
      <c r="CW360" s="68"/>
      <c r="CX360" s="68"/>
      <c r="CY360" s="68"/>
      <c r="CZ360" s="68"/>
      <c r="DA360" s="68"/>
      <c r="DB360" s="68"/>
      <c r="DC360" s="68"/>
      <c r="DD360" s="68"/>
      <c r="DE360" s="68"/>
      <c r="DF360" s="68"/>
      <c r="DG360" s="68"/>
      <c r="DH360" s="68"/>
      <c r="DI360" s="68"/>
      <c r="DJ360" s="68"/>
      <c r="DK360" s="68"/>
      <c r="DL360" s="68"/>
      <c r="DM360" s="68"/>
      <c r="DN360" s="68"/>
      <c r="DO360" s="68"/>
      <c r="DP360" s="68"/>
      <c r="DQ360" s="68"/>
      <c r="DR360" s="68"/>
      <c r="DS360" s="68"/>
      <c r="DT360" s="68"/>
      <c r="DU360" s="68"/>
      <c r="DV360" s="68"/>
      <c r="DW360" s="68"/>
      <c r="DX360" s="68"/>
      <c r="DY360" s="68"/>
      <c r="DZ360" s="68"/>
      <c r="EA360" s="68"/>
      <c r="EB360" s="68"/>
      <c r="EC360" s="68"/>
      <c r="ED360" s="68"/>
      <c r="EE360" s="68"/>
      <c r="EF360" s="68"/>
      <c r="EG360" s="68"/>
      <c r="EH360" s="68"/>
      <c r="EI360" s="68"/>
      <c r="EJ360" s="68"/>
      <c r="EK360" s="68"/>
      <c r="EL360" s="68"/>
      <c r="EM360" s="68"/>
      <c r="EN360" s="68"/>
      <c r="EO360" s="68"/>
      <c r="EP360" s="68"/>
      <c r="EQ360" s="68"/>
      <c r="ER360" s="68"/>
      <c r="ES360" s="68"/>
      <c r="ET360" s="68"/>
      <c r="EU360" s="68"/>
      <c r="EV360" s="68"/>
      <c r="EW360" s="68"/>
      <c r="EX360" s="68"/>
      <c r="EY360" s="68"/>
      <c r="EZ360" s="68"/>
      <c r="FA360" s="68"/>
      <c r="FB360" s="68"/>
      <c r="FC360" s="68"/>
      <c r="FD360" s="68"/>
      <c r="FE360" s="68"/>
      <c r="FF360" s="68"/>
      <c r="FG360" s="68"/>
      <c r="FH360" s="68"/>
      <c r="FI360" s="68"/>
      <c r="FJ360" s="68"/>
      <c r="FK360" s="146"/>
      <c r="FL360" s="146"/>
      <c r="FM360" s="146"/>
      <c r="FN360" s="146"/>
      <c r="FO360" s="147"/>
      <c r="FP360" s="147"/>
      <c r="FQ360" s="147"/>
      <c r="FR360" s="147"/>
      <c r="FS360" s="68"/>
      <c r="FT360" s="68"/>
      <c r="FU360" s="68"/>
      <c r="FV360" s="68"/>
      <c r="FW360" s="68"/>
      <c r="FX360" s="68"/>
      <c r="FY360" s="68"/>
      <c r="FZ360" s="68"/>
      <c r="GA360" s="68"/>
      <c r="GB360" s="68"/>
      <c r="GC360" s="68"/>
      <c r="GD360" s="68"/>
      <c r="GE360" s="68"/>
      <c r="GF360" s="135"/>
      <c r="GG360" s="135"/>
      <c r="GH360" s="135"/>
      <c r="GI360" s="135">
        <f t="shared" si="89"/>
        <v>0</v>
      </c>
      <c r="GJ360" s="135"/>
      <c r="GK360" s="135"/>
      <c r="GL360" s="135"/>
      <c r="GM360" s="135"/>
      <c r="GN360" s="135"/>
      <c r="GO360" s="135"/>
      <c r="GP360" s="135"/>
      <c r="GQ360" s="137"/>
      <c r="GR360" s="139"/>
      <c r="GS360" s="176"/>
      <c r="GT360" s="147"/>
      <c r="GV360" s="153"/>
      <c r="GW360" s="153"/>
      <c r="GX360" s="153"/>
    </row>
    <row r="361" spans="2:206" ht="6.75" hidden="1" customHeight="1" x14ac:dyDescent="0.2">
      <c r="B361" s="96" t="s">
        <v>127</v>
      </c>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68"/>
      <c r="AP361" s="68"/>
      <c r="AQ361" s="68"/>
      <c r="AR361" s="68"/>
      <c r="AS361" s="68"/>
      <c r="AT361" s="68"/>
      <c r="AU361" s="68"/>
      <c r="AV361" s="68"/>
      <c r="AW361" s="68"/>
      <c r="AX361" s="68"/>
      <c r="AY361" s="68"/>
      <c r="AZ361" s="68"/>
      <c r="BA361" s="68"/>
      <c r="BB361" s="68"/>
      <c r="BC361" s="68"/>
      <c r="BD361" s="68"/>
      <c r="BE361" s="68"/>
      <c r="BF361" s="68"/>
      <c r="BG361" s="68"/>
      <c r="BH361" s="68"/>
      <c r="BI361" s="68"/>
      <c r="BJ361" s="68"/>
      <c r="BK361" s="68"/>
      <c r="BL361" s="68"/>
      <c r="BM361" s="68"/>
      <c r="BN361" s="68"/>
      <c r="BO361" s="68"/>
      <c r="BP361" s="68"/>
      <c r="BQ361" s="68"/>
      <c r="BR361" s="68"/>
      <c r="BS361" s="68"/>
      <c r="BT361" s="68"/>
      <c r="BU361" s="68"/>
      <c r="BV361" s="68"/>
      <c r="BW361" s="68"/>
      <c r="BX361" s="68"/>
      <c r="BY361" s="68"/>
      <c r="BZ361" s="68"/>
      <c r="CA361" s="68"/>
      <c r="CB361" s="68"/>
      <c r="CC361" s="68"/>
      <c r="CD361" s="68"/>
      <c r="CE361" s="68"/>
      <c r="CF361" s="68"/>
      <c r="CG361" s="68"/>
      <c r="CH361" s="68"/>
      <c r="CI361" s="68"/>
      <c r="CJ361" s="68"/>
      <c r="CK361" s="68"/>
      <c r="CL361" s="68"/>
      <c r="CM361" s="68"/>
      <c r="CN361" s="68"/>
      <c r="CO361" s="68"/>
      <c r="CP361" s="68"/>
      <c r="CQ361" s="68"/>
      <c r="CR361" s="68"/>
      <c r="CS361" s="68"/>
      <c r="CT361" s="68"/>
      <c r="CU361" s="68"/>
      <c r="CV361" s="68"/>
      <c r="CW361" s="68"/>
      <c r="CX361" s="68"/>
      <c r="CY361" s="68"/>
      <c r="CZ361" s="68"/>
      <c r="DA361" s="68"/>
      <c r="DB361" s="68"/>
      <c r="DC361" s="68"/>
      <c r="DD361" s="68"/>
      <c r="DE361" s="68"/>
      <c r="DF361" s="68"/>
      <c r="DG361" s="68"/>
      <c r="DH361" s="68"/>
      <c r="DI361" s="68"/>
      <c r="DJ361" s="68"/>
      <c r="DK361" s="68"/>
      <c r="DL361" s="68"/>
      <c r="DM361" s="68"/>
      <c r="DN361" s="68"/>
      <c r="DO361" s="68"/>
      <c r="DP361" s="68"/>
      <c r="DQ361" s="68"/>
      <c r="DR361" s="68"/>
      <c r="DS361" s="68"/>
      <c r="DT361" s="68"/>
      <c r="DU361" s="68"/>
      <c r="DV361" s="68"/>
      <c r="DW361" s="68"/>
      <c r="DX361" s="68"/>
      <c r="DY361" s="68"/>
      <c r="DZ361" s="68"/>
      <c r="EA361" s="68"/>
      <c r="EB361" s="68"/>
      <c r="EC361" s="68"/>
      <c r="ED361" s="68"/>
      <c r="EE361" s="68"/>
      <c r="EF361" s="68"/>
      <c r="EG361" s="68"/>
      <c r="EH361" s="68"/>
      <c r="EI361" s="68"/>
      <c r="EJ361" s="68"/>
      <c r="EK361" s="68"/>
      <c r="EL361" s="68"/>
      <c r="EM361" s="68"/>
      <c r="EN361" s="68"/>
      <c r="EO361" s="68"/>
      <c r="EP361" s="68"/>
      <c r="EQ361" s="68"/>
      <c r="ER361" s="68"/>
      <c r="ES361" s="68"/>
      <c r="ET361" s="68"/>
      <c r="EU361" s="68"/>
      <c r="EV361" s="68"/>
      <c r="EW361" s="68"/>
      <c r="EX361" s="68"/>
      <c r="EY361" s="68"/>
      <c r="EZ361" s="68"/>
      <c r="FA361" s="68"/>
      <c r="FB361" s="68"/>
      <c r="FC361" s="68"/>
      <c r="FD361" s="68"/>
      <c r="FE361" s="68"/>
      <c r="FF361" s="68"/>
      <c r="FG361" s="68"/>
      <c r="FH361" s="68"/>
      <c r="FI361" s="68"/>
      <c r="FJ361" s="68"/>
      <c r="FK361" s="146"/>
      <c r="FL361" s="146"/>
      <c r="FM361" s="146"/>
      <c r="FN361" s="146"/>
      <c r="FO361" s="147"/>
      <c r="FP361" s="147"/>
      <c r="FQ361" s="147"/>
      <c r="FR361" s="147"/>
      <c r="FS361" s="68"/>
      <c r="FT361" s="68"/>
      <c r="FU361" s="68"/>
      <c r="FV361" s="68"/>
      <c r="FW361" s="68"/>
      <c r="FX361" s="68"/>
      <c r="FY361" s="68"/>
      <c r="FZ361" s="68"/>
      <c r="GA361" s="68"/>
      <c r="GB361" s="68"/>
      <c r="GC361" s="68"/>
      <c r="GD361" s="68"/>
      <c r="GE361" s="68"/>
      <c r="GF361" s="135"/>
      <c r="GG361" s="135"/>
      <c r="GH361" s="135"/>
      <c r="GI361" s="135">
        <f t="shared" si="89"/>
        <v>0</v>
      </c>
      <c r="GJ361" s="135"/>
      <c r="GK361" s="135"/>
      <c r="GL361" s="135"/>
      <c r="GM361" s="135"/>
      <c r="GN361" s="135"/>
      <c r="GO361" s="135"/>
      <c r="GP361" s="135"/>
      <c r="GQ361" s="137"/>
      <c r="GR361" s="139"/>
      <c r="GS361" s="176"/>
      <c r="GT361" s="147"/>
      <c r="GV361" s="153"/>
      <c r="GW361" s="153"/>
      <c r="GX361" s="153"/>
    </row>
    <row r="362" spans="2:206" ht="6.75" hidden="1" customHeight="1" x14ac:dyDescent="0.2">
      <c r="B362" s="96" t="s">
        <v>559</v>
      </c>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c r="AS362" s="68"/>
      <c r="AT362" s="68"/>
      <c r="AU362" s="68"/>
      <c r="AV362" s="68"/>
      <c r="AW362" s="68"/>
      <c r="AX362" s="68"/>
      <c r="AY362" s="68"/>
      <c r="AZ362" s="68"/>
      <c r="BA362" s="68"/>
      <c r="BB362" s="68"/>
      <c r="BC362" s="68"/>
      <c r="BD362" s="68"/>
      <c r="BE362" s="68"/>
      <c r="BF362" s="68"/>
      <c r="BG362" s="68"/>
      <c r="BH362" s="68"/>
      <c r="BI362" s="68"/>
      <c r="BJ362" s="68"/>
      <c r="BK362" s="68"/>
      <c r="BL362" s="68"/>
      <c r="BM362" s="68"/>
      <c r="BN362" s="68"/>
      <c r="BO362" s="68"/>
      <c r="BP362" s="68"/>
      <c r="BQ362" s="68"/>
      <c r="BR362" s="68"/>
      <c r="BS362" s="68"/>
      <c r="BT362" s="68"/>
      <c r="BU362" s="68"/>
      <c r="BV362" s="68"/>
      <c r="BW362" s="68"/>
      <c r="BX362" s="68"/>
      <c r="BY362" s="68"/>
      <c r="BZ362" s="68"/>
      <c r="CA362" s="68"/>
      <c r="CB362" s="68"/>
      <c r="CC362" s="68"/>
      <c r="CD362" s="68"/>
      <c r="CE362" s="68"/>
      <c r="CF362" s="68"/>
      <c r="CG362" s="68"/>
      <c r="CH362" s="68"/>
      <c r="CI362" s="68"/>
      <c r="CJ362" s="68"/>
      <c r="CK362" s="68"/>
      <c r="CL362" s="68"/>
      <c r="CM362" s="68"/>
      <c r="CN362" s="68"/>
      <c r="CO362" s="68"/>
      <c r="CP362" s="68"/>
      <c r="CQ362" s="68"/>
      <c r="CR362" s="68"/>
      <c r="CS362" s="68"/>
      <c r="CT362" s="68"/>
      <c r="CU362" s="68"/>
      <c r="CV362" s="68"/>
      <c r="CW362" s="68"/>
      <c r="CX362" s="68"/>
      <c r="CY362" s="68"/>
      <c r="CZ362" s="68"/>
      <c r="DA362" s="68"/>
      <c r="DB362" s="68"/>
      <c r="DC362" s="68"/>
      <c r="DD362" s="68"/>
      <c r="DE362" s="68"/>
      <c r="DF362" s="68"/>
      <c r="DG362" s="68"/>
      <c r="DH362" s="68"/>
      <c r="DI362" s="68"/>
      <c r="DJ362" s="68"/>
      <c r="DK362" s="68"/>
      <c r="DL362" s="68"/>
      <c r="DM362" s="68"/>
      <c r="DN362" s="68"/>
      <c r="DO362" s="68"/>
      <c r="DP362" s="68"/>
      <c r="DQ362" s="68"/>
      <c r="DR362" s="68"/>
      <c r="DS362" s="68"/>
      <c r="DT362" s="68"/>
      <c r="DU362" s="68"/>
      <c r="DV362" s="68"/>
      <c r="DW362" s="68"/>
      <c r="DX362" s="68"/>
      <c r="DY362" s="68"/>
      <c r="DZ362" s="68"/>
      <c r="EA362" s="68"/>
      <c r="EB362" s="68"/>
      <c r="EC362" s="68"/>
      <c r="ED362" s="68"/>
      <c r="EE362" s="68"/>
      <c r="EF362" s="68"/>
      <c r="EG362" s="68"/>
      <c r="EH362" s="68"/>
      <c r="EI362" s="68"/>
      <c r="EJ362" s="68"/>
      <c r="EK362" s="68"/>
      <c r="EL362" s="68"/>
      <c r="EM362" s="68"/>
      <c r="EN362" s="68"/>
      <c r="EO362" s="68"/>
      <c r="EP362" s="68"/>
      <c r="EQ362" s="68"/>
      <c r="ER362" s="68"/>
      <c r="ES362" s="68"/>
      <c r="ET362" s="68"/>
      <c r="EU362" s="68"/>
      <c r="EV362" s="68"/>
      <c r="EW362" s="68"/>
      <c r="EX362" s="68"/>
      <c r="EY362" s="68"/>
      <c r="EZ362" s="68"/>
      <c r="FA362" s="68"/>
      <c r="FB362" s="68"/>
      <c r="FC362" s="68"/>
      <c r="FD362" s="68"/>
      <c r="FE362" s="68"/>
      <c r="FF362" s="68"/>
      <c r="FG362" s="68"/>
      <c r="FH362" s="68"/>
      <c r="FI362" s="68"/>
      <c r="FJ362" s="68"/>
      <c r="FK362" s="146"/>
      <c r="FL362" s="146"/>
      <c r="FM362" s="146"/>
      <c r="FN362" s="146"/>
      <c r="FO362" s="147"/>
      <c r="FP362" s="147"/>
      <c r="FQ362" s="147"/>
      <c r="FR362" s="147"/>
      <c r="FS362" s="68"/>
      <c r="FT362" s="68"/>
      <c r="FU362" s="68"/>
      <c r="FV362" s="68"/>
      <c r="FW362" s="68"/>
      <c r="FX362" s="68"/>
      <c r="FY362" s="68"/>
      <c r="FZ362" s="68"/>
      <c r="GA362" s="68"/>
      <c r="GB362" s="68"/>
      <c r="GC362" s="68"/>
      <c r="GD362" s="68"/>
      <c r="GE362" s="68"/>
      <c r="GF362" s="135"/>
      <c r="GG362" s="135"/>
      <c r="GH362" s="135"/>
      <c r="GI362" s="135">
        <f t="shared" si="89"/>
        <v>0</v>
      </c>
      <c r="GJ362" s="135"/>
      <c r="GK362" s="135"/>
      <c r="GL362" s="135"/>
      <c r="GM362" s="135"/>
      <c r="GN362" s="135"/>
      <c r="GO362" s="135"/>
      <c r="GP362" s="135"/>
      <c r="GQ362" s="137"/>
      <c r="GR362" s="139"/>
      <c r="GS362" s="176"/>
      <c r="GT362" s="147"/>
      <c r="GV362" s="153"/>
      <c r="GW362" s="153"/>
      <c r="GX362" s="153"/>
    </row>
    <row r="363" spans="2:206" ht="6.75" hidden="1" customHeight="1" x14ac:dyDescent="0.2">
      <c r="B363" s="96" t="s">
        <v>560</v>
      </c>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c r="AI363" s="68"/>
      <c r="AJ363" s="68"/>
      <c r="AK363" s="68"/>
      <c r="AL363" s="68"/>
      <c r="AM363" s="68"/>
      <c r="AN363" s="68"/>
      <c r="AO363" s="68"/>
      <c r="AP363" s="68"/>
      <c r="AQ363" s="68"/>
      <c r="AR363" s="68"/>
      <c r="AS363" s="68"/>
      <c r="AT363" s="68"/>
      <c r="AU363" s="68"/>
      <c r="AV363" s="68"/>
      <c r="AW363" s="68"/>
      <c r="AX363" s="68"/>
      <c r="AY363" s="68"/>
      <c r="AZ363" s="68"/>
      <c r="BA363" s="68"/>
      <c r="BB363" s="68"/>
      <c r="BC363" s="68"/>
      <c r="BD363" s="68"/>
      <c r="BE363" s="68"/>
      <c r="BF363" s="68"/>
      <c r="BG363" s="68"/>
      <c r="BH363" s="68"/>
      <c r="BI363" s="68"/>
      <c r="BJ363" s="68"/>
      <c r="BK363" s="68"/>
      <c r="BL363" s="68"/>
      <c r="BM363" s="68"/>
      <c r="BN363" s="68"/>
      <c r="BO363" s="68"/>
      <c r="BP363" s="68"/>
      <c r="BQ363" s="68"/>
      <c r="BR363" s="68"/>
      <c r="BS363" s="68"/>
      <c r="BT363" s="68"/>
      <c r="BU363" s="68"/>
      <c r="BV363" s="68"/>
      <c r="BW363" s="68"/>
      <c r="BX363" s="68"/>
      <c r="BY363" s="68"/>
      <c r="BZ363" s="68"/>
      <c r="CA363" s="68"/>
      <c r="CB363" s="68"/>
      <c r="CC363" s="68"/>
      <c r="CD363" s="68"/>
      <c r="CE363" s="68"/>
      <c r="CF363" s="68"/>
      <c r="CG363" s="68"/>
      <c r="CH363" s="68"/>
      <c r="CI363" s="68"/>
      <c r="CJ363" s="68"/>
      <c r="CK363" s="68"/>
      <c r="CL363" s="68"/>
      <c r="CM363" s="68"/>
      <c r="CN363" s="68"/>
      <c r="CO363" s="68"/>
      <c r="CP363" s="68"/>
      <c r="CQ363" s="68"/>
      <c r="CR363" s="68"/>
      <c r="CS363" s="68"/>
      <c r="CT363" s="68"/>
      <c r="CU363" s="68"/>
      <c r="CV363" s="68"/>
      <c r="CW363" s="68"/>
      <c r="CX363" s="68"/>
      <c r="CY363" s="68"/>
      <c r="CZ363" s="68"/>
      <c r="DA363" s="68"/>
      <c r="DB363" s="68"/>
      <c r="DC363" s="68"/>
      <c r="DD363" s="68"/>
      <c r="DE363" s="68"/>
      <c r="DF363" s="68"/>
      <c r="DG363" s="68"/>
      <c r="DH363" s="68"/>
      <c r="DI363" s="68"/>
      <c r="DJ363" s="68"/>
      <c r="DK363" s="68"/>
      <c r="DL363" s="68"/>
      <c r="DM363" s="68"/>
      <c r="DN363" s="68"/>
      <c r="DO363" s="68"/>
      <c r="DP363" s="68"/>
      <c r="DQ363" s="68"/>
      <c r="DR363" s="68"/>
      <c r="DS363" s="68"/>
      <c r="DT363" s="68"/>
      <c r="DU363" s="68"/>
      <c r="DV363" s="68"/>
      <c r="DW363" s="68"/>
      <c r="DX363" s="68"/>
      <c r="DY363" s="68"/>
      <c r="DZ363" s="68"/>
      <c r="EA363" s="68"/>
      <c r="EB363" s="68"/>
      <c r="EC363" s="68"/>
      <c r="ED363" s="68"/>
      <c r="EE363" s="68"/>
      <c r="EF363" s="68"/>
      <c r="EG363" s="68"/>
      <c r="EH363" s="68"/>
      <c r="EI363" s="68"/>
      <c r="EJ363" s="68"/>
      <c r="EK363" s="68"/>
      <c r="EL363" s="68"/>
      <c r="EM363" s="68"/>
      <c r="EN363" s="68"/>
      <c r="EO363" s="68"/>
      <c r="EP363" s="68"/>
      <c r="EQ363" s="68"/>
      <c r="ER363" s="68"/>
      <c r="ES363" s="68"/>
      <c r="ET363" s="68"/>
      <c r="EU363" s="68"/>
      <c r="EV363" s="68"/>
      <c r="EW363" s="68"/>
      <c r="EX363" s="68"/>
      <c r="EY363" s="68"/>
      <c r="EZ363" s="68"/>
      <c r="FA363" s="68"/>
      <c r="FB363" s="68"/>
      <c r="FC363" s="68"/>
      <c r="FD363" s="68"/>
      <c r="FE363" s="68"/>
      <c r="FF363" s="68"/>
      <c r="FG363" s="68"/>
      <c r="FH363" s="68"/>
      <c r="FI363" s="68"/>
      <c r="FJ363" s="68"/>
      <c r="FK363" s="146"/>
      <c r="FL363" s="146"/>
      <c r="FM363" s="146"/>
      <c r="FN363" s="146"/>
      <c r="FO363" s="147"/>
      <c r="FP363" s="147"/>
      <c r="FQ363" s="147"/>
      <c r="FR363" s="147"/>
      <c r="FS363" s="68"/>
      <c r="FT363" s="68"/>
      <c r="FU363" s="68"/>
      <c r="FV363" s="68"/>
      <c r="FW363" s="68"/>
      <c r="FX363" s="68"/>
      <c r="FY363" s="68"/>
      <c r="FZ363" s="68"/>
      <c r="GA363" s="68"/>
      <c r="GB363" s="68"/>
      <c r="GC363" s="68"/>
      <c r="GD363" s="68"/>
      <c r="GE363" s="68"/>
      <c r="GF363" s="135"/>
      <c r="GG363" s="135"/>
      <c r="GH363" s="135"/>
      <c r="GI363" s="135">
        <f t="shared" si="89"/>
        <v>0</v>
      </c>
      <c r="GJ363" s="135"/>
      <c r="GK363" s="135"/>
      <c r="GL363" s="135"/>
      <c r="GM363" s="135"/>
      <c r="GN363" s="135"/>
      <c r="GO363" s="135"/>
      <c r="GP363" s="135"/>
      <c r="GQ363" s="137"/>
      <c r="GR363" s="139"/>
      <c r="GS363" s="176"/>
      <c r="GT363" s="147"/>
      <c r="GV363" s="153"/>
      <c r="GW363" s="153"/>
      <c r="GX363" s="153"/>
    </row>
    <row r="364" spans="2:206" ht="6.75" hidden="1" customHeight="1" x14ac:dyDescent="0.2">
      <c r="B364" s="96" t="s">
        <v>561</v>
      </c>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68"/>
      <c r="AH364" s="68"/>
      <c r="AI364" s="68"/>
      <c r="AJ364" s="68"/>
      <c r="AK364" s="68"/>
      <c r="AL364" s="68"/>
      <c r="AM364" s="68"/>
      <c r="AN364" s="68"/>
      <c r="AO364" s="68"/>
      <c r="AP364" s="68"/>
      <c r="AQ364" s="68"/>
      <c r="AR364" s="68"/>
      <c r="AS364" s="68"/>
      <c r="AT364" s="68"/>
      <c r="AU364" s="68"/>
      <c r="AV364" s="68"/>
      <c r="AW364" s="68"/>
      <c r="AX364" s="68"/>
      <c r="AY364" s="68"/>
      <c r="AZ364" s="68"/>
      <c r="BA364" s="68"/>
      <c r="BB364" s="68"/>
      <c r="BC364" s="68"/>
      <c r="BD364" s="68"/>
      <c r="BE364" s="68"/>
      <c r="BF364" s="68"/>
      <c r="BG364" s="68"/>
      <c r="BH364" s="68"/>
      <c r="BI364" s="68"/>
      <c r="BJ364" s="68"/>
      <c r="BK364" s="68"/>
      <c r="BL364" s="68"/>
      <c r="BM364" s="68"/>
      <c r="BN364" s="68"/>
      <c r="BO364" s="68"/>
      <c r="BP364" s="68"/>
      <c r="BQ364" s="68"/>
      <c r="BR364" s="68"/>
      <c r="BS364" s="68"/>
      <c r="BT364" s="68"/>
      <c r="BU364" s="68"/>
      <c r="BV364" s="68"/>
      <c r="BW364" s="68"/>
      <c r="BX364" s="68"/>
      <c r="BY364" s="68"/>
      <c r="BZ364" s="68"/>
      <c r="CA364" s="68"/>
      <c r="CB364" s="68"/>
      <c r="CC364" s="68"/>
      <c r="CD364" s="68"/>
      <c r="CE364" s="68"/>
      <c r="CF364" s="68"/>
      <c r="CG364" s="68"/>
      <c r="CH364" s="68"/>
      <c r="CI364" s="68"/>
      <c r="CJ364" s="68"/>
      <c r="CK364" s="68"/>
      <c r="CL364" s="68"/>
      <c r="CM364" s="68"/>
      <c r="CN364" s="68"/>
      <c r="CO364" s="68"/>
      <c r="CP364" s="68"/>
      <c r="CQ364" s="68"/>
      <c r="CR364" s="68"/>
      <c r="CS364" s="68"/>
      <c r="CT364" s="68"/>
      <c r="CU364" s="68"/>
      <c r="CV364" s="68"/>
      <c r="CW364" s="68"/>
      <c r="CX364" s="68"/>
      <c r="CY364" s="68"/>
      <c r="CZ364" s="68"/>
      <c r="DA364" s="68"/>
      <c r="DB364" s="68"/>
      <c r="DC364" s="68"/>
      <c r="DD364" s="68"/>
      <c r="DE364" s="68"/>
      <c r="DF364" s="68"/>
      <c r="DG364" s="68"/>
      <c r="DH364" s="68"/>
      <c r="DI364" s="68"/>
      <c r="DJ364" s="68"/>
      <c r="DK364" s="68"/>
      <c r="DL364" s="68"/>
      <c r="DM364" s="68"/>
      <c r="DN364" s="68"/>
      <c r="DO364" s="68"/>
      <c r="DP364" s="68"/>
      <c r="DQ364" s="68"/>
      <c r="DR364" s="68"/>
      <c r="DS364" s="68"/>
      <c r="DT364" s="68"/>
      <c r="DU364" s="68"/>
      <c r="DV364" s="68"/>
      <c r="DW364" s="68"/>
      <c r="DX364" s="68"/>
      <c r="DY364" s="68"/>
      <c r="DZ364" s="68"/>
      <c r="EA364" s="68"/>
      <c r="EB364" s="68"/>
      <c r="EC364" s="68"/>
      <c r="ED364" s="68"/>
      <c r="EE364" s="68"/>
      <c r="EF364" s="68"/>
      <c r="EG364" s="68"/>
      <c r="EH364" s="68"/>
      <c r="EI364" s="68"/>
      <c r="EJ364" s="68"/>
      <c r="EK364" s="68"/>
      <c r="EL364" s="68"/>
      <c r="EM364" s="68"/>
      <c r="EN364" s="68"/>
      <c r="EO364" s="68"/>
      <c r="EP364" s="68"/>
      <c r="EQ364" s="68"/>
      <c r="ER364" s="68"/>
      <c r="ES364" s="68"/>
      <c r="ET364" s="68"/>
      <c r="EU364" s="68"/>
      <c r="EV364" s="68"/>
      <c r="EW364" s="68"/>
      <c r="EX364" s="68"/>
      <c r="EY364" s="68"/>
      <c r="EZ364" s="68"/>
      <c r="FA364" s="68"/>
      <c r="FB364" s="68"/>
      <c r="FC364" s="68"/>
      <c r="FD364" s="68"/>
      <c r="FE364" s="68"/>
      <c r="FF364" s="68"/>
      <c r="FG364" s="68"/>
      <c r="FH364" s="68"/>
      <c r="FI364" s="68"/>
      <c r="FJ364" s="68"/>
      <c r="FK364" s="146"/>
      <c r="FL364" s="146"/>
      <c r="FM364" s="146"/>
      <c r="FN364" s="146"/>
      <c r="FO364" s="147"/>
      <c r="FP364" s="147"/>
      <c r="FQ364" s="147"/>
      <c r="FR364" s="147"/>
      <c r="FS364" s="68"/>
      <c r="FT364" s="68"/>
      <c r="FU364" s="68"/>
      <c r="FV364" s="68"/>
      <c r="FW364" s="68"/>
      <c r="FX364" s="68"/>
      <c r="FY364" s="68"/>
      <c r="FZ364" s="68"/>
      <c r="GA364" s="68"/>
      <c r="GB364" s="68"/>
      <c r="GC364" s="68"/>
      <c r="GD364" s="68"/>
      <c r="GE364" s="68"/>
      <c r="GF364" s="135"/>
      <c r="GG364" s="135"/>
      <c r="GH364" s="135"/>
      <c r="GI364" s="135">
        <f t="shared" si="89"/>
        <v>0</v>
      </c>
      <c r="GJ364" s="135"/>
      <c r="GK364" s="135"/>
      <c r="GL364" s="135"/>
      <c r="GM364" s="135"/>
      <c r="GN364" s="135"/>
      <c r="GO364" s="135"/>
      <c r="GP364" s="135"/>
      <c r="GQ364" s="137"/>
      <c r="GR364" s="139"/>
      <c r="GS364" s="176"/>
      <c r="GT364" s="147"/>
      <c r="GV364" s="153"/>
      <c r="GW364" s="153"/>
      <c r="GX364" s="153"/>
    </row>
    <row r="365" spans="2:206" ht="6.75" hidden="1" customHeight="1" x14ac:dyDescent="0.2">
      <c r="B365" s="96" t="s">
        <v>566</v>
      </c>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c r="BF365" s="68"/>
      <c r="BG365" s="68"/>
      <c r="BH365" s="68"/>
      <c r="BI365" s="68"/>
      <c r="BJ365" s="68"/>
      <c r="BK365" s="68"/>
      <c r="BL365" s="68"/>
      <c r="BM365" s="68"/>
      <c r="BN365" s="68"/>
      <c r="BO365" s="68"/>
      <c r="BP365" s="68"/>
      <c r="BQ365" s="68"/>
      <c r="BR365" s="68"/>
      <c r="BS365" s="68"/>
      <c r="BT365" s="68"/>
      <c r="BU365" s="68"/>
      <c r="BV365" s="68"/>
      <c r="BW365" s="68"/>
      <c r="BX365" s="68"/>
      <c r="BY365" s="68"/>
      <c r="BZ365" s="68"/>
      <c r="CA365" s="68"/>
      <c r="CB365" s="68"/>
      <c r="CC365" s="68"/>
      <c r="CD365" s="68"/>
      <c r="CE365" s="68"/>
      <c r="CF365" s="68"/>
      <c r="CG365" s="68"/>
      <c r="CH365" s="68"/>
      <c r="CI365" s="68"/>
      <c r="CJ365" s="68"/>
      <c r="CK365" s="68"/>
      <c r="CL365" s="68"/>
      <c r="CM365" s="68"/>
      <c r="CN365" s="68"/>
      <c r="CO365" s="68"/>
      <c r="CP365" s="68"/>
      <c r="CQ365" s="68"/>
      <c r="CR365" s="68"/>
      <c r="CS365" s="68"/>
      <c r="CT365" s="68"/>
      <c r="CU365" s="68"/>
      <c r="CV365" s="68"/>
      <c r="CW365" s="68"/>
      <c r="CX365" s="68"/>
      <c r="CY365" s="68"/>
      <c r="CZ365" s="68"/>
      <c r="DA365" s="68"/>
      <c r="DB365" s="68"/>
      <c r="DC365" s="68"/>
      <c r="DD365" s="68"/>
      <c r="DE365" s="68"/>
      <c r="DF365" s="68"/>
      <c r="DG365" s="68"/>
      <c r="DH365" s="68"/>
      <c r="DI365" s="68"/>
      <c r="DJ365" s="68"/>
      <c r="DK365" s="68"/>
      <c r="DL365" s="68"/>
      <c r="DM365" s="68"/>
      <c r="DN365" s="68"/>
      <c r="DO365" s="68"/>
      <c r="DP365" s="68"/>
      <c r="DQ365" s="68"/>
      <c r="DR365" s="68"/>
      <c r="DS365" s="68"/>
      <c r="DT365" s="68"/>
      <c r="DU365" s="68"/>
      <c r="DV365" s="68"/>
      <c r="DW365" s="68"/>
      <c r="DX365" s="68"/>
      <c r="DY365" s="68"/>
      <c r="DZ365" s="68"/>
      <c r="EA365" s="68"/>
      <c r="EB365" s="68"/>
      <c r="EC365" s="68"/>
      <c r="ED365" s="68"/>
      <c r="EE365" s="68"/>
      <c r="EF365" s="68"/>
      <c r="EG365" s="68"/>
      <c r="EH365" s="68"/>
      <c r="EI365" s="68"/>
      <c r="EJ365" s="68"/>
      <c r="EK365" s="68"/>
      <c r="EL365" s="68"/>
      <c r="EM365" s="68"/>
      <c r="EN365" s="68"/>
      <c r="EO365" s="68"/>
      <c r="EP365" s="68"/>
      <c r="EQ365" s="68"/>
      <c r="ER365" s="68"/>
      <c r="ES365" s="68"/>
      <c r="ET365" s="68"/>
      <c r="EU365" s="68"/>
      <c r="EV365" s="68"/>
      <c r="EW365" s="68"/>
      <c r="EX365" s="68"/>
      <c r="EY365" s="68"/>
      <c r="EZ365" s="68"/>
      <c r="FA365" s="68"/>
      <c r="FB365" s="68"/>
      <c r="FC365" s="68"/>
      <c r="FD365" s="68"/>
      <c r="FE365" s="68"/>
      <c r="FF365" s="68"/>
      <c r="FG365" s="68"/>
      <c r="FH365" s="68"/>
      <c r="FI365" s="68"/>
      <c r="FJ365" s="68"/>
      <c r="FK365" s="146"/>
      <c r="FL365" s="146"/>
      <c r="FM365" s="146"/>
      <c r="FN365" s="146"/>
      <c r="FO365" s="147"/>
      <c r="FP365" s="147"/>
      <c r="FQ365" s="147"/>
      <c r="FR365" s="147"/>
      <c r="FS365" s="68"/>
      <c r="FT365" s="68"/>
      <c r="FU365" s="68"/>
      <c r="FV365" s="68"/>
      <c r="FW365" s="68"/>
      <c r="FX365" s="68"/>
      <c r="FY365" s="68"/>
      <c r="FZ365" s="68"/>
      <c r="GA365" s="68"/>
      <c r="GB365" s="68"/>
      <c r="GC365" s="68"/>
      <c r="GD365" s="68"/>
      <c r="GE365" s="68"/>
      <c r="GF365" s="135"/>
      <c r="GG365" s="135"/>
      <c r="GH365" s="135"/>
      <c r="GI365" s="135">
        <f t="shared" si="89"/>
        <v>0</v>
      </c>
      <c r="GJ365" s="135"/>
      <c r="GK365" s="135"/>
      <c r="GL365" s="135"/>
      <c r="GM365" s="135"/>
      <c r="GN365" s="135"/>
      <c r="GO365" s="135"/>
      <c r="GP365" s="135"/>
      <c r="GQ365" s="137"/>
      <c r="GR365" s="139"/>
      <c r="GS365" s="176"/>
      <c r="GT365" s="147"/>
      <c r="GV365" s="153"/>
      <c r="GW365" s="153"/>
      <c r="GX365" s="153"/>
    </row>
    <row r="366" spans="2:206" ht="6.75" hidden="1" customHeight="1" x14ac:dyDescent="0.2">
      <c r="B366" s="96" t="s">
        <v>567</v>
      </c>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c r="AR366" s="68"/>
      <c r="AS366" s="68"/>
      <c r="AT366" s="68"/>
      <c r="AU366" s="68"/>
      <c r="AV366" s="68"/>
      <c r="AW366" s="68"/>
      <c r="AX366" s="68"/>
      <c r="AY366" s="68"/>
      <c r="AZ366" s="68"/>
      <c r="BA366" s="68"/>
      <c r="BB366" s="68"/>
      <c r="BC366" s="68"/>
      <c r="BD366" s="68"/>
      <c r="BE366" s="68"/>
      <c r="BF366" s="68"/>
      <c r="BG366" s="68"/>
      <c r="BH366" s="68"/>
      <c r="BI366" s="68"/>
      <c r="BJ366" s="68"/>
      <c r="BK366" s="68"/>
      <c r="BL366" s="68"/>
      <c r="BM366" s="68"/>
      <c r="BN366" s="68"/>
      <c r="BO366" s="68"/>
      <c r="BP366" s="68"/>
      <c r="BQ366" s="68"/>
      <c r="BR366" s="68"/>
      <c r="BS366" s="68"/>
      <c r="BT366" s="68"/>
      <c r="BU366" s="68"/>
      <c r="BV366" s="68"/>
      <c r="BW366" s="68"/>
      <c r="BX366" s="68"/>
      <c r="BY366" s="68"/>
      <c r="BZ366" s="68"/>
      <c r="CA366" s="68"/>
      <c r="CB366" s="68"/>
      <c r="CC366" s="68"/>
      <c r="CD366" s="68"/>
      <c r="CE366" s="68"/>
      <c r="CF366" s="68"/>
      <c r="CG366" s="68"/>
      <c r="CH366" s="68"/>
      <c r="CI366" s="68"/>
      <c r="CJ366" s="68"/>
      <c r="CK366" s="68"/>
      <c r="CL366" s="68"/>
      <c r="CM366" s="68"/>
      <c r="CN366" s="68"/>
      <c r="CO366" s="68"/>
      <c r="CP366" s="68"/>
      <c r="CQ366" s="68"/>
      <c r="CR366" s="68"/>
      <c r="CS366" s="68"/>
      <c r="CT366" s="68"/>
      <c r="CU366" s="68"/>
      <c r="CV366" s="68"/>
      <c r="CW366" s="68"/>
      <c r="CX366" s="68"/>
      <c r="CY366" s="68"/>
      <c r="CZ366" s="68"/>
      <c r="DA366" s="68"/>
      <c r="DB366" s="68"/>
      <c r="DC366" s="68"/>
      <c r="DD366" s="68"/>
      <c r="DE366" s="68"/>
      <c r="DF366" s="68"/>
      <c r="DG366" s="68"/>
      <c r="DH366" s="68"/>
      <c r="DI366" s="68"/>
      <c r="DJ366" s="68"/>
      <c r="DK366" s="68"/>
      <c r="DL366" s="68"/>
      <c r="DM366" s="68"/>
      <c r="DN366" s="68"/>
      <c r="DO366" s="68"/>
      <c r="DP366" s="68"/>
      <c r="DQ366" s="68"/>
      <c r="DR366" s="68"/>
      <c r="DS366" s="68"/>
      <c r="DT366" s="68"/>
      <c r="DU366" s="68"/>
      <c r="DV366" s="68"/>
      <c r="DW366" s="68"/>
      <c r="DX366" s="68"/>
      <c r="DY366" s="68"/>
      <c r="DZ366" s="68"/>
      <c r="EA366" s="68"/>
      <c r="EB366" s="68"/>
      <c r="EC366" s="68"/>
      <c r="ED366" s="68"/>
      <c r="EE366" s="68"/>
      <c r="EF366" s="68"/>
      <c r="EG366" s="68"/>
      <c r="EH366" s="68"/>
      <c r="EI366" s="68"/>
      <c r="EJ366" s="68"/>
      <c r="EK366" s="68"/>
      <c r="EL366" s="68"/>
      <c r="EM366" s="68"/>
      <c r="EN366" s="68"/>
      <c r="EO366" s="68"/>
      <c r="EP366" s="68"/>
      <c r="EQ366" s="68"/>
      <c r="ER366" s="68"/>
      <c r="ES366" s="68"/>
      <c r="ET366" s="68"/>
      <c r="EU366" s="68"/>
      <c r="EV366" s="68"/>
      <c r="EW366" s="68"/>
      <c r="EX366" s="68"/>
      <c r="EY366" s="68"/>
      <c r="EZ366" s="68"/>
      <c r="FA366" s="68"/>
      <c r="FB366" s="68"/>
      <c r="FC366" s="68"/>
      <c r="FD366" s="68"/>
      <c r="FE366" s="68"/>
      <c r="FF366" s="68"/>
      <c r="FG366" s="68"/>
      <c r="FH366" s="68"/>
      <c r="FI366" s="68"/>
      <c r="FJ366" s="68"/>
      <c r="FK366" s="146"/>
      <c r="FL366" s="146"/>
      <c r="FM366" s="146"/>
      <c r="FN366" s="146"/>
      <c r="FO366" s="147"/>
      <c r="FP366" s="147"/>
      <c r="FQ366" s="147"/>
      <c r="FR366" s="147"/>
      <c r="FS366" s="68"/>
      <c r="FT366" s="68"/>
      <c r="FU366" s="68"/>
      <c r="FV366" s="68"/>
      <c r="FW366" s="68"/>
      <c r="FX366" s="68"/>
      <c r="FY366" s="68"/>
      <c r="FZ366" s="68"/>
      <c r="GA366" s="68"/>
      <c r="GB366" s="68"/>
      <c r="GC366" s="68"/>
      <c r="GD366" s="68"/>
      <c r="GE366" s="68"/>
      <c r="GF366" s="135"/>
      <c r="GG366" s="135"/>
      <c r="GH366" s="135"/>
      <c r="GI366" s="135">
        <f t="shared" si="89"/>
        <v>0</v>
      </c>
      <c r="GJ366" s="135"/>
      <c r="GK366" s="135"/>
      <c r="GL366" s="135"/>
      <c r="GM366" s="135"/>
      <c r="GN366" s="135"/>
      <c r="GO366" s="135"/>
      <c r="GP366" s="135"/>
      <c r="GQ366" s="137"/>
      <c r="GR366" s="139"/>
      <c r="GS366" s="176"/>
      <c r="GT366" s="147"/>
      <c r="GV366" s="153"/>
      <c r="GW366" s="153"/>
      <c r="GX366" s="153"/>
    </row>
    <row r="367" spans="2:206" ht="6.75" hidden="1" customHeight="1" x14ac:dyDescent="0.2">
      <c r="B367" s="96" t="s">
        <v>568</v>
      </c>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c r="AM367" s="68"/>
      <c r="AN367" s="68"/>
      <c r="AO367" s="68"/>
      <c r="AP367" s="68"/>
      <c r="AQ367" s="68"/>
      <c r="AR367" s="68"/>
      <c r="AS367" s="68"/>
      <c r="AT367" s="68"/>
      <c r="AU367" s="68"/>
      <c r="AV367" s="68"/>
      <c r="AW367" s="68"/>
      <c r="AX367" s="68"/>
      <c r="AY367" s="68"/>
      <c r="AZ367" s="68"/>
      <c r="BA367" s="68"/>
      <c r="BB367" s="68"/>
      <c r="BC367" s="68"/>
      <c r="BD367" s="68"/>
      <c r="BE367" s="68"/>
      <c r="BF367" s="68"/>
      <c r="BG367" s="68"/>
      <c r="BH367" s="68"/>
      <c r="BI367" s="68"/>
      <c r="BJ367" s="68"/>
      <c r="BK367" s="68"/>
      <c r="BL367" s="68"/>
      <c r="BM367" s="68"/>
      <c r="BN367" s="68"/>
      <c r="BO367" s="68"/>
      <c r="BP367" s="68"/>
      <c r="BQ367" s="68"/>
      <c r="BR367" s="68"/>
      <c r="BS367" s="68"/>
      <c r="BT367" s="68"/>
      <c r="BU367" s="68"/>
      <c r="BV367" s="68"/>
      <c r="BW367" s="68"/>
      <c r="BX367" s="68"/>
      <c r="BY367" s="68"/>
      <c r="BZ367" s="68"/>
      <c r="CA367" s="68"/>
      <c r="CB367" s="68"/>
      <c r="CC367" s="68"/>
      <c r="CD367" s="68"/>
      <c r="CE367" s="68"/>
      <c r="CF367" s="68"/>
      <c r="CG367" s="68"/>
      <c r="CH367" s="68"/>
      <c r="CI367" s="68"/>
      <c r="CJ367" s="68"/>
      <c r="CK367" s="68"/>
      <c r="CL367" s="68"/>
      <c r="CM367" s="68"/>
      <c r="CN367" s="68"/>
      <c r="CO367" s="68"/>
      <c r="CP367" s="68"/>
      <c r="CQ367" s="68"/>
      <c r="CR367" s="68"/>
      <c r="CS367" s="68"/>
      <c r="CT367" s="68"/>
      <c r="CU367" s="68"/>
      <c r="CV367" s="68"/>
      <c r="CW367" s="68"/>
      <c r="CX367" s="68"/>
      <c r="CY367" s="68"/>
      <c r="CZ367" s="68"/>
      <c r="DA367" s="68"/>
      <c r="DB367" s="68"/>
      <c r="DC367" s="68"/>
      <c r="DD367" s="68"/>
      <c r="DE367" s="68"/>
      <c r="DF367" s="68"/>
      <c r="DG367" s="68"/>
      <c r="DH367" s="68"/>
      <c r="DI367" s="68"/>
      <c r="DJ367" s="68"/>
      <c r="DK367" s="68"/>
      <c r="DL367" s="68"/>
      <c r="DM367" s="68"/>
      <c r="DN367" s="68"/>
      <c r="DO367" s="68"/>
      <c r="DP367" s="68"/>
      <c r="DQ367" s="68"/>
      <c r="DR367" s="68"/>
      <c r="DS367" s="68"/>
      <c r="DT367" s="68"/>
      <c r="DU367" s="68"/>
      <c r="DV367" s="68"/>
      <c r="DW367" s="68"/>
      <c r="DX367" s="68"/>
      <c r="DY367" s="68"/>
      <c r="DZ367" s="68"/>
      <c r="EA367" s="68"/>
      <c r="EB367" s="68"/>
      <c r="EC367" s="68"/>
      <c r="ED367" s="68"/>
      <c r="EE367" s="68"/>
      <c r="EF367" s="68"/>
      <c r="EG367" s="68"/>
      <c r="EH367" s="68"/>
      <c r="EI367" s="68"/>
      <c r="EJ367" s="68"/>
      <c r="EK367" s="68"/>
      <c r="EL367" s="68"/>
      <c r="EM367" s="68"/>
      <c r="EN367" s="68"/>
      <c r="EO367" s="68"/>
      <c r="EP367" s="68"/>
      <c r="EQ367" s="68"/>
      <c r="ER367" s="68"/>
      <c r="ES367" s="68"/>
      <c r="ET367" s="68"/>
      <c r="EU367" s="68"/>
      <c r="EV367" s="68"/>
      <c r="EW367" s="68"/>
      <c r="EX367" s="68"/>
      <c r="EY367" s="68"/>
      <c r="EZ367" s="68"/>
      <c r="FA367" s="68"/>
      <c r="FB367" s="68"/>
      <c r="FC367" s="68"/>
      <c r="FD367" s="68"/>
      <c r="FE367" s="68"/>
      <c r="FF367" s="68"/>
      <c r="FG367" s="68"/>
      <c r="FH367" s="68"/>
      <c r="FI367" s="68"/>
      <c r="FJ367" s="68"/>
      <c r="FK367" s="146"/>
      <c r="FL367" s="146"/>
      <c r="FM367" s="146"/>
      <c r="FN367" s="146"/>
      <c r="FO367" s="147"/>
      <c r="FP367" s="147"/>
      <c r="FQ367" s="147"/>
      <c r="FR367" s="147"/>
      <c r="FS367" s="68"/>
      <c r="FT367" s="68"/>
      <c r="FU367" s="68"/>
      <c r="FV367" s="68"/>
      <c r="FW367" s="68"/>
      <c r="FX367" s="68"/>
      <c r="FY367" s="68"/>
      <c r="FZ367" s="68"/>
      <c r="GA367" s="68"/>
      <c r="GB367" s="68"/>
      <c r="GC367" s="68"/>
      <c r="GD367" s="68"/>
      <c r="GE367" s="68"/>
      <c r="GF367" s="135"/>
      <c r="GG367" s="135"/>
      <c r="GH367" s="135"/>
      <c r="GI367" s="135">
        <f t="shared" si="89"/>
        <v>0</v>
      </c>
      <c r="GJ367" s="135"/>
      <c r="GK367" s="135"/>
      <c r="GL367" s="135"/>
      <c r="GM367" s="135"/>
      <c r="GN367" s="135"/>
      <c r="GO367" s="135"/>
      <c r="GP367" s="135"/>
      <c r="GQ367" s="137"/>
      <c r="GR367" s="139"/>
      <c r="GS367" s="176"/>
      <c r="GT367" s="147"/>
      <c r="GV367" s="153"/>
      <c r="GW367" s="153"/>
      <c r="GX367" s="153"/>
    </row>
    <row r="368" spans="2:206" ht="6.75" hidden="1" customHeight="1" x14ac:dyDescent="0.2">
      <c r="B368" s="96" t="s">
        <v>569</v>
      </c>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c r="AS368" s="68"/>
      <c r="AT368" s="68"/>
      <c r="AU368" s="68"/>
      <c r="AV368" s="68"/>
      <c r="AW368" s="68"/>
      <c r="AX368" s="68"/>
      <c r="AY368" s="68"/>
      <c r="AZ368" s="68"/>
      <c r="BA368" s="68"/>
      <c r="BB368" s="68"/>
      <c r="BC368" s="68"/>
      <c r="BD368" s="68"/>
      <c r="BE368" s="68"/>
      <c r="BF368" s="68"/>
      <c r="BG368" s="68"/>
      <c r="BH368" s="68"/>
      <c r="BI368" s="68"/>
      <c r="BJ368" s="68"/>
      <c r="BK368" s="68"/>
      <c r="BL368" s="68"/>
      <c r="BM368" s="68"/>
      <c r="BN368" s="68"/>
      <c r="BO368" s="68"/>
      <c r="BP368" s="68"/>
      <c r="BQ368" s="68"/>
      <c r="BR368" s="68"/>
      <c r="BS368" s="68"/>
      <c r="BT368" s="68"/>
      <c r="BU368" s="68"/>
      <c r="BV368" s="68"/>
      <c r="BW368" s="68"/>
      <c r="BX368" s="68"/>
      <c r="BY368" s="68"/>
      <c r="BZ368" s="68"/>
      <c r="CA368" s="68"/>
      <c r="CB368" s="68"/>
      <c r="CC368" s="68"/>
      <c r="CD368" s="68"/>
      <c r="CE368" s="68"/>
      <c r="CF368" s="68"/>
      <c r="CG368" s="68"/>
      <c r="CH368" s="68"/>
      <c r="CI368" s="68"/>
      <c r="CJ368" s="68"/>
      <c r="CK368" s="68"/>
      <c r="CL368" s="68"/>
      <c r="CM368" s="68"/>
      <c r="CN368" s="68"/>
      <c r="CO368" s="68"/>
      <c r="CP368" s="68"/>
      <c r="CQ368" s="68"/>
      <c r="CR368" s="68"/>
      <c r="CS368" s="68"/>
      <c r="CT368" s="68"/>
      <c r="CU368" s="68"/>
      <c r="CV368" s="68"/>
      <c r="CW368" s="68"/>
      <c r="CX368" s="68"/>
      <c r="CY368" s="68"/>
      <c r="CZ368" s="68"/>
      <c r="DA368" s="68"/>
      <c r="DB368" s="68"/>
      <c r="DC368" s="68"/>
      <c r="DD368" s="68"/>
      <c r="DE368" s="68"/>
      <c r="DF368" s="68"/>
      <c r="DG368" s="68"/>
      <c r="DH368" s="68"/>
      <c r="DI368" s="68"/>
      <c r="DJ368" s="68"/>
      <c r="DK368" s="68"/>
      <c r="DL368" s="68"/>
      <c r="DM368" s="68"/>
      <c r="DN368" s="68"/>
      <c r="DO368" s="68"/>
      <c r="DP368" s="68"/>
      <c r="DQ368" s="68"/>
      <c r="DR368" s="68"/>
      <c r="DS368" s="68"/>
      <c r="DT368" s="68"/>
      <c r="DU368" s="68"/>
      <c r="DV368" s="68"/>
      <c r="DW368" s="68"/>
      <c r="DX368" s="68"/>
      <c r="DY368" s="68"/>
      <c r="DZ368" s="68"/>
      <c r="EA368" s="68"/>
      <c r="EB368" s="68"/>
      <c r="EC368" s="68"/>
      <c r="ED368" s="68"/>
      <c r="EE368" s="68"/>
      <c r="EF368" s="68"/>
      <c r="EG368" s="68"/>
      <c r="EH368" s="68"/>
      <c r="EI368" s="68"/>
      <c r="EJ368" s="68"/>
      <c r="EK368" s="68"/>
      <c r="EL368" s="68"/>
      <c r="EM368" s="68"/>
      <c r="EN368" s="68"/>
      <c r="EO368" s="68"/>
      <c r="EP368" s="68"/>
      <c r="EQ368" s="68"/>
      <c r="ER368" s="68"/>
      <c r="ES368" s="68"/>
      <c r="ET368" s="68"/>
      <c r="EU368" s="68"/>
      <c r="EV368" s="68"/>
      <c r="EW368" s="68"/>
      <c r="EX368" s="68"/>
      <c r="EY368" s="68"/>
      <c r="EZ368" s="68"/>
      <c r="FA368" s="68"/>
      <c r="FB368" s="68"/>
      <c r="FC368" s="68"/>
      <c r="FD368" s="68"/>
      <c r="FE368" s="68"/>
      <c r="FF368" s="68"/>
      <c r="FG368" s="68"/>
      <c r="FH368" s="68"/>
      <c r="FI368" s="68"/>
      <c r="FJ368" s="68"/>
      <c r="FK368" s="146"/>
      <c r="FL368" s="146"/>
      <c r="FM368" s="146"/>
      <c r="FN368" s="146"/>
      <c r="FO368" s="147"/>
      <c r="FP368" s="147"/>
      <c r="FQ368" s="147"/>
      <c r="FR368" s="147"/>
      <c r="FS368" s="68"/>
      <c r="FT368" s="68"/>
      <c r="FU368" s="68"/>
      <c r="FV368" s="68"/>
      <c r="FW368" s="68"/>
      <c r="FX368" s="68"/>
      <c r="FY368" s="68"/>
      <c r="FZ368" s="68"/>
      <c r="GA368" s="68"/>
      <c r="GB368" s="68"/>
      <c r="GC368" s="68"/>
      <c r="GD368" s="68"/>
      <c r="GE368" s="68"/>
      <c r="GF368" s="135"/>
      <c r="GG368" s="135"/>
      <c r="GH368" s="135"/>
      <c r="GI368" s="135">
        <f t="shared" si="89"/>
        <v>0</v>
      </c>
      <c r="GJ368" s="135"/>
      <c r="GK368" s="135"/>
      <c r="GL368" s="135"/>
      <c r="GM368" s="135"/>
      <c r="GN368" s="135"/>
      <c r="GO368" s="135"/>
      <c r="GP368" s="135"/>
      <c r="GQ368" s="137"/>
      <c r="GR368" s="139"/>
      <c r="GS368" s="176"/>
      <c r="GT368" s="147"/>
      <c r="GV368" s="153"/>
      <c r="GW368" s="153"/>
      <c r="GX368" s="153"/>
    </row>
    <row r="369" spans="2:206" ht="6.75" hidden="1" customHeight="1" x14ac:dyDescent="0.2">
      <c r="B369" s="96" t="s">
        <v>570</v>
      </c>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c r="AS369" s="68"/>
      <c r="AT369" s="68"/>
      <c r="AU369" s="68"/>
      <c r="AV369" s="68"/>
      <c r="AW369" s="68"/>
      <c r="AX369" s="68"/>
      <c r="AY369" s="68"/>
      <c r="AZ369" s="68"/>
      <c r="BA369" s="68"/>
      <c r="BB369" s="68"/>
      <c r="BC369" s="68"/>
      <c r="BD369" s="68"/>
      <c r="BE369" s="68"/>
      <c r="BF369" s="68"/>
      <c r="BG369" s="68"/>
      <c r="BH369" s="68"/>
      <c r="BI369" s="68"/>
      <c r="BJ369" s="68"/>
      <c r="BK369" s="68"/>
      <c r="BL369" s="68"/>
      <c r="BM369" s="68"/>
      <c r="BN369" s="68"/>
      <c r="BO369" s="68"/>
      <c r="BP369" s="68"/>
      <c r="BQ369" s="68"/>
      <c r="BR369" s="68"/>
      <c r="BS369" s="68"/>
      <c r="BT369" s="68"/>
      <c r="BU369" s="68"/>
      <c r="BV369" s="68"/>
      <c r="BW369" s="68"/>
      <c r="BX369" s="68"/>
      <c r="BY369" s="68"/>
      <c r="BZ369" s="68"/>
      <c r="CA369" s="68"/>
      <c r="CB369" s="68"/>
      <c r="CC369" s="68"/>
      <c r="CD369" s="68"/>
      <c r="CE369" s="68"/>
      <c r="CF369" s="68"/>
      <c r="CG369" s="68"/>
      <c r="CH369" s="68"/>
      <c r="CI369" s="68"/>
      <c r="CJ369" s="68"/>
      <c r="CK369" s="68"/>
      <c r="CL369" s="68"/>
      <c r="CM369" s="68"/>
      <c r="CN369" s="68"/>
      <c r="CO369" s="68"/>
      <c r="CP369" s="68"/>
      <c r="CQ369" s="68"/>
      <c r="CR369" s="68"/>
      <c r="CS369" s="68"/>
      <c r="CT369" s="68"/>
      <c r="CU369" s="68"/>
      <c r="CV369" s="68"/>
      <c r="CW369" s="68"/>
      <c r="CX369" s="68"/>
      <c r="CY369" s="68"/>
      <c r="CZ369" s="68"/>
      <c r="DA369" s="68"/>
      <c r="DB369" s="68"/>
      <c r="DC369" s="68"/>
      <c r="DD369" s="68"/>
      <c r="DE369" s="68"/>
      <c r="DF369" s="68"/>
      <c r="DG369" s="68"/>
      <c r="DH369" s="68"/>
      <c r="DI369" s="68"/>
      <c r="DJ369" s="68"/>
      <c r="DK369" s="68"/>
      <c r="DL369" s="68"/>
      <c r="DM369" s="68"/>
      <c r="DN369" s="68"/>
      <c r="DO369" s="68"/>
      <c r="DP369" s="68"/>
      <c r="DQ369" s="68"/>
      <c r="DR369" s="68"/>
      <c r="DS369" s="68"/>
      <c r="DT369" s="68"/>
      <c r="DU369" s="68"/>
      <c r="DV369" s="68"/>
      <c r="DW369" s="68"/>
      <c r="DX369" s="68"/>
      <c r="DY369" s="68"/>
      <c r="DZ369" s="68"/>
      <c r="EA369" s="68"/>
      <c r="EB369" s="68"/>
      <c r="EC369" s="68"/>
      <c r="ED369" s="68"/>
      <c r="EE369" s="68"/>
      <c r="EF369" s="68"/>
      <c r="EG369" s="68"/>
      <c r="EH369" s="68"/>
      <c r="EI369" s="68"/>
      <c r="EJ369" s="68"/>
      <c r="EK369" s="68"/>
      <c r="EL369" s="68"/>
      <c r="EM369" s="68"/>
      <c r="EN369" s="68"/>
      <c r="EO369" s="68"/>
      <c r="EP369" s="68"/>
      <c r="EQ369" s="68"/>
      <c r="ER369" s="68"/>
      <c r="ES369" s="68"/>
      <c r="ET369" s="68"/>
      <c r="EU369" s="68"/>
      <c r="EV369" s="68"/>
      <c r="EW369" s="68"/>
      <c r="EX369" s="68"/>
      <c r="EY369" s="68"/>
      <c r="EZ369" s="68"/>
      <c r="FA369" s="68"/>
      <c r="FB369" s="68"/>
      <c r="FC369" s="68"/>
      <c r="FD369" s="68"/>
      <c r="FE369" s="68"/>
      <c r="FF369" s="68"/>
      <c r="FG369" s="68"/>
      <c r="FH369" s="68"/>
      <c r="FI369" s="68"/>
      <c r="FJ369" s="68"/>
      <c r="FK369" s="146"/>
      <c r="FL369" s="146"/>
      <c r="FM369" s="146"/>
      <c r="FN369" s="146"/>
      <c r="FO369" s="147"/>
      <c r="FP369" s="147"/>
      <c r="FQ369" s="147"/>
      <c r="FR369" s="147"/>
      <c r="FS369" s="68"/>
      <c r="FT369" s="68"/>
      <c r="FU369" s="68"/>
      <c r="FV369" s="68"/>
      <c r="FW369" s="68"/>
      <c r="FX369" s="68"/>
      <c r="FY369" s="68"/>
      <c r="FZ369" s="68"/>
      <c r="GA369" s="68"/>
      <c r="GB369" s="68"/>
      <c r="GC369" s="68"/>
      <c r="GD369" s="68"/>
      <c r="GE369" s="68"/>
      <c r="GF369" s="135"/>
      <c r="GG369" s="135"/>
      <c r="GH369" s="135"/>
      <c r="GI369" s="135">
        <f t="shared" si="89"/>
        <v>0</v>
      </c>
      <c r="GJ369" s="135"/>
      <c r="GK369" s="135"/>
      <c r="GL369" s="135"/>
      <c r="GM369" s="135"/>
      <c r="GN369" s="135"/>
      <c r="GO369" s="135"/>
      <c r="GP369" s="135"/>
      <c r="GQ369" s="137"/>
      <c r="GR369" s="139"/>
      <c r="GS369" s="176"/>
      <c r="GT369" s="147"/>
      <c r="GV369" s="153"/>
      <c r="GW369" s="153"/>
      <c r="GX369" s="153"/>
    </row>
    <row r="370" spans="2:206" ht="6.75" hidden="1" customHeight="1" x14ac:dyDescent="0.2">
      <c r="B370" s="96" t="s">
        <v>571</v>
      </c>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c r="AR370" s="68"/>
      <c r="AS370" s="68"/>
      <c r="AT370" s="68"/>
      <c r="AU370" s="68"/>
      <c r="AV370" s="68"/>
      <c r="AW370" s="68"/>
      <c r="AX370" s="68"/>
      <c r="AY370" s="68"/>
      <c r="AZ370" s="68"/>
      <c r="BA370" s="68"/>
      <c r="BB370" s="68"/>
      <c r="BC370" s="68"/>
      <c r="BD370" s="68"/>
      <c r="BE370" s="68"/>
      <c r="BF370" s="68"/>
      <c r="BG370" s="68"/>
      <c r="BH370" s="68"/>
      <c r="BI370" s="68"/>
      <c r="BJ370" s="68"/>
      <c r="BK370" s="68"/>
      <c r="BL370" s="68"/>
      <c r="BM370" s="68"/>
      <c r="BN370" s="68"/>
      <c r="BO370" s="68"/>
      <c r="BP370" s="68"/>
      <c r="BQ370" s="68"/>
      <c r="BR370" s="68"/>
      <c r="BS370" s="68"/>
      <c r="BT370" s="68"/>
      <c r="BU370" s="68"/>
      <c r="BV370" s="68"/>
      <c r="BW370" s="68"/>
      <c r="BX370" s="68"/>
      <c r="BY370" s="68"/>
      <c r="BZ370" s="68"/>
      <c r="CA370" s="68"/>
      <c r="CB370" s="68"/>
      <c r="CC370" s="68"/>
      <c r="CD370" s="68"/>
      <c r="CE370" s="68"/>
      <c r="CF370" s="68"/>
      <c r="CG370" s="68"/>
      <c r="CH370" s="68"/>
      <c r="CI370" s="68"/>
      <c r="CJ370" s="68"/>
      <c r="CK370" s="68"/>
      <c r="CL370" s="68"/>
      <c r="CM370" s="68"/>
      <c r="CN370" s="68"/>
      <c r="CO370" s="68"/>
      <c r="CP370" s="68"/>
      <c r="CQ370" s="68"/>
      <c r="CR370" s="68"/>
      <c r="CS370" s="68"/>
      <c r="CT370" s="68"/>
      <c r="CU370" s="68"/>
      <c r="CV370" s="68"/>
      <c r="CW370" s="68"/>
      <c r="CX370" s="68"/>
      <c r="CY370" s="68"/>
      <c r="CZ370" s="68"/>
      <c r="DA370" s="68"/>
      <c r="DB370" s="68"/>
      <c r="DC370" s="68"/>
      <c r="DD370" s="68"/>
      <c r="DE370" s="68"/>
      <c r="DF370" s="68"/>
      <c r="DG370" s="68"/>
      <c r="DH370" s="68"/>
      <c r="DI370" s="68"/>
      <c r="DJ370" s="68"/>
      <c r="DK370" s="68"/>
      <c r="DL370" s="68"/>
      <c r="DM370" s="68"/>
      <c r="DN370" s="68"/>
      <c r="DO370" s="68"/>
      <c r="DP370" s="68"/>
      <c r="DQ370" s="68"/>
      <c r="DR370" s="68"/>
      <c r="DS370" s="68"/>
      <c r="DT370" s="68"/>
      <c r="DU370" s="68"/>
      <c r="DV370" s="68"/>
      <c r="DW370" s="68"/>
      <c r="DX370" s="68"/>
      <c r="DY370" s="68"/>
      <c r="DZ370" s="68"/>
      <c r="EA370" s="68"/>
      <c r="EB370" s="68"/>
      <c r="EC370" s="68"/>
      <c r="ED370" s="68"/>
      <c r="EE370" s="68"/>
      <c r="EF370" s="68"/>
      <c r="EG370" s="68"/>
      <c r="EH370" s="68"/>
      <c r="EI370" s="68"/>
      <c r="EJ370" s="68"/>
      <c r="EK370" s="68"/>
      <c r="EL370" s="68"/>
      <c r="EM370" s="68"/>
      <c r="EN370" s="68"/>
      <c r="EO370" s="68"/>
      <c r="EP370" s="68"/>
      <c r="EQ370" s="68"/>
      <c r="ER370" s="68"/>
      <c r="ES370" s="68"/>
      <c r="ET370" s="68"/>
      <c r="EU370" s="68"/>
      <c r="EV370" s="68"/>
      <c r="EW370" s="68"/>
      <c r="EX370" s="68"/>
      <c r="EY370" s="68"/>
      <c r="EZ370" s="68"/>
      <c r="FA370" s="68"/>
      <c r="FB370" s="68"/>
      <c r="FC370" s="68"/>
      <c r="FD370" s="68"/>
      <c r="FE370" s="68"/>
      <c r="FF370" s="68"/>
      <c r="FG370" s="68"/>
      <c r="FH370" s="68"/>
      <c r="FI370" s="68"/>
      <c r="FJ370" s="68"/>
      <c r="FK370" s="146"/>
      <c r="FL370" s="146"/>
      <c r="FM370" s="146"/>
      <c r="FN370" s="146"/>
      <c r="FO370" s="147"/>
      <c r="FP370" s="147"/>
      <c r="FQ370" s="147"/>
      <c r="FR370" s="147"/>
      <c r="FS370" s="68"/>
      <c r="FT370" s="68"/>
      <c r="FU370" s="68"/>
      <c r="FV370" s="68"/>
      <c r="FW370" s="68"/>
      <c r="FX370" s="68"/>
      <c r="FY370" s="68"/>
      <c r="FZ370" s="68"/>
      <c r="GA370" s="68"/>
      <c r="GB370" s="68"/>
      <c r="GC370" s="68"/>
      <c r="GD370" s="68"/>
      <c r="GE370" s="68"/>
      <c r="GF370" s="135"/>
      <c r="GG370" s="135"/>
      <c r="GH370" s="135"/>
      <c r="GI370" s="135">
        <f t="shared" si="89"/>
        <v>0</v>
      </c>
      <c r="GJ370" s="135"/>
      <c r="GK370" s="135"/>
      <c r="GL370" s="135"/>
      <c r="GM370" s="135"/>
      <c r="GN370" s="135"/>
      <c r="GO370" s="135"/>
      <c r="GP370" s="135"/>
      <c r="GQ370" s="137"/>
      <c r="GR370" s="139"/>
      <c r="GS370" s="176"/>
      <c r="GT370" s="147"/>
      <c r="GV370" s="153"/>
      <c r="GW370" s="153"/>
      <c r="GX370" s="153"/>
    </row>
    <row r="371" spans="2:206" ht="6.75" hidden="1" customHeight="1" x14ac:dyDescent="0.2">
      <c r="B371" s="96" t="s">
        <v>572</v>
      </c>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c r="AR371" s="68"/>
      <c r="AS371" s="68"/>
      <c r="AT371" s="68"/>
      <c r="AU371" s="68"/>
      <c r="AV371" s="68"/>
      <c r="AW371" s="68"/>
      <c r="AX371" s="68"/>
      <c r="AY371" s="68"/>
      <c r="AZ371" s="68"/>
      <c r="BA371" s="68"/>
      <c r="BB371" s="68"/>
      <c r="BC371" s="68"/>
      <c r="BD371" s="68"/>
      <c r="BE371" s="68"/>
      <c r="BF371" s="68"/>
      <c r="BG371" s="68"/>
      <c r="BH371" s="68"/>
      <c r="BI371" s="68"/>
      <c r="BJ371" s="68"/>
      <c r="BK371" s="68"/>
      <c r="BL371" s="68"/>
      <c r="BM371" s="68"/>
      <c r="BN371" s="68"/>
      <c r="BO371" s="68"/>
      <c r="BP371" s="68"/>
      <c r="BQ371" s="68"/>
      <c r="BR371" s="68"/>
      <c r="BS371" s="68"/>
      <c r="BT371" s="68"/>
      <c r="BU371" s="68"/>
      <c r="BV371" s="68"/>
      <c r="BW371" s="68"/>
      <c r="BX371" s="68"/>
      <c r="BY371" s="68"/>
      <c r="BZ371" s="68"/>
      <c r="CA371" s="68"/>
      <c r="CB371" s="68"/>
      <c r="CC371" s="68"/>
      <c r="CD371" s="68"/>
      <c r="CE371" s="68"/>
      <c r="CF371" s="68"/>
      <c r="CG371" s="68"/>
      <c r="CH371" s="68"/>
      <c r="CI371" s="68"/>
      <c r="CJ371" s="68"/>
      <c r="CK371" s="68"/>
      <c r="CL371" s="68"/>
      <c r="CM371" s="68"/>
      <c r="CN371" s="68"/>
      <c r="CO371" s="68"/>
      <c r="CP371" s="68"/>
      <c r="CQ371" s="68"/>
      <c r="CR371" s="68"/>
      <c r="CS371" s="68"/>
      <c r="CT371" s="68"/>
      <c r="CU371" s="68"/>
      <c r="CV371" s="68"/>
      <c r="CW371" s="68"/>
      <c r="CX371" s="68"/>
      <c r="CY371" s="68"/>
      <c r="CZ371" s="68"/>
      <c r="DA371" s="68"/>
      <c r="DB371" s="68"/>
      <c r="DC371" s="68"/>
      <c r="DD371" s="68"/>
      <c r="DE371" s="68"/>
      <c r="DF371" s="68"/>
      <c r="DG371" s="68"/>
      <c r="DH371" s="68"/>
      <c r="DI371" s="68"/>
      <c r="DJ371" s="68"/>
      <c r="DK371" s="68"/>
      <c r="DL371" s="68"/>
      <c r="DM371" s="68"/>
      <c r="DN371" s="68"/>
      <c r="DO371" s="68"/>
      <c r="DP371" s="68"/>
      <c r="DQ371" s="68"/>
      <c r="DR371" s="68"/>
      <c r="DS371" s="68"/>
      <c r="DT371" s="68"/>
      <c r="DU371" s="68"/>
      <c r="DV371" s="68"/>
      <c r="DW371" s="68"/>
      <c r="DX371" s="68"/>
      <c r="DY371" s="68"/>
      <c r="DZ371" s="68"/>
      <c r="EA371" s="68"/>
      <c r="EB371" s="68"/>
      <c r="EC371" s="68"/>
      <c r="ED371" s="68"/>
      <c r="EE371" s="68"/>
      <c r="EF371" s="68"/>
      <c r="EG371" s="68"/>
      <c r="EH371" s="68"/>
      <c r="EI371" s="68"/>
      <c r="EJ371" s="68"/>
      <c r="EK371" s="68"/>
      <c r="EL371" s="68"/>
      <c r="EM371" s="68"/>
      <c r="EN371" s="68"/>
      <c r="EO371" s="68"/>
      <c r="EP371" s="68"/>
      <c r="EQ371" s="68"/>
      <c r="ER371" s="68"/>
      <c r="ES371" s="68"/>
      <c r="ET371" s="68"/>
      <c r="EU371" s="68"/>
      <c r="EV371" s="68"/>
      <c r="EW371" s="68"/>
      <c r="EX371" s="68"/>
      <c r="EY371" s="68"/>
      <c r="EZ371" s="68"/>
      <c r="FA371" s="68"/>
      <c r="FB371" s="68"/>
      <c r="FC371" s="68"/>
      <c r="FD371" s="68"/>
      <c r="FE371" s="68"/>
      <c r="FF371" s="68"/>
      <c r="FG371" s="68"/>
      <c r="FH371" s="68"/>
      <c r="FI371" s="68"/>
      <c r="FJ371" s="68"/>
      <c r="FK371" s="146"/>
      <c r="FL371" s="146"/>
      <c r="FM371" s="146"/>
      <c r="FN371" s="146"/>
      <c r="FO371" s="147"/>
      <c r="FP371" s="147"/>
      <c r="FQ371" s="147"/>
      <c r="FR371" s="147"/>
      <c r="FS371" s="68"/>
      <c r="FT371" s="68"/>
      <c r="FU371" s="68"/>
      <c r="FV371" s="68"/>
      <c r="FW371" s="68"/>
      <c r="FX371" s="68"/>
      <c r="FY371" s="68"/>
      <c r="FZ371" s="68"/>
      <c r="GA371" s="68"/>
      <c r="GB371" s="68"/>
      <c r="GC371" s="68"/>
      <c r="GD371" s="68"/>
      <c r="GE371" s="68"/>
      <c r="GF371" s="135"/>
      <c r="GG371" s="135"/>
      <c r="GH371" s="135"/>
      <c r="GI371" s="135">
        <f t="shared" si="89"/>
        <v>0</v>
      </c>
      <c r="GJ371" s="135"/>
      <c r="GK371" s="135"/>
      <c r="GL371" s="135"/>
      <c r="GM371" s="135"/>
      <c r="GN371" s="135"/>
      <c r="GO371" s="135"/>
      <c r="GP371" s="135"/>
      <c r="GQ371" s="137"/>
      <c r="GR371" s="139"/>
      <c r="GS371" s="176"/>
      <c r="GT371" s="147"/>
      <c r="GV371" s="153"/>
      <c r="GW371" s="153"/>
      <c r="GX371" s="153"/>
    </row>
    <row r="372" spans="2:206" ht="6.75" hidden="1" customHeight="1" x14ac:dyDescent="0.2">
      <c r="B372" s="96" t="s">
        <v>110</v>
      </c>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c r="AR372" s="68"/>
      <c r="AS372" s="68"/>
      <c r="AT372" s="68"/>
      <c r="AU372" s="68"/>
      <c r="AV372" s="68"/>
      <c r="AW372" s="68"/>
      <c r="AX372" s="68"/>
      <c r="AY372" s="68"/>
      <c r="AZ372" s="68"/>
      <c r="BA372" s="68"/>
      <c r="BB372" s="68"/>
      <c r="BC372" s="68"/>
      <c r="BD372" s="68"/>
      <c r="BE372" s="68"/>
      <c r="BF372" s="68"/>
      <c r="BG372" s="68"/>
      <c r="BH372" s="68"/>
      <c r="BI372" s="68"/>
      <c r="BJ372" s="68"/>
      <c r="BK372" s="68"/>
      <c r="BL372" s="68"/>
      <c r="BM372" s="68"/>
      <c r="BN372" s="68"/>
      <c r="BO372" s="68"/>
      <c r="BP372" s="68"/>
      <c r="BQ372" s="68"/>
      <c r="BR372" s="68"/>
      <c r="BS372" s="68"/>
      <c r="BT372" s="68"/>
      <c r="BU372" s="68"/>
      <c r="BV372" s="68"/>
      <c r="BW372" s="68"/>
      <c r="BX372" s="68"/>
      <c r="BY372" s="68"/>
      <c r="BZ372" s="68"/>
      <c r="CA372" s="68"/>
      <c r="CB372" s="68"/>
      <c r="CC372" s="68"/>
      <c r="CD372" s="68"/>
      <c r="CE372" s="68"/>
      <c r="CF372" s="68"/>
      <c r="CG372" s="68"/>
      <c r="CH372" s="68"/>
      <c r="CI372" s="68"/>
      <c r="CJ372" s="68"/>
      <c r="CK372" s="68"/>
      <c r="CL372" s="68"/>
      <c r="CM372" s="68"/>
      <c r="CN372" s="68"/>
      <c r="CO372" s="68"/>
      <c r="CP372" s="68"/>
      <c r="CQ372" s="68"/>
      <c r="CR372" s="68"/>
      <c r="CS372" s="68"/>
      <c r="CT372" s="68"/>
      <c r="CU372" s="68"/>
      <c r="CV372" s="68"/>
      <c r="CW372" s="68"/>
      <c r="CX372" s="68"/>
      <c r="CY372" s="68"/>
      <c r="CZ372" s="68"/>
      <c r="DA372" s="68"/>
      <c r="DB372" s="68"/>
      <c r="DC372" s="68"/>
      <c r="DD372" s="68"/>
      <c r="DE372" s="68"/>
      <c r="DF372" s="68"/>
      <c r="DG372" s="68"/>
      <c r="DH372" s="68"/>
      <c r="DI372" s="68"/>
      <c r="DJ372" s="68"/>
      <c r="DK372" s="68"/>
      <c r="DL372" s="68"/>
      <c r="DM372" s="68"/>
      <c r="DN372" s="68"/>
      <c r="DO372" s="68"/>
      <c r="DP372" s="68"/>
      <c r="DQ372" s="68"/>
      <c r="DR372" s="68"/>
      <c r="DS372" s="68"/>
      <c r="DT372" s="68"/>
      <c r="DU372" s="68"/>
      <c r="DV372" s="68"/>
      <c r="DW372" s="68"/>
      <c r="DX372" s="68"/>
      <c r="DY372" s="68"/>
      <c r="DZ372" s="68"/>
      <c r="EA372" s="68"/>
      <c r="EB372" s="68"/>
      <c r="EC372" s="68"/>
      <c r="ED372" s="68"/>
      <c r="EE372" s="68"/>
      <c r="EF372" s="68"/>
      <c r="EG372" s="68"/>
      <c r="EH372" s="68"/>
      <c r="EI372" s="68"/>
      <c r="EJ372" s="68"/>
      <c r="EK372" s="68"/>
      <c r="EL372" s="68"/>
      <c r="EM372" s="68"/>
      <c r="EN372" s="68"/>
      <c r="EO372" s="68"/>
      <c r="EP372" s="68"/>
      <c r="EQ372" s="68"/>
      <c r="ER372" s="68"/>
      <c r="ES372" s="68"/>
      <c r="ET372" s="68"/>
      <c r="EU372" s="68"/>
      <c r="EV372" s="68"/>
      <c r="EW372" s="68"/>
      <c r="EX372" s="68"/>
      <c r="EY372" s="68"/>
      <c r="EZ372" s="68"/>
      <c r="FA372" s="68"/>
      <c r="FB372" s="68"/>
      <c r="FC372" s="68"/>
      <c r="FD372" s="68"/>
      <c r="FE372" s="68"/>
      <c r="FF372" s="68"/>
      <c r="FG372" s="68"/>
      <c r="FH372" s="68"/>
      <c r="FI372" s="68"/>
      <c r="FJ372" s="68"/>
      <c r="FK372" s="146"/>
      <c r="FL372" s="146"/>
      <c r="FM372" s="146"/>
      <c r="FN372" s="146"/>
      <c r="FO372" s="147"/>
      <c r="FP372" s="147"/>
      <c r="FQ372" s="147"/>
      <c r="FR372" s="147"/>
      <c r="FS372" s="68"/>
      <c r="FT372" s="68"/>
      <c r="FU372" s="68"/>
      <c r="FV372" s="68"/>
      <c r="FW372" s="68"/>
      <c r="FX372" s="68"/>
      <c r="FY372" s="68"/>
      <c r="FZ372" s="68"/>
      <c r="GA372" s="68"/>
      <c r="GB372" s="68"/>
      <c r="GC372" s="68"/>
      <c r="GD372" s="68"/>
      <c r="GE372" s="68"/>
      <c r="GF372" s="135"/>
      <c r="GG372" s="135"/>
      <c r="GH372" s="135"/>
      <c r="GI372" s="135">
        <f t="shared" si="89"/>
        <v>0</v>
      </c>
      <c r="GJ372" s="135"/>
      <c r="GK372" s="135"/>
      <c r="GL372" s="135"/>
      <c r="GM372" s="135"/>
      <c r="GN372" s="135"/>
      <c r="GO372" s="135"/>
      <c r="GP372" s="135"/>
      <c r="GQ372" s="137"/>
      <c r="GR372" s="139"/>
      <c r="GS372" s="176"/>
      <c r="GT372" s="147"/>
      <c r="GV372" s="153"/>
      <c r="GW372" s="153"/>
      <c r="GX372" s="153"/>
    </row>
    <row r="373" spans="2:206" ht="6.75" hidden="1" customHeight="1" x14ac:dyDescent="0.2">
      <c r="B373" s="96" t="s">
        <v>573</v>
      </c>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8"/>
      <c r="AU373" s="68"/>
      <c r="AV373" s="68"/>
      <c r="AW373" s="68"/>
      <c r="AX373" s="68"/>
      <c r="AY373" s="68"/>
      <c r="AZ373" s="68"/>
      <c r="BA373" s="68"/>
      <c r="BB373" s="68"/>
      <c r="BC373" s="68"/>
      <c r="BD373" s="68"/>
      <c r="BE373" s="68"/>
      <c r="BF373" s="68"/>
      <c r="BG373" s="68"/>
      <c r="BH373" s="68"/>
      <c r="BI373" s="68"/>
      <c r="BJ373" s="68"/>
      <c r="BK373" s="68"/>
      <c r="BL373" s="68"/>
      <c r="BM373" s="68"/>
      <c r="BN373" s="68"/>
      <c r="BO373" s="68"/>
      <c r="BP373" s="68"/>
      <c r="BQ373" s="68"/>
      <c r="BR373" s="68"/>
      <c r="BS373" s="68"/>
      <c r="BT373" s="68"/>
      <c r="BU373" s="68"/>
      <c r="BV373" s="68"/>
      <c r="BW373" s="68"/>
      <c r="BX373" s="68"/>
      <c r="BY373" s="68"/>
      <c r="BZ373" s="68"/>
      <c r="CA373" s="68"/>
      <c r="CB373" s="68"/>
      <c r="CC373" s="68"/>
      <c r="CD373" s="68"/>
      <c r="CE373" s="68"/>
      <c r="CF373" s="68"/>
      <c r="CG373" s="68"/>
      <c r="CH373" s="68"/>
      <c r="CI373" s="68"/>
      <c r="CJ373" s="68"/>
      <c r="CK373" s="68"/>
      <c r="CL373" s="68"/>
      <c r="CM373" s="68"/>
      <c r="CN373" s="68"/>
      <c r="CO373" s="68"/>
      <c r="CP373" s="68"/>
      <c r="CQ373" s="68"/>
      <c r="CR373" s="68"/>
      <c r="CS373" s="68"/>
      <c r="CT373" s="68"/>
      <c r="CU373" s="68"/>
      <c r="CV373" s="68"/>
      <c r="CW373" s="68"/>
      <c r="CX373" s="68"/>
      <c r="CY373" s="68"/>
      <c r="CZ373" s="68"/>
      <c r="DA373" s="68"/>
      <c r="DB373" s="68"/>
      <c r="DC373" s="68"/>
      <c r="DD373" s="68"/>
      <c r="DE373" s="68"/>
      <c r="DF373" s="68"/>
      <c r="DG373" s="68"/>
      <c r="DH373" s="68"/>
      <c r="DI373" s="68"/>
      <c r="DJ373" s="68"/>
      <c r="DK373" s="68"/>
      <c r="DL373" s="68"/>
      <c r="DM373" s="68"/>
      <c r="DN373" s="68"/>
      <c r="DO373" s="68"/>
      <c r="DP373" s="68"/>
      <c r="DQ373" s="68"/>
      <c r="DR373" s="68"/>
      <c r="DS373" s="68"/>
      <c r="DT373" s="68"/>
      <c r="DU373" s="68"/>
      <c r="DV373" s="68"/>
      <c r="DW373" s="68"/>
      <c r="DX373" s="68"/>
      <c r="DY373" s="68"/>
      <c r="DZ373" s="68"/>
      <c r="EA373" s="68"/>
      <c r="EB373" s="68"/>
      <c r="EC373" s="68"/>
      <c r="ED373" s="68"/>
      <c r="EE373" s="68"/>
      <c r="EF373" s="68"/>
      <c r="EG373" s="68"/>
      <c r="EH373" s="68"/>
      <c r="EI373" s="68"/>
      <c r="EJ373" s="68"/>
      <c r="EK373" s="68"/>
      <c r="EL373" s="68"/>
      <c r="EM373" s="68"/>
      <c r="EN373" s="68"/>
      <c r="EO373" s="68"/>
      <c r="EP373" s="68"/>
      <c r="EQ373" s="68"/>
      <c r="ER373" s="68"/>
      <c r="ES373" s="68"/>
      <c r="ET373" s="68"/>
      <c r="EU373" s="68"/>
      <c r="EV373" s="68"/>
      <c r="EW373" s="68"/>
      <c r="EX373" s="68"/>
      <c r="EY373" s="68"/>
      <c r="EZ373" s="68"/>
      <c r="FA373" s="68"/>
      <c r="FB373" s="68"/>
      <c r="FC373" s="68"/>
      <c r="FD373" s="68"/>
      <c r="FE373" s="68"/>
      <c r="FF373" s="68"/>
      <c r="FG373" s="68"/>
      <c r="FH373" s="68"/>
      <c r="FI373" s="68"/>
      <c r="FJ373" s="68"/>
      <c r="FK373" s="146"/>
      <c r="FL373" s="146"/>
      <c r="FM373" s="146"/>
      <c r="FN373" s="146"/>
      <c r="FO373" s="147"/>
      <c r="FP373" s="147"/>
      <c r="FQ373" s="147"/>
      <c r="FR373" s="147"/>
      <c r="FS373" s="68"/>
      <c r="FT373" s="68"/>
      <c r="FU373" s="68"/>
      <c r="FV373" s="68"/>
      <c r="FW373" s="68"/>
      <c r="FX373" s="68"/>
      <c r="FY373" s="68"/>
      <c r="FZ373" s="68"/>
      <c r="GA373" s="68"/>
      <c r="GB373" s="68"/>
      <c r="GC373" s="68"/>
      <c r="GD373" s="68"/>
      <c r="GE373" s="68"/>
      <c r="GF373" s="135"/>
      <c r="GG373" s="135"/>
      <c r="GH373" s="135"/>
      <c r="GI373" s="135">
        <f t="shared" si="89"/>
        <v>0</v>
      </c>
      <c r="GJ373" s="135"/>
      <c r="GK373" s="135"/>
      <c r="GL373" s="135"/>
      <c r="GM373" s="135"/>
      <c r="GN373" s="135"/>
      <c r="GO373" s="135"/>
      <c r="GP373" s="135"/>
      <c r="GQ373" s="137"/>
      <c r="GR373" s="139"/>
      <c r="GS373" s="176"/>
      <c r="GT373" s="147"/>
      <c r="GV373" s="153"/>
      <c r="GW373" s="153"/>
      <c r="GX373" s="153"/>
    </row>
    <row r="374" spans="2:206" ht="6.75" hidden="1" customHeight="1" x14ac:dyDescent="0.2">
      <c r="B374" s="96" t="s">
        <v>574</v>
      </c>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8"/>
      <c r="AU374" s="68"/>
      <c r="AV374" s="68"/>
      <c r="AW374" s="68"/>
      <c r="AX374" s="68"/>
      <c r="AY374" s="68"/>
      <c r="AZ374" s="68"/>
      <c r="BA374" s="68"/>
      <c r="BB374" s="68"/>
      <c r="BC374" s="68"/>
      <c r="BD374" s="68"/>
      <c r="BE374" s="68"/>
      <c r="BF374" s="68"/>
      <c r="BG374" s="68"/>
      <c r="BH374" s="68"/>
      <c r="BI374" s="68"/>
      <c r="BJ374" s="68"/>
      <c r="BK374" s="68"/>
      <c r="BL374" s="68"/>
      <c r="BM374" s="68"/>
      <c r="BN374" s="68"/>
      <c r="BO374" s="68"/>
      <c r="BP374" s="68"/>
      <c r="BQ374" s="68"/>
      <c r="BR374" s="68"/>
      <c r="BS374" s="68"/>
      <c r="BT374" s="68"/>
      <c r="BU374" s="68"/>
      <c r="BV374" s="68"/>
      <c r="BW374" s="68"/>
      <c r="BX374" s="68"/>
      <c r="BY374" s="68"/>
      <c r="BZ374" s="68"/>
      <c r="CA374" s="68"/>
      <c r="CB374" s="68"/>
      <c r="CC374" s="68"/>
      <c r="CD374" s="68"/>
      <c r="CE374" s="68"/>
      <c r="CF374" s="68"/>
      <c r="CG374" s="68"/>
      <c r="CH374" s="68"/>
      <c r="CI374" s="68"/>
      <c r="CJ374" s="68"/>
      <c r="CK374" s="68"/>
      <c r="CL374" s="68"/>
      <c r="CM374" s="68"/>
      <c r="CN374" s="68"/>
      <c r="CO374" s="68"/>
      <c r="CP374" s="68"/>
      <c r="CQ374" s="68"/>
      <c r="CR374" s="68"/>
      <c r="CS374" s="68"/>
      <c r="CT374" s="68"/>
      <c r="CU374" s="68"/>
      <c r="CV374" s="68"/>
      <c r="CW374" s="68"/>
      <c r="CX374" s="68"/>
      <c r="CY374" s="68"/>
      <c r="CZ374" s="68"/>
      <c r="DA374" s="68"/>
      <c r="DB374" s="68"/>
      <c r="DC374" s="68"/>
      <c r="DD374" s="68"/>
      <c r="DE374" s="68"/>
      <c r="DF374" s="68"/>
      <c r="DG374" s="68"/>
      <c r="DH374" s="68"/>
      <c r="DI374" s="68"/>
      <c r="DJ374" s="68"/>
      <c r="DK374" s="68"/>
      <c r="DL374" s="68"/>
      <c r="DM374" s="68"/>
      <c r="DN374" s="68"/>
      <c r="DO374" s="68"/>
      <c r="DP374" s="68"/>
      <c r="DQ374" s="68"/>
      <c r="DR374" s="68"/>
      <c r="DS374" s="68"/>
      <c r="DT374" s="68"/>
      <c r="DU374" s="68"/>
      <c r="DV374" s="68"/>
      <c r="DW374" s="68"/>
      <c r="DX374" s="68"/>
      <c r="DY374" s="68"/>
      <c r="DZ374" s="68"/>
      <c r="EA374" s="68"/>
      <c r="EB374" s="68"/>
      <c r="EC374" s="68"/>
      <c r="ED374" s="68"/>
      <c r="EE374" s="68"/>
      <c r="EF374" s="68"/>
      <c r="EG374" s="68"/>
      <c r="EH374" s="68"/>
      <c r="EI374" s="68"/>
      <c r="EJ374" s="68"/>
      <c r="EK374" s="68"/>
      <c r="EL374" s="68"/>
      <c r="EM374" s="68"/>
      <c r="EN374" s="68"/>
      <c r="EO374" s="68"/>
      <c r="EP374" s="68"/>
      <c r="EQ374" s="68"/>
      <c r="ER374" s="68"/>
      <c r="ES374" s="68"/>
      <c r="ET374" s="68"/>
      <c r="EU374" s="68"/>
      <c r="EV374" s="68"/>
      <c r="EW374" s="68"/>
      <c r="EX374" s="68"/>
      <c r="EY374" s="68"/>
      <c r="EZ374" s="68"/>
      <c r="FA374" s="68"/>
      <c r="FB374" s="68"/>
      <c r="FC374" s="68"/>
      <c r="FD374" s="68"/>
      <c r="FE374" s="68"/>
      <c r="FF374" s="68"/>
      <c r="FG374" s="68"/>
      <c r="FH374" s="68"/>
      <c r="FI374" s="68"/>
      <c r="FJ374" s="68"/>
      <c r="FK374" s="146"/>
      <c r="FL374" s="146"/>
      <c r="FM374" s="146"/>
      <c r="FN374" s="146"/>
      <c r="FO374" s="147"/>
      <c r="FP374" s="147"/>
      <c r="FQ374" s="147"/>
      <c r="FR374" s="147"/>
      <c r="FS374" s="68"/>
      <c r="FT374" s="68"/>
      <c r="FU374" s="68"/>
      <c r="FV374" s="68"/>
      <c r="FW374" s="68"/>
      <c r="FX374" s="68"/>
      <c r="FY374" s="68"/>
      <c r="FZ374" s="68"/>
      <c r="GA374" s="68"/>
      <c r="GB374" s="68"/>
      <c r="GC374" s="68"/>
      <c r="GD374" s="68"/>
      <c r="GE374" s="68"/>
      <c r="GF374" s="135"/>
      <c r="GG374" s="135"/>
      <c r="GH374" s="135"/>
      <c r="GI374" s="135">
        <f t="shared" si="89"/>
        <v>0</v>
      </c>
      <c r="GJ374" s="135"/>
      <c r="GK374" s="135"/>
      <c r="GL374" s="135"/>
      <c r="GM374" s="135"/>
      <c r="GN374" s="135"/>
      <c r="GO374" s="135"/>
      <c r="GP374" s="135"/>
      <c r="GQ374" s="137"/>
      <c r="GR374" s="139"/>
      <c r="GS374" s="176"/>
      <c r="GT374" s="147"/>
      <c r="GV374" s="153"/>
      <c r="GW374" s="153"/>
      <c r="GX374" s="153"/>
    </row>
    <row r="375" spans="2:206" ht="6.75" hidden="1" customHeight="1" x14ac:dyDescent="0.2">
      <c r="B375" s="96" t="s">
        <v>575</v>
      </c>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c r="AR375" s="68"/>
      <c r="AS375" s="68"/>
      <c r="AT375" s="68"/>
      <c r="AU375" s="68"/>
      <c r="AV375" s="68"/>
      <c r="AW375" s="68"/>
      <c r="AX375" s="68"/>
      <c r="AY375" s="68"/>
      <c r="AZ375" s="68"/>
      <c r="BA375" s="68"/>
      <c r="BB375" s="68"/>
      <c r="BC375" s="68"/>
      <c r="BD375" s="68"/>
      <c r="BE375" s="68"/>
      <c r="BF375" s="68"/>
      <c r="BG375" s="68"/>
      <c r="BH375" s="68"/>
      <c r="BI375" s="68"/>
      <c r="BJ375" s="68"/>
      <c r="BK375" s="68"/>
      <c r="BL375" s="68"/>
      <c r="BM375" s="68"/>
      <c r="BN375" s="68"/>
      <c r="BO375" s="68"/>
      <c r="BP375" s="68"/>
      <c r="BQ375" s="68"/>
      <c r="BR375" s="68"/>
      <c r="BS375" s="68"/>
      <c r="BT375" s="68"/>
      <c r="BU375" s="68"/>
      <c r="BV375" s="68"/>
      <c r="BW375" s="68"/>
      <c r="BX375" s="68"/>
      <c r="BY375" s="68"/>
      <c r="BZ375" s="68"/>
      <c r="CA375" s="68"/>
      <c r="CB375" s="68"/>
      <c r="CC375" s="68"/>
      <c r="CD375" s="68"/>
      <c r="CE375" s="68"/>
      <c r="CF375" s="68"/>
      <c r="CG375" s="68"/>
      <c r="CH375" s="68"/>
      <c r="CI375" s="68"/>
      <c r="CJ375" s="68"/>
      <c r="CK375" s="68"/>
      <c r="CL375" s="68"/>
      <c r="CM375" s="68"/>
      <c r="CN375" s="68"/>
      <c r="CO375" s="68"/>
      <c r="CP375" s="68"/>
      <c r="CQ375" s="68"/>
      <c r="CR375" s="68"/>
      <c r="CS375" s="68"/>
      <c r="CT375" s="68"/>
      <c r="CU375" s="68"/>
      <c r="CV375" s="68"/>
      <c r="CW375" s="68"/>
      <c r="CX375" s="68"/>
      <c r="CY375" s="68"/>
      <c r="CZ375" s="68"/>
      <c r="DA375" s="68"/>
      <c r="DB375" s="68"/>
      <c r="DC375" s="68"/>
      <c r="DD375" s="68"/>
      <c r="DE375" s="68"/>
      <c r="DF375" s="68"/>
      <c r="DG375" s="68"/>
      <c r="DH375" s="68"/>
      <c r="DI375" s="68"/>
      <c r="DJ375" s="68"/>
      <c r="DK375" s="68"/>
      <c r="DL375" s="68"/>
      <c r="DM375" s="68"/>
      <c r="DN375" s="68"/>
      <c r="DO375" s="68"/>
      <c r="DP375" s="68"/>
      <c r="DQ375" s="68"/>
      <c r="DR375" s="68"/>
      <c r="DS375" s="68"/>
      <c r="DT375" s="68"/>
      <c r="DU375" s="68"/>
      <c r="DV375" s="68"/>
      <c r="DW375" s="68"/>
      <c r="DX375" s="68"/>
      <c r="DY375" s="68"/>
      <c r="DZ375" s="68"/>
      <c r="EA375" s="68"/>
      <c r="EB375" s="68"/>
      <c r="EC375" s="68"/>
      <c r="ED375" s="68"/>
      <c r="EE375" s="68"/>
      <c r="EF375" s="68"/>
      <c r="EG375" s="68"/>
      <c r="EH375" s="68"/>
      <c r="EI375" s="68"/>
      <c r="EJ375" s="68"/>
      <c r="EK375" s="68"/>
      <c r="EL375" s="68"/>
      <c r="EM375" s="68"/>
      <c r="EN375" s="68"/>
      <c r="EO375" s="68"/>
      <c r="EP375" s="68"/>
      <c r="EQ375" s="68"/>
      <c r="ER375" s="68"/>
      <c r="ES375" s="68"/>
      <c r="ET375" s="68"/>
      <c r="EU375" s="68"/>
      <c r="EV375" s="68"/>
      <c r="EW375" s="68"/>
      <c r="EX375" s="68"/>
      <c r="EY375" s="68"/>
      <c r="EZ375" s="68"/>
      <c r="FA375" s="68"/>
      <c r="FB375" s="68"/>
      <c r="FC375" s="68"/>
      <c r="FD375" s="68"/>
      <c r="FE375" s="68"/>
      <c r="FF375" s="68"/>
      <c r="FG375" s="68"/>
      <c r="FH375" s="68"/>
      <c r="FI375" s="68"/>
      <c r="FJ375" s="68"/>
      <c r="FK375" s="146"/>
      <c r="FL375" s="146"/>
      <c r="FM375" s="146"/>
      <c r="FN375" s="146"/>
      <c r="FO375" s="147"/>
      <c r="FP375" s="147"/>
      <c r="FQ375" s="147"/>
      <c r="FR375" s="147"/>
      <c r="FS375" s="68"/>
      <c r="FT375" s="68"/>
      <c r="FU375" s="68"/>
      <c r="FV375" s="68"/>
      <c r="FW375" s="68"/>
      <c r="FX375" s="68"/>
      <c r="FY375" s="68"/>
      <c r="FZ375" s="68"/>
      <c r="GA375" s="68"/>
      <c r="GB375" s="68"/>
      <c r="GC375" s="68"/>
      <c r="GD375" s="68"/>
      <c r="GE375" s="68"/>
      <c r="GF375" s="135"/>
      <c r="GG375" s="135"/>
      <c r="GH375" s="135"/>
      <c r="GI375" s="135">
        <f t="shared" si="89"/>
        <v>0</v>
      </c>
      <c r="GJ375" s="135"/>
      <c r="GK375" s="135"/>
      <c r="GL375" s="135"/>
      <c r="GM375" s="135"/>
      <c r="GN375" s="135"/>
      <c r="GO375" s="135"/>
      <c r="GP375" s="135"/>
      <c r="GQ375" s="137"/>
      <c r="GR375" s="139"/>
      <c r="GS375" s="176"/>
      <c r="GT375" s="147"/>
      <c r="GV375" s="153"/>
      <c r="GW375" s="153"/>
      <c r="GX375" s="153"/>
    </row>
    <row r="376" spans="2:206" ht="6.75" hidden="1" customHeight="1" x14ac:dyDescent="0.2">
      <c r="B376" s="96" t="s">
        <v>418</v>
      </c>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c r="AS376" s="68"/>
      <c r="AT376" s="68"/>
      <c r="AU376" s="68"/>
      <c r="AV376" s="68"/>
      <c r="AW376" s="68"/>
      <c r="AX376" s="68"/>
      <c r="AY376" s="68"/>
      <c r="AZ376" s="68"/>
      <c r="BA376" s="68"/>
      <c r="BB376" s="68"/>
      <c r="BC376" s="68"/>
      <c r="BD376" s="68"/>
      <c r="BE376" s="68"/>
      <c r="BF376" s="68"/>
      <c r="BG376" s="68"/>
      <c r="BH376" s="68"/>
      <c r="BI376" s="68"/>
      <c r="BJ376" s="68"/>
      <c r="BK376" s="68"/>
      <c r="BL376" s="68"/>
      <c r="BM376" s="68"/>
      <c r="BN376" s="68"/>
      <c r="BO376" s="68"/>
      <c r="BP376" s="68"/>
      <c r="BQ376" s="68"/>
      <c r="BR376" s="68"/>
      <c r="BS376" s="68"/>
      <c r="BT376" s="68"/>
      <c r="BU376" s="68"/>
      <c r="BV376" s="68"/>
      <c r="BW376" s="68"/>
      <c r="BX376" s="68"/>
      <c r="BY376" s="68"/>
      <c r="BZ376" s="68"/>
      <c r="CA376" s="68"/>
      <c r="CB376" s="68"/>
      <c r="CC376" s="68"/>
      <c r="CD376" s="68"/>
      <c r="CE376" s="68"/>
      <c r="CF376" s="68"/>
      <c r="CG376" s="68"/>
      <c r="CH376" s="68"/>
      <c r="CI376" s="68"/>
      <c r="CJ376" s="68"/>
      <c r="CK376" s="68"/>
      <c r="CL376" s="68"/>
      <c r="CM376" s="68"/>
      <c r="CN376" s="68"/>
      <c r="CO376" s="68"/>
      <c r="CP376" s="68"/>
      <c r="CQ376" s="68"/>
      <c r="CR376" s="68"/>
      <c r="CS376" s="68"/>
      <c r="CT376" s="68"/>
      <c r="CU376" s="68"/>
      <c r="CV376" s="68"/>
      <c r="CW376" s="68"/>
      <c r="CX376" s="68"/>
      <c r="CY376" s="68"/>
      <c r="CZ376" s="68"/>
      <c r="DA376" s="68"/>
      <c r="DB376" s="68"/>
      <c r="DC376" s="68"/>
      <c r="DD376" s="68"/>
      <c r="DE376" s="68"/>
      <c r="DF376" s="68"/>
      <c r="DG376" s="68"/>
      <c r="DH376" s="68"/>
      <c r="DI376" s="68"/>
      <c r="DJ376" s="68"/>
      <c r="DK376" s="68"/>
      <c r="DL376" s="68"/>
      <c r="DM376" s="68"/>
      <c r="DN376" s="68"/>
      <c r="DO376" s="68"/>
      <c r="DP376" s="68"/>
      <c r="DQ376" s="68"/>
      <c r="DR376" s="68"/>
      <c r="DS376" s="68"/>
      <c r="DT376" s="68"/>
      <c r="DU376" s="68"/>
      <c r="DV376" s="68"/>
      <c r="DW376" s="68"/>
      <c r="DX376" s="68"/>
      <c r="DY376" s="68"/>
      <c r="DZ376" s="68"/>
      <c r="EA376" s="68"/>
      <c r="EB376" s="68"/>
      <c r="EC376" s="68"/>
      <c r="ED376" s="68"/>
      <c r="EE376" s="68"/>
      <c r="EF376" s="68"/>
      <c r="EG376" s="68"/>
      <c r="EH376" s="68"/>
      <c r="EI376" s="68"/>
      <c r="EJ376" s="68"/>
      <c r="EK376" s="68"/>
      <c r="EL376" s="68"/>
      <c r="EM376" s="68"/>
      <c r="EN376" s="68"/>
      <c r="EO376" s="68"/>
      <c r="EP376" s="68"/>
      <c r="EQ376" s="68"/>
      <c r="ER376" s="68"/>
      <c r="ES376" s="68"/>
      <c r="ET376" s="68"/>
      <c r="EU376" s="68"/>
      <c r="EV376" s="68"/>
      <c r="EW376" s="68"/>
      <c r="EX376" s="68"/>
      <c r="EY376" s="68"/>
      <c r="EZ376" s="68"/>
      <c r="FA376" s="68"/>
      <c r="FB376" s="68"/>
      <c r="FC376" s="68"/>
      <c r="FD376" s="68"/>
      <c r="FE376" s="68"/>
      <c r="FF376" s="68"/>
      <c r="FG376" s="68"/>
      <c r="FH376" s="68"/>
      <c r="FI376" s="68"/>
      <c r="FJ376" s="68"/>
      <c r="FK376" s="146"/>
      <c r="FL376" s="146"/>
      <c r="FM376" s="146"/>
      <c r="FN376" s="146"/>
      <c r="FO376" s="147"/>
      <c r="FP376" s="147"/>
      <c r="FQ376" s="147"/>
      <c r="FR376" s="147"/>
      <c r="FS376" s="68"/>
      <c r="FT376" s="68"/>
      <c r="FU376" s="68"/>
      <c r="FV376" s="68"/>
      <c r="FW376" s="68"/>
      <c r="FX376" s="68"/>
      <c r="FY376" s="68"/>
      <c r="FZ376" s="68"/>
      <c r="GA376" s="68"/>
      <c r="GB376" s="68"/>
      <c r="GC376" s="68"/>
      <c r="GD376" s="68"/>
      <c r="GE376" s="68"/>
      <c r="GF376" s="135"/>
      <c r="GG376" s="135"/>
      <c r="GH376" s="135"/>
      <c r="GI376" s="135">
        <f t="shared" si="89"/>
        <v>0</v>
      </c>
      <c r="GJ376" s="135"/>
      <c r="GK376" s="135"/>
      <c r="GL376" s="135"/>
      <c r="GM376" s="135"/>
      <c r="GN376" s="135"/>
      <c r="GO376" s="135"/>
      <c r="GP376" s="135"/>
      <c r="GQ376" s="137"/>
      <c r="GR376" s="139"/>
      <c r="GS376" s="176"/>
      <c r="GT376" s="147"/>
      <c r="GV376" s="153"/>
      <c r="GW376" s="153"/>
      <c r="GX376" s="153"/>
    </row>
    <row r="377" spans="2:206" ht="6.75" hidden="1" customHeight="1" x14ac:dyDescent="0.2">
      <c r="B377" s="96" t="s">
        <v>576</v>
      </c>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8"/>
      <c r="AU377" s="68"/>
      <c r="AV377" s="68"/>
      <c r="AW377" s="68"/>
      <c r="AX377" s="68"/>
      <c r="AY377" s="68"/>
      <c r="AZ377" s="68"/>
      <c r="BA377" s="68"/>
      <c r="BB377" s="68"/>
      <c r="BC377" s="68"/>
      <c r="BD377" s="68"/>
      <c r="BE377" s="68"/>
      <c r="BF377" s="68"/>
      <c r="BG377" s="68"/>
      <c r="BH377" s="68"/>
      <c r="BI377" s="68"/>
      <c r="BJ377" s="68"/>
      <c r="BK377" s="68"/>
      <c r="BL377" s="68"/>
      <c r="BM377" s="68"/>
      <c r="BN377" s="68"/>
      <c r="BO377" s="68"/>
      <c r="BP377" s="68"/>
      <c r="BQ377" s="68"/>
      <c r="BR377" s="68"/>
      <c r="BS377" s="68"/>
      <c r="BT377" s="68"/>
      <c r="BU377" s="68"/>
      <c r="BV377" s="68"/>
      <c r="BW377" s="68"/>
      <c r="BX377" s="68"/>
      <c r="BY377" s="68"/>
      <c r="BZ377" s="68"/>
      <c r="CA377" s="68"/>
      <c r="CB377" s="68"/>
      <c r="CC377" s="68"/>
      <c r="CD377" s="68"/>
      <c r="CE377" s="68"/>
      <c r="CF377" s="68"/>
      <c r="CG377" s="68"/>
      <c r="CH377" s="68"/>
      <c r="CI377" s="68"/>
      <c r="CJ377" s="68"/>
      <c r="CK377" s="68"/>
      <c r="CL377" s="68"/>
      <c r="CM377" s="68"/>
      <c r="CN377" s="68"/>
      <c r="CO377" s="68"/>
      <c r="CP377" s="68"/>
      <c r="CQ377" s="68"/>
      <c r="CR377" s="68"/>
      <c r="CS377" s="68"/>
      <c r="CT377" s="68"/>
      <c r="CU377" s="68"/>
      <c r="CV377" s="68"/>
      <c r="CW377" s="68"/>
      <c r="CX377" s="68"/>
      <c r="CY377" s="68"/>
      <c r="CZ377" s="68"/>
      <c r="DA377" s="68"/>
      <c r="DB377" s="68"/>
      <c r="DC377" s="68"/>
      <c r="DD377" s="68"/>
      <c r="DE377" s="68"/>
      <c r="DF377" s="68"/>
      <c r="DG377" s="68"/>
      <c r="DH377" s="68"/>
      <c r="DI377" s="68"/>
      <c r="DJ377" s="68"/>
      <c r="DK377" s="68"/>
      <c r="DL377" s="68"/>
      <c r="DM377" s="68"/>
      <c r="DN377" s="68"/>
      <c r="DO377" s="68"/>
      <c r="DP377" s="68"/>
      <c r="DQ377" s="68"/>
      <c r="DR377" s="68"/>
      <c r="DS377" s="68"/>
      <c r="DT377" s="68"/>
      <c r="DU377" s="68"/>
      <c r="DV377" s="68"/>
      <c r="DW377" s="68"/>
      <c r="DX377" s="68"/>
      <c r="DY377" s="68"/>
      <c r="DZ377" s="68"/>
      <c r="EA377" s="68"/>
      <c r="EB377" s="68"/>
      <c r="EC377" s="68"/>
      <c r="ED377" s="68"/>
      <c r="EE377" s="68"/>
      <c r="EF377" s="68"/>
      <c r="EG377" s="68"/>
      <c r="EH377" s="68"/>
      <c r="EI377" s="68"/>
      <c r="EJ377" s="68"/>
      <c r="EK377" s="68"/>
      <c r="EL377" s="68"/>
      <c r="EM377" s="68"/>
      <c r="EN377" s="68"/>
      <c r="EO377" s="68"/>
      <c r="EP377" s="68"/>
      <c r="EQ377" s="68"/>
      <c r="ER377" s="68"/>
      <c r="ES377" s="68"/>
      <c r="ET377" s="68"/>
      <c r="EU377" s="68"/>
      <c r="EV377" s="68"/>
      <c r="EW377" s="68"/>
      <c r="EX377" s="68"/>
      <c r="EY377" s="68"/>
      <c r="EZ377" s="68"/>
      <c r="FA377" s="68"/>
      <c r="FB377" s="68"/>
      <c r="FC377" s="68"/>
      <c r="FD377" s="68"/>
      <c r="FE377" s="68"/>
      <c r="FF377" s="68"/>
      <c r="FG377" s="68"/>
      <c r="FH377" s="68"/>
      <c r="FI377" s="68"/>
      <c r="FJ377" s="68"/>
      <c r="FK377" s="146"/>
      <c r="FL377" s="146"/>
      <c r="FM377" s="146"/>
      <c r="FN377" s="146"/>
      <c r="FO377" s="147"/>
      <c r="FP377" s="147"/>
      <c r="FQ377" s="147"/>
      <c r="FR377" s="147"/>
      <c r="FS377" s="68"/>
      <c r="FT377" s="68"/>
      <c r="FU377" s="68"/>
      <c r="FV377" s="68"/>
      <c r="FW377" s="68"/>
      <c r="FX377" s="68"/>
      <c r="FY377" s="68"/>
      <c r="FZ377" s="68"/>
      <c r="GA377" s="68"/>
      <c r="GB377" s="68"/>
      <c r="GC377" s="68"/>
      <c r="GD377" s="68"/>
      <c r="GE377" s="68"/>
      <c r="GF377" s="135"/>
      <c r="GG377" s="135"/>
      <c r="GH377" s="135"/>
      <c r="GI377" s="135">
        <f t="shared" si="89"/>
        <v>0</v>
      </c>
      <c r="GJ377" s="135"/>
      <c r="GK377" s="135"/>
      <c r="GL377" s="135"/>
      <c r="GM377" s="135"/>
      <c r="GN377" s="135"/>
      <c r="GO377" s="135"/>
      <c r="GP377" s="135"/>
      <c r="GQ377" s="137"/>
      <c r="GR377" s="139"/>
      <c r="GS377" s="176"/>
      <c r="GT377" s="147"/>
      <c r="GV377" s="153"/>
      <c r="GW377" s="153"/>
      <c r="GX377" s="153"/>
    </row>
    <row r="378" spans="2:206" ht="6.75" hidden="1" customHeight="1" x14ac:dyDescent="0.2">
      <c r="B378" s="96" t="s">
        <v>577</v>
      </c>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c r="AA378" s="53"/>
      <c r="AB378" s="53"/>
      <c r="AC378" s="53"/>
      <c r="AD378" s="53"/>
      <c r="AE378" s="53"/>
      <c r="AF378" s="53"/>
      <c r="AG378" s="53"/>
      <c r="AH378" s="53"/>
      <c r="AI378" s="53"/>
      <c r="AJ378" s="53"/>
      <c r="AK378" s="53"/>
      <c r="AL378" s="53"/>
      <c r="AM378" s="53"/>
      <c r="AN378" s="53"/>
      <c r="AO378" s="53"/>
      <c r="AP378" s="53"/>
      <c r="AQ378" s="53"/>
      <c r="AR378" s="53"/>
      <c r="AS378" s="53"/>
      <c r="AT378" s="53"/>
      <c r="AU378" s="53"/>
      <c r="AV378" s="53"/>
      <c r="AW378" s="53"/>
      <c r="AX378" s="53"/>
      <c r="AY378" s="53"/>
      <c r="AZ378" s="53"/>
      <c r="BA378" s="53"/>
      <c r="BB378" s="53"/>
      <c r="BC378" s="53"/>
      <c r="BD378" s="53"/>
      <c r="BE378" s="53"/>
      <c r="BF378" s="53"/>
      <c r="BG378" s="53"/>
      <c r="BH378" s="53"/>
      <c r="BI378" s="53"/>
      <c r="BJ378" s="53"/>
      <c r="BK378" s="53"/>
      <c r="BL378" s="53"/>
      <c r="BM378" s="53"/>
      <c r="BN378" s="53"/>
      <c r="BO378" s="53"/>
      <c r="BP378" s="53"/>
      <c r="BQ378" s="53"/>
      <c r="BR378" s="53"/>
      <c r="BS378" s="53"/>
      <c r="BT378" s="53"/>
      <c r="BU378" s="53"/>
      <c r="BV378" s="53"/>
      <c r="BW378" s="53"/>
      <c r="BX378" s="53"/>
      <c r="BY378" s="53"/>
      <c r="BZ378" s="53"/>
      <c r="CA378" s="53"/>
      <c r="CB378" s="53"/>
      <c r="CC378" s="53"/>
      <c r="CD378" s="53"/>
      <c r="CE378" s="53"/>
      <c r="CF378" s="53"/>
      <c r="CG378" s="53"/>
      <c r="CH378" s="53"/>
      <c r="CI378" s="53"/>
      <c r="CJ378" s="53"/>
      <c r="CK378" s="53"/>
      <c r="CL378" s="53"/>
      <c r="CM378" s="53"/>
      <c r="CN378" s="53"/>
      <c r="CO378" s="53"/>
      <c r="CP378" s="53"/>
      <c r="CQ378" s="53"/>
      <c r="CR378" s="53"/>
      <c r="CS378" s="53"/>
      <c r="CT378" s="53"/>
      <c r="CU378" s="53"/>
      <c r="CV378" s="53"/>
      <c r="CW378" s="53"/>
      <c r="CX378" s="53"/>
      <c r="CY378" s="53"/>
      <c r="CZ378" s="53"/>
      <c r="DA378" s="53"/>
      <c r="DB378" s="53"/>
      <c r="DC378" s="53"/>
      <c r="DD378" s="53"/>
      <c r="DE378" s="53"/>
      <c r="DF378" s="53"/>
      <c r="DG378" s="53"/>
      <c r="DH378" s="53"/>
      <c r="DI378" s="53"/>
      <c r="DJ378" s="53"/>
      <c r="DK378" s="53"/>
      <c r="DL378" s="53"/>
      <c r="DM378" s="53"/>
      <c r="DN378" s="53"/>
      <c r="DO378" s="53"/>
      <c r="DP378" s="53"/>
      <c r="DQ378" s="53"/>
      <c r="DR378" s="53"/>
      <c r="DS378" s="53"/>
      <c r="DT378" s="53"/>
      <c r="DU378" s="53"/>
      <c r="DV378" s="53"/>
      <c r="DW378" s="53"/>
      <c r="DX378" s="53"/>
      <c r="DY378" s="53"/>
      <c r="DZ378" s="53"/>
      <c r="EA378" s="53"/>
      <c r="EB378" s="53"/>
      <c r="EC378" s="53"/>
      <c r="ED378" s="53"/>
      <c r="EE378" s="53"/>
      <c r="EF378" s="53"/>
      <c r="EG378" s="53"/>
      <c r="EH378" s="53"/>
      <c r="EI378" s="53"/>
      <c r="EJ378" s="53"/>
      <c r="EK378" s="53"/>
      <c r="EL378" s="53"/>
      <c r="EM378" s="53"/>
      <c r="EN378" s="53"/>
      <c r="EO378" s="53"/>
      <c r="EP378" s="53"/>
      <c r="EQ378" s="53"/>
      <c r="ER378" s="53"/>
      <c r="ES378" s="53"/>
      <c r="ET378" s="53"/>
      <c r="EU378" s="53"/>
      <c r="EV378" s="53"/>
      <c r="EW378" s="53"/>
      <c r="EX378" s="53"/>
      <c r="EY378" s="53"/>
      <c r="EZ378" s="53"/>
      <c r="FA378" s="53"/>
      <c r="FB378" s="53"/>
      <c r="FC378" s="53"/>
      <c r="FD378" s="53"/>
      <c r="FE378" s="53"/>
      <c r="FF378" s="53"/>
      <c r="FG378" s="53"/>
      <c r="FH378" s="53"/>
      <c r="FI378" s="53"/>
      <c r="FJ378" s="53"/>
      <c r="FK378" s="148"/>
      <c r="FL378" s="148"/>
      <c r="FM378" s="148"/>
      <c r="FN378" s="148"/>
      <c r="FO378" s="149"/>
      <c r="FP378" s="149"/>
      <c r="FQ378" s="149"/>
      <c r="FR378" s="149"/>
      <c r="FS378" s="53"/>
      <c r="FT378" s="53"/>
      <c r="FU378" s="53"/>
      <c r="FV378" s="53"/>
      <c r="FW378" s="53"/>
      <c r="FX378" s="53"/>
      <c r="FY378" s="53"/>
      <c r="FZ378" s="53"/>
      <c r="GA378" s="53"/>
      <c r="GB378" s="53"/>
      <c r="GC378" s="53"/>
      <c r="GD378" s="53"/>
      <c r="GE378" s="53"/>
      <c r="GF378" s="142"/>
      <c r="GG378" s="142"/>
      <c r="GH378" s="142"/>
      <c r="GI378" s="142">
        <f t="shared" si="89"/>
        <v>0</v>
      </c>
      <c r="GJ378" s="142"/>
      <c r="GK378" s="142"/>
      <c r="GL378" s="142"/>
      <c r="GM378" s="142"/>
      <c r="GN378" s="142"/>
      <c r="GO378" s="142"/>
      <c r="GP378" s="142"/>
      <c r="GQ378" s="143"/>
      <c r="GR378" s="150"/>
      <c r="GS378" s="177"/>
      <c r="GT378" s="147"/>
      <c r="GV378" s="153"/>
      <c r="GW378" s="153"/>
      <c r="GX378" s="153"/>
    </row>
    <row r="379" spans="2:206" ht="14.25" customHeight="1" thickBot="1" x14ac:dyDescent="0.25">
      <c r="B379" s="91"/>
      <c r="C379" s="71">
        <f>SUM(C301:C333)</f>
        <v>0</v>
      </c>
      <c r="D379" s="71">
        <f>SUM(D302:D378)</f>
        <v>0</v>
      </c>
      <c r="E379" s="71">
        <f>SUM(E302:E378)</f>
        <v>0</v>
      </c>
      <c r="F379" s="71"/>
      <c r="G379" s="71">
        <f>SUM(G301:G333)</f>
        <v>0</v>
      </c>
      <c r="H379" s="71">
        <f>SUM(H302:H378)</f>
        <v>0</v>
      </c>
      <c r="I379" s="71">
        <f>SUM(I302:I378)</f>
        <v>0</v>
      </c>
      <c r="J379" s="71"/>
      <c r="K379" s="71">
        <f>SUM(K301:K333)</f>
        <v>0</v>
      </c>
      <c r="L379" s="71">
        <f>SUM(L302:L378)</f>
        <v>0</v>
      </c>
      <c r="M379" s="71">
        <f>SUM(M302:M378)</f>
        <v>0</v>
      </c>
      <c r="N379" s="71"/>
      <c r="O379" s="71">
        <f>SUM(O301:O333)</f>
        <v>0</v>
      </c>
      <c r="P379" s="71">
        <f>SUM(P302:P378)</f>
        <v>0</v>
      </c>
      <c r="Q379" s="71">
        <f>SUM(Q302:Q378)</f>
        <v>0</v>
      </c>
      <c r="R379" s="71"/>
      <c r="S379" s="71">
        <f>SUM(S301:S333)</f>
        <v>0</v>
      </c>
      <c r="T379" s="71">
        <f>SUM(T302:T378)</f>
        <v>0</v>
      </c>
      <c r="U379" s="71">
        <f>SUM(U302:U378)</f>
        <v>0</v>
      </c>
      <c r="V379" s="71"/>
      <c r="W379" s="71">
        <f>SUM(W301:W333)</f>
        <v>0</v>
      </c>
      <c r="X379" s="71">
        <f>SUM(X302:X378)</f>
        <v>0</v>
      </c>
      <c r="Y379" s="71">
        <f>SUM(Y302:Y378)</f>
        <v>0</v>
      </c>
      <c r="Z379" s="71"/>
      <c r="AA379" s="71">
        <f>SUM(AA301:AA333)</f>
        <v>0</v>
      </c>
      <c r="AB379" s="71">
        <f>SUM(AB302:AB378)</f>
        <v>0</v>
      </c>
      <c r="AC379" s="71">
        <f>SUM(AC302:AC378)</f>
        <v>0</v>
      </c>
      <c r="AD379" s="71"/>
      <c r="AE379" s="71">
        <f>SUM(AE301:AE333)</f>
        <v>0</v>
      </c>
      <c r="AF379" s="71">
        <f>SUM(AF302:AF378)</f>
        <v>0</v>
      </c>
      <c r="AG379" s="71">
        <f>SUM(AG302:AG378)</f>
        <v>0</v>
      </c>
      <c r="AH379" s="71"/>
      <c r="AI379" s="71">
        <f>SUM(AI301:AI333)</f>
        <v>0</v>
      </c>
      <c r="AJ379" s="71">
        <f>SUM(AJ302:AJ378)</f>
        <v>0</v>
      </c>
      <c r="AK379" s="71">
        <f>SUM(AK302:AK378)</f>
        <v>0</v>
      </c>
      <c r="AL379" s="71"/>
      <c r="AM379" s="71">
        <f>SUM(AM301:AM333)</f>
        <v>0</v>
      </c>
      <c r="AN379" s="71">
        <f>SUM(AN302:AN378)</f>
        <v>0</v>
      </c>
      <c r="AO379" s="71">
        <f>SUM(AO302:AO378)</f>
        <v>0</v>
      </c>
      <c r="AP379" s="71"/>
      <c r="AQ379" s="71">
        <f>SUM(AQ301:AQ333)</f>
        <v>0</v>
      </c>
      <c r="AR379" s="71">
        <f>SUM(AR302:AR378)</f>
        <v>0</v>
      </c>
      <c r="AS379" s="71">
        <f>SUM(AS302:AS378)</f>
        <v>0</v>
      </c>
      <c r="AT379" s="71"/>
      <c r="AU379" s="71">
        <f>SUM(AU301:AU333)</f>
        <v>0</v>
      </c>
      <c r="AV379" s="71">
        <f>SUM(AV302:AV378)</f>
        <v>0</v>
      </c>
      <c r="AW379" s="71">
        <f>SUM(AW302:AW378)</f>
        <v>0</v>
      </c>
      <c r="AX379" s="71"/>
      <c r="AY379" s="71">
        <f>SUM(AY301:AY333)</f>
        <v>0</v>
      </c>
      <c r="AZ379" s="71">
        <f>SUM(AZ302:AZ378)</f>
        <v>0</v>
      </c>
      <c r="BA379" s="71">
        <f>SUM(BA302:BA378)</f>
        <v>0</v>
      </c>
      <c r="BB379" s="71"/>
      <c r="BC379" s="71">
        <f>SUM(BC301:BC333)</f>
        <v>0</v>
      </c>
      <c r="BD379" s="71">
        <f>SUM(BD302:BD378)</f>
        <v>0</v>
      </c>
      <c r="BE379" s="71">
        <f>SUM(BE302:BE378)</f>
        <v>0</v>
      </c>
      <c r="BF379" s="71"/>
      <c r="BG379" s="71">
        <f>SUM(BG301:BG333)</f>
        <v>0</v>
      </c>
      <c r="BH379" s="71">
        <f>SUM(BH302:BH378)</f>
        <v>0</v>
      </c>
      <c r="BI379" s="71">
        <f>SUM(BI302:BI378)</f>
        <v>0</v>
      </c>
      <c r="BJ379" s="71"/>
      <c r="BK379" s="71">
        <f>SUM(BK301:BK333)</f>
        <v>0</v>
      </c>
      <c r="BL379" s="71">
        <f>SUM(BL302:BL378)</f>
        <v>0</v>
      </c>
      <c r="BM379" s="71">
        <f>SUM(BM302:BM378)</f>
        <v>0</v>
      </c>
      <c r="BN379" s="71"/>
      <c r="BO379" s="71">
        <f>SUM(BO301:BO333)</f>
        <v>0</v>
      </c>
      <c r="BP379" s="71">
        <f>SUM(BP302:BP378)</f>
        <v>0</v>
      </c>
      <c r="BQ379" s="71">
        <f>SUM(BQ302:BQ378)</f>
        <v>0</v>
      </c>
      <c r="BR379" s="71"/>
      <c r="BS379" s="71">
        <f>SUM(BS301:BS333)</f>
        <v>0</v>
      </c>
      <c r="BT379" s="71">
        <f>SUM(BT302:BT378)</f>
        <v>0</v>
      </c>
      <c r="BU379" s="71">
        <f>SUM(BU302:BU378)</f>
        <v>0</v>
      </c>
      <c r="BV379" s="71"/>
      <c r="BW379" s="71">
        <f>SUM(BW301:BW333)</f>
        <v>0</v>
      </c>
      <c r="BX379" s="71">
        <f>SUM(BX302:BX378)</f>
        <v>0</v>
      </c>
      <c r="BY379" s="71">
        <f>SUM(BY302:BY378)</f>
        <v>0</v>
      </c>
      <c r="BZ379" s="71"/>
      <c r="CA379" s="71">
        <f>SUM(CA301:CA333)</f>
        <v>0</v>
      </c>
      <c r="CB379" s="71">
        <f>SUM(CB302:CB378)</f>
        <v>0</v>
      </c>
      <c r="CC379" s="71">
        <f>SUM(CC302:CC378)</f>
        <v>0</v>
      </c>
      <c r="CD379" s="71"/>
      <c r="CE379" s="71">
        <f>SUM(CE301:CE333)</f>
        <v>1</v>
      </c>
      <c r="CF379" s="71">
        <f>SUM(CF302:CF378)</f>
        <v>50000</v>
      </c>
      <c r="CG379" s="71">
        <f>SUM(CG302:CG378)</f>
        <v>0</v>
      </c>
      <c r="CH379" s="71"/>
      <c r="CI379" s="71">
        <f>SUM(CI301:CI333)</f>
        <v>0</v>
      </c>
      <c r="CJ379" s="71">
        <f>SUM(CJ302:CJ378)</f>
        <v>0</v>
      </c>
      <c r="CK379" s="71">
        <f>SUM(CK302:CK378)</f>
        <v>0</v>
      </c>
      <c r="CL379" s="71"/>
      <c r="CM379" s="71">
        <f>SUM(CM301:CM333)</f>
        <v>0</v>
      </c>
      <c r="CN379" s="71">
        <f>SUM(CN302:CN378)</f>
        <v>0</v>
      </c>
      <c r="CO379" s="71">
        <f>SUM(CO302:CO378)</f>
        <v>0</v>
      </c>
      <c r="CP379" s="71"/>
      <c r="CQ379" s="71">
        <f>SUM(CQ301:CQ333)</f>
        <v>0</v>
      </c>
      <c r="CR379" s="71">
        <f>SUM(CR302:CR378)</f>
        <v>0</v>
      </c>
      <c r="CS379" s="71">
        <f>SUM(CS302:CS378)</f>
        <v>0</v>
      </c>
      <c r="CT379" s="71"/>
      <c r="CU379" s="71">
        <f>SUM(CU301:CU333)</f>
        <v>0</v>
      </c>
      <c r="CV379" s="71">
        <f>SUM(CV302:CV378)</f>
        <v>0</v>
      </c>
      <c r="CW379" s="71">
        <f>SUM(CW302:CW378)</f>
        <v>0</v>
      </c>
      <c r="CX379" s="71"/>
      <c r="CY379" s="71">
        <f>SUM(CY301:CY333)</f>
        <v>0</v>
      </c>
      <c r="CZ379" s="71">
        <f>SUM(CZ302:CZ378)</f>
        <v>0</v>
      </c>
      <c r="DA379" s="71">
        <f>SUM(DA302:DA378)</f>
        <v>0</v>
      </c>
      <c r="DB379" s="71"/>
      <c r="DC379" s="71">
        <f>SUM(DC301:DC333)</f>
        <v>0</v>
      </c>
      <c r="DD379" s="71">
        <f>SUM(DD302:DD378)</f>
        <v>0</v>
      </c>
      <c r="DE379" s="71">
        <f>SUM(DE302:DE378)</f>
        <v>0</v>
      </c>
      <c r="DF379" s="71"/>
      <c r="DG379" s="71">
        <f>SUM(DG301:DG333)</f>
        <v>0</v>
      </c>
      <c r="DH379" s="71">
        <f>SUM(DH302:DH378)</f>
        <v>0</v>
      </c>
      <c r="DI379" s="71">
        <f>SUM(DI302:DI378)</f>
        <v>0</v>
      </c>
      <c r="DJ379" s="71"/>
      <c r="DK379" s="71">
        <f>SUM(DK301:DK333)</f>
        <v>0</v>
      </c>
      <c r="DL379" s="71">
        <f>SUM(DL302:DL378)</f>
        <v>0</v>
      </c>
      <c r="DM379" s="71">
        <f>SUM(DM302:DM378)</f>
        <v>0</v>
      </c>
      <c r="DN379" s="71"/>
      <c r="DO379" s="71">
        <f>SUM(DO301:DO333)</f>
        <v>0</v>
      </c>
      <c r="DP379" s="71">
        <f>SUM(DP302:DP378)</f>
        <v>0</v>
      </c>
      <c r="DQ379" s="71">
        <f>SUM(DQ302:DQ378)</f>
        <v>0</v>
      </c>
      <c r="DR379" s="71"/>
      <c r="DS379" s="71">
        <f>SUM(DS301:DS333)</f>
        <v>13</v>
      </c>
      <c r="DT379" s="71">
        <f>SUM(DT302:DT378)</f>
        <v>3375000</v>
      </c>
      <c r="DU379" s="71">
        <f>SUM(DU302:DU378)</f>
        <v>0</v>
      </c>
      <c r="DV379" s="71"/>
      <c r="DW379" s="71">
        <f>SUM(DW301:DW333)</f>
        <v>0</v>
      </c>
      <c r="DX379" s="71">
        <f>SUM(DX302:DX378)</f>
        <v>0</v>
      </c>
      <c r="DY379" s="71">
        <f>SUM(DY302:DY378)</f>
        <v>0</v>
      </c>
      <c r="DZ379" s="71"/>
      <c r="EA379" s="71">
        <f>SUM(EA301:EA333)</f>
        <v>0</v>
      </c>
      <c r="EB379" s="71">
        <f>SUM(EB302:EB378)</f>
        <v>0</v>
      </c>
      <c r="EC379" s="71">
        <f>SUM(EC302:EC378)</f>
        <v>0</v>
      </c>
      <c r="ED379" s="71"/>
      <c r="EE379" s="71">
        <f>SUM(EE301:EE333)</f>
        <v>0</v>
      </c>
      <c r="EF379" s="71">
        <f>SUM(EF302:EF378)</f>
        <v>0</v>
      </c>
      <c r="EG379" s="71">
        <f>SUM(EG302:EG378)</f>
        <v>0</v>
      </c>
      <c r="EH379" s="71"/>
      <c r="EI379" s="71">
        <f>SUM(EI301:EI333)</f>
        <v>0</v>
      </c>
      <c r="EJ379" s="71">
        <f>SUM(EJ302:EJ378)</f>
        <v>0</v>
      </c>
      <c r="EK379" s="71">
        <f>SUM(EK302:EK378)</f>
        <v>0</v>
      </c>
      <c r="EL379" s="71"/>
      <c r="EM379" s="71">
        <f>SUM(EM301:EM333)</f>
        <v>0</v>
      </c>
      <c r="EN379" s="71">
        <f>SUM(EN302:EN378)</f>
        <v>0</v>
      </c>
      <c r="EO379" s="71">
        <f>SUM(EO302:EO378)</f>
        <v>0</v>
      </c>
      <c r="EP379" s="71"/>
      <c r="EQ379" s="71">
        <f>SUM(EQ301:EQ333)</f>
        <v>0</v>
      </c>
      <c r="ER379" s="71">
        <f>SUM(ER302:ER378)</f>
        <v>0</v>
      </c>
      <c r="ES379" s="71">
        <f>SUM(ES302:ES378)</f>
        <v>0</v>
      </c>
      <c r="ET379" s="71"/>
      <c r="EU379" s="71">
        <f>SUM(EU301:EU333)</f>
        <v>0</v>
      </c>
      <c r="EV379" s="71">
        <f>SUM(EV302:EV378)</f>
        <v>0</v>
      </c>
      <c r="EW379" s="71">
        <f>SUM(EW302:EW378)</f>
        <v>0</v>
      </c>
      <c r="EX379" s="71"/>
      <c r="EY379" s="71"/>
      <c r="EZ379" s="71">
        <f>SUM(EZ302:EZ378)</f>
        <v>6260000</v>
      </c>
      <c r="FA379" s="71">
        <f>SUM(FA302:FA378)</f>
        <v>0</v>
      </c>
      <c r="FB379" s="71"/>
      <c r="FC379" s="71">
        <f>SUM(FC301:FC333)</f>
        <v>0</v>
      </c>
      <c r="FD379" s="71">
        <f>SUM(FD302:FD378)</f>
        <v>0</v>
      </c>
      <c r="FE379" s="71">
        <f>SUM(FE302:FE378)</f>
        <v>0</v>
      </c>
      <c r="FF379" s="71"/>
      <c r="FG379" s="71">
        <f>SUM(FG301:FG333)</f>
        <v>0</v>
      </c>
      <c r="FH379" s="71">
        <f>SUM(FH302:FH378)</f>
        <v>0</v>
      </c>
      <c r="FI379" s="71">
        <f>SUM(FI302:FI378)</f>
        <v>0</v>
      </c>
      <c r="FJ379" s="71"/>
      <c r="FK379" s="71">
        <f>SUM(FK301:FK333)</f>
        <v>0</v>
      </c>
      <c r="FL379" s="71">
        <f>SUM(FL302:FL378)</f>
        <v>0</v>
      </c>
      <c r="FM379" s="71">
        <f>SUM(FM302:FM378)</f>
        <v>0</v>
      </c>
      <c r="FN379" s="71"/>
      <c r="FO379" s="71">
        <f>SUM(FO301:FO333)</f>
        <v>1</v>
      </c>
      <c r="FP379" s="71">
        <f>SUM(FP302:FP378)</f>
        <v>300000</v>
      </c>
      <c r="FQ379" s="71">
        <f>SUM(FQ302:FQ378)</f>
        <v>0</v>
      </c>
      <c r="FR379" s="71"/>
      <c r="FS379" s="71">
        <f>SUM(FS301:FS333)</f>
        <v>0</v>
      </c>
      <c r="FT379" s="71">
        <f>SUM(FT302:FT378)</f>
        <v>0</v>
      </c>
      <c r="FU379" s="71">
        <f>SUM(FU302:FU378)</f>
        <v>0</v>
      </c>
      <c r="FV379" s="71"/>
      <c r="FW379" s="71">
        <f>SUM(FW301:FW333)</f>
        <v>0</v>
      </c>
      <c r="FX379" s="71">
        <f>SUM(FX302:FX378)</f>
        <v>0</v>
      </c>
      <c r="FY379" s="71">
        <f>SUM(FY302:FY378)</f>
        <v>0</v>
      </c>
      <c r="FZ379" s="71"/>
      <c r="GA379" s="71">
        <f>SUM(GA301:GA333)</f>
        <v>1</v>
      </c>
      <c r="GB379" s="71">
        <f>SUM(GB302:GB378)</f>
        <v>300000</v>
      </c>
      <c r="GC379" s="71">
        <f>SUM(GC302:GC378)</f>
        <v>0</v>
      </c>
      <c r="GD379" s="71"/>
      <c r="GE379" s="71">
        <f>SUM(GE301:GE333)</f>
        <v>0</v>
      </c>
      <c r="GF379" s="71">
        <f t="shared" ref="GF379:GQ379" si="90">SUM(GF302:GF378)</f>
        <v>0</v>
      </c>
      <c r="GG379" s="71">
        <f t="shared" si="90"/>
        <v>0</v>
      </c>
      <c r="GH379" s="71"/>
      <c r="GI379" s="71"/>
      <c r="GJ379" s="71">
        <f t="shared" si="90"/>
        <v>3425000</v>
      </c>
      <c r="GK379" s="71">
        <f t="shared" si="90"/>
        <v>0</v>
      </c>
      <c r="GL379" s="71"/>
      <c r="GM379" s="71"/>
      <c r="GN379" s="71">
        <f t="shared" si="90"/>
        <v>6860000</v>
      </c>
      <c r="GO379" s="71">
        <f t="shared" si="90"/>
        <v>0</v>
      </c>
      <c r="GP379" s="71"/>
      <c r="GQ379" s="71">
        <f t="shared" si="90"/>
        <v>27</v>
      </c>
      <c r="GR379" s="166"/>
      <c r="GS379" s="178">
        <f>SUM(GS302:GS331)</f>
        <v>10285000</v>
      </c>
      <c r="GT379" s="180"/>
      <c r="GV379" s="153"/>
      <c r="GW379" s="153"/>
      <c r="GX379" s="153"/>
    </row>
    <row r="380" spans="2:206" ht="18" hidden="1" customHeight="1" x14ac:dyDescent="0.2">
      <c r="C380" s="77"/>
      <c r="D380" s="77"/>
      <c r="E380" s="77"/>
      <c r="F380" s="77"/>
      <c r="G380" s="77"/>
      <c r="H380" s="77"/>
      <c r="I380" s="77"/>
      <c r="J380" s="77"/>
      <c r="K380" s="77"/>
      <c r="L380" s="77"/>
      <c r="M380" s="191"/>
      <c r="N380" s="77"/>
      <c r="O380" s="77"/>
      <c r="P380" s="77"/>
      <c r="Q380" s="191"/>
      <c r="R380" s="77"/>
      <c r="S380" s="77"/>
      <c r="T380" s="77"/>
      <c r="U380" s="77"/>
      <c r="V380" s="77"/>
      <c r="W380" s="77"/>
      <c r="X380" s="77"/>
      <c r="Y380" s="77"/>
      <c r="Z380" s="77"/>
      <c r="AA380" s="77"/>
      <c r="AB380" s="77"/>
      <c r="AC380" s="77"/>
      <c r="AD380" s="77"/>
      <c r="AE380" s="77"/>
      <c r="AF380" s="77"/>
      <c r="AG380" s="77"/>
      <c r="AH380" s="77"/>
      <c r="AQ380" s="77"/>
      <c r="AR380" s="77"/>
      <c r="AS380" s="77"/>
      <c r="AT380" s="77"/>
      <c r="AY380" s="77"/>
      <c r="AZ380" s="77"/>
      <c r="BA380" s="77"/>
      <c r="BB380" s="77"/>
      <c r="BK380" s="77"/>
      <c r="BL380" s="77"/>
      <c r="BM380" s="77"/>
      <c r="BN380" s="77"/>
      <c r="BO380" s="77"/>
      <c r="BP380" s="77"/>
      <c r="BQ380" s="77"/>
      <c r="BR380" s="77"/>
      <c r="BS380" s="77"/>
      <c r="BT380" s="77"/>
      <c r="BU380" s="77"/>
      <c r="BV380" s="77"/>
      <c r="BW380" s="77"/>
      <c r="BX380" s="77"/>
      <c r="BY380" s="77"/>
      <c r="BZ380" s="77"/>
      <c r="CA380" s="77"/>
      <c r="CB380" s="77"/>
      <c r="CC380" s="77"/>
      <c r="CD380" s="77"/>
      <c r="CE380" s="77"/>
      <c r="CF380" s="77"/>
      <c r="CG380" s="77"/>
      <c r="CH380" s="77"/>
      <c r="CM380" s="77"/>
      <c r="CN380" s="77"/>
      <c r="CO380" s="77"/>
      <c r="CP380" s="77"/>
      <c r="DW380" s="77"/>
      <c r="DX380" s="77"/>
      <c r="DY380" s="77"/>
      <c r="DZ380" s="77"/>
      <c r="EA380" s="77"/>
      <c r="EB380" s="77"/>
      <c r="EC380" s="77"/>
      <c r="ED380" s="77"/>
      <c r="EE380" s="77"/>
      <c r="EF380" s="77"/>
      <c r="EG380" s="77"/>
      <c r="EH380" s="77"/>
      <c r="EI380" s="77"/>
      <c r="EJ380" s="77"/>
      <c r="EK380" s="77"/>
      <c r="EL380" s="77"/>
      <c r="EM380" s="77"/>
      <c r="EN380" s="77"/>
      <c r="EO380" s="77"/>
      <c r="EP380" s="77"/>
      <c r="EQ380" s="77"/>
      <c r="ER380" s="77"/>
      <c r="ES380" s="77"/>
      <c r="ET380" s="77"/>
      <c r="EU380" s="77"/>
      <c r="EV380" s="77"/>
      <c r="EW380" s="77"/>
      <c r="EX380" s="77"/>
      <c r="EY380" s="77"/>
      <c r="EZ380" s="77"/>
      <c r="FA380" s="77"/>
      <c r="FB380" s="77"/>
      <c r="FC380" s="77"/>
      <c r="FD380" s="77"/>
      <c r="FE380" s="77"/>
      <c r="FF380" s="77"/>
      <c r="FK380" s="77"/>
      <c r="FL380" s="77"/>
      <c r="FM380" s="77"/>
      <c r="FN380" s="77"/>
      <c r="FO380" s="77"/>
      <c r="FP380" s="77"/>
      <c r="FQ380" s="77"/>
      <c r="FR380" s="77"/>
      <c r="FS380" s="77"/>
      <c r="FT380" s="77"/>
      <c r="FU380" s="77"/>
      <c r="FV380" s="77"/>
      <c r="FW380" s="77"/>
      <c r="FX380" s="77"/>
      <c r="FY380" s="77"/>
      <c r="FZ380" s="77"/>
      <c r="GE380" s="77"/>
      <c r="GF380" s="77"/>
      <c r="GG380" s="77"/>
      <c r="GH380" s="77"/>
      <c r="GI380" s="77"/>
      <c r="GJ380" s="77"/>
      <c r="GK380" s="77"/>
      <c r="GL380" s="77"/>
      <c r="GM380" s="77"/>
      <c r="GN380" s="77"/>
      <c r="GO380" s="77"/>
      <c r="GP380" s="77"/>
      <c r="GQ380" s="77"/>
      <c r="GR380" s="191"/>
      <c r="GS380" s="191"/>
      <c r="GT380" s="184"/>
      <c r="GW380" s="153"/>
    </row>
    <row r="381" spans="2:206" ht="18" hidden="1" customHeight="1" x14ac:dyDescent="0.2">
      <c r="B381" s="1"/>
      <c r="M381" s="192"/>
      <c r="Q381" s="192"/>
      <c r="AI381" s="1"/>
      <c r="AJ381" s="1"/>
      <c r="AK381" s="1"/>
      <c r="AL381" s="1"/>
      <c r="AM381" s="1"/>
      <c r="AN381" s="1"/>
      <c r="AO381" s="1"/>
      <c r="AP381" s="1"/>
      <c r="AU381" s="1"/>
      <c r="AV381" s="1"/>
      <c r="AW381" s="1"/>
      <c r="AX381" s="1"/>
      <c r="BC381" s="1"/>
      <c r="BD381" s="1"/>
      <c r="BE381" s="1"/>
      <c r="BF381" s="1"/>
      <c r="BG381" s="1"/>
      <c r="BH381" s="1"/>
      <c r="BI381" s="1"/>
      <c r="BJ381" s="1"/>
      <c r="CI381" s="1"/>
      <c r="CJ381" s="1"/>
      <c r="CK381" s="1"/>
      <c r="CL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FG381" s="1"/>
      <c r="FH381" s="1"/>
      <c r="FI381" s="1"/>
      <c r="FJ381" s="1"/>
      <c r="GA381" s="1"/>
      <c r="GB381" s="1"/>
      <c r="GC381" s="1"/>
      <c r="GD381" s="1"/>
      <c r="GQ381" s="1"/>
      <c r="GR381" s="192"/>
      <c r="GS381" s="192"/>
      <c r="GT381" s="185"/>
      <c r="GW381" s="153"/>
    </row>
    <row r="382" spans="2:206" ht="18" hidden="1" customHeight="1" x14ac:dyDescent="0.2">
      <c r="B382" s="1"/>
      <c r="M382" s="192"/>
      <c r="Q382" s="192"/>
      <c r="AI382" s="1"/>
      <c r="AJ382" s="1"/>
      <c r="AK382" s="1"/>
      <c r="AL382" s="1"/>
      <c r="AM382" s="1"/>
      <c r="AN382" s="1"/>
      <c r="AO382" s="1"/>
      <c r="AP382" s="1"/>
      <c r="AU382" s="1"/>
      <c r="AV382" s="1"/>
      <c r="AW382" s="1"/>
      <c r="AX382" s="1"/>
      <c r="BC382" s="1"/>
      <c r="BD382" s="1"/>
      <c r="BE382" s="1"/>
      <c r="BF382" s="1"/>
      <c r="BG382" s="1"/>
      <c r="BH382" s="1"/>
      <c r="BI382" s="1"/>
      <c r="BJ382" s="1"/>
      <c r="CI382" s="1"/>
      <c r="CJ382" s="1"/>
      <c r="CK382" s="1"/>
      <c r="CL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FG382" s="1"/>
      <c r="FH382" s="1"/>
      <c r="FI382" s="1"/>
      <c r="FJ382" s="1"/>
      <c r="GA382" s="1"/>
      <c r="GB382" s="1"/>
      <c r="GC382" s="1"/>
      <c r="GD382" s="1"/>
      <c r="GQ382" s="1"/>
      <c r="GR382" s="192"/>
      <c r="GS382" s="192"/>
      <c r="GT382" s="185"/>
      <c r="GW382" s="153"/>
    </row>
    <row r="383" spans="2:206" ht="18" hidden="1" customHeight="1" x14ac:dyDescent="0.2">
      <c r="B383" s="1"/>
      <c r="M383" s="192"/>
      <c r="Q383" s="192"/>
      <c r="AI383" s="1"/>
      <c r="AJ383" s="1"/>
      <c r="AK383" s="1"/>
      <c r="AL383" s="1"/>
      <c r="AM383" s="1"/>
      <c r="AN383" s="1"/>
      <c r="AO383" s="1"/>
      <c r="AP383" s="1"/>
      <c r="AU383" s="1"/>
      <c r="AV383" s="1"/>
      <c r="AW383" s="1"/>
      <c r="AX383" s="1"/>
      <c r="BC383" s="1"/>
      <c r="BD383" s="1"/>
      <c r="BE383" s="1"/>
      <c r="BF383" s="1"/>
      <c r="BG383" s="1"/>
      <c r="BH383" s="1"/>
      <c r="BI383" s="1"/>
      <c r="BJ383" s="1"/>
      <c r="CI383" s="1"/>
      <c r="CJ383" s="1"/>
      <c r="CK383" s="1"/>
      <c r="CL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FG383" s="1"/>
      <c r="FH383" s="1"/>
      <c r="FI383" s="1"/>
      <c r="FJ383" s="1"/>
      <c r="GA383" s="1"/>
      <c r="GB383" s="1"/>
      <c r="GC383" s="1"/>
      <c r="GD383" s="1"/>
      <c r="GQ383" s="1"/>
      <c r="GR383" s="192"/>
      <c r="GS383" s="192"/>
      <c r="GT383" s="185"/>
      <c r="GW383" s="153"/>
    </row>
    <row r="384" spans="2:206" ht="18" hidden="1" customHeight="1" x14ac:dyDescent="0.2">
      <c r="B384" s="1"/>
      <c r="M384" s="192"/>
      <c r="Q384" s="192"/>
      <c r="AI384" s="1"/>
      <c r="AJ384" s="1"/>
      <c r="AK384" s="1"/>
      <c r="AL384" s="1"/>
      <c r="AM384" s="1"/>
      <c r="AN384" s="1"/>
      <c r="AO384" s="1"/>
      <c r="AP384" s="1"/>
      <c r="AU384" s="1"/>
      <c r="AV384" s="1"/>
      <c r="AW384" s="1"/>
      <c r="AX384" s="1"/>
      <c r="BC384" s="1"/>
      <c r="BD384" s="1"/>
      <c r="BE384" s="1"/>
      <c r="BF384" s="1"/>
      <c r="BG384" s="1"/>
      <c r="BH384" s="1"/>
      <c r="BI384" s="1"/>
      <c r="BJ384" s="1"/>
      <c r="CI384" s="1"/>
      <c r="CJ384" s="1"/>
      <c r="CK384" s="1"/>
      <c r="CL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FG384" s="1"/>
      <c r="FH384" s="1"/>
      <c r="FI384" s="1"/>
      <c r="FJ384" s="1"/>
      <c r="GA384" s="1"/>
      <c r="GB384" s="1"/>
      <c r="GC384" s="1"/>
      <c r="GD384" s="1"/>
      <c r="GQ384" s="1"/>
      <c r="GR384" s="192"/>
      <c r="GS384" s="192"/>
      <c r="GT384" s="185"/>
      <c r="GW384" s="153"/>
    </row>
    <row r="385" spans="2:205" ht="18" hidden="1" customHeight="1" x14ac:dyDescent="0.2">
      <c r="B385" s="1"/>
      <c r="M385" s="192"/>
      <c r="Q385" s="192"/>
      <c r="AI385" s="1"/>
      <c r="AJ385" s="1"/>
      <c r="AK385" s="1"/>
      <c r="AL385" s="1"/>
      <c r="AM385" s="1"/>
      <c r="AN385" s="1"/>
      <c r="AO385" s="1"/>
      <c r="AP385" s="1"/>
      <c r="AU385" s="1"/>
      <c r="AV385" s="1"/>
      <c r="AW385" s="1"/>
      <c r="AX385" s="1"/>
      <c r="BC385" s="1"/>
      <c r="BD385" s="1"/>
      <c r="BE385" s="1"/>
      <c r="BF385" s="1"/>
      <c r="BG385" s="1"/>
      <c r="BH385" s="1"/>
      <c r="BI385" s="1"/>
      <c r="BJ385" s="1"/>
      <c r="CI385" s="1"/>
      <c r="CJ385" s="1"/>
      <c r="CK385" s="1"/>
      <c r="CL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FG385" s="1"/>
      <c r="FH385" s="1"/>
      <c r="FI385" s="1"/>
      <c r="FJ385" s="1"/>
      <c r="GA385" s="1"/>
      <c r="GB385" s="1"/>
      <c r="GC385" s="1"/>
      <c r="GD385" s="1"/>
      <c r="GQ385" s="1"/>
      <c r="GR385" s="192"/>
      <c r="GS385" s="192"/>
      <c r="GT385" s="185"/>
      <c r="GW385" s="153"/>
    </row>
    <row r="386" spans="2:205" ht="12.75" hidden="1" customHeight="1" x14ac:dyDescent="0.2">
      <c r="B386" s="1"/>
      <c r="M386" s="192"/>
      <c r="Q386" s="192"/>
      <c r="AI386" s="1"/>
      <c r="AJ386" s="1"/>
      <c r="AK386" s="1"/>
      <c r="AL386" s="1"/>
      <c r="AM386" s="1"/>
      <c r="AN386" s="1"/>
      <c r="AO386" s="1"/>
      <c r="AP386" s="1"/>
      <c r="AU386" s="1"/>
      <c r="AV386" s="1"/>
      <c r="AW386" s="1"/>
      <c r="AX386" s="1"/>
      <c r="BC386" s="1"/>
      <c r="BD386" s="1"/>
      <c r="BE386" s="1"/>
      <c r="BF386" s="1"/>
      <c r="BG386" s="1"/>
      <c r="BH386" s="1"/>
      <c r="BI386" s="1"/>
      <c r="BJ386" s="1"/>
      <c r="CI386" s="1"/>
      <c r="CJ386" s="1"/>
      <c r="CK386" s="1"/>
      <c r="CL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FG386" s="1"/>
      <c r="FH386" s="1"/>
      <c r="FI386" s="1"/>
      <c r="FJ386" s="1"/>
      <c r="GA386" s="1"/>
      <c r="GB386" s="1"/>
      <c r="GC386" s="1"/>
      <c r="GD386" s="1"/>
      <c r="GQ386" s="1"/>
      <c r="GR386" s="192"/>
      <c r="GS386" s="192"/>
      <c r="GT386" s="185"/>
      <c r="GW386" s="153"/>
    </row>
    <row r="387" spans="2:205" ht="18" hidden="1" customHeight="1" x14ac:dyDescent="0.2">
      <c r="B387" s="1"/>
      <c r="M387" s="192"/>
      <c r="Q387" s="192"/>
      <c r="AI387" s="1"/>
      <c r="AJ387" s="1"/>
      <c r="AK387" s="1"/>
      <c r="AL387" s="1"/>
      <c r="AM387" s="1"/>
      <c r="AN387" s="1"/>
      <c r="AO387" s="1"/>
      <c r="AP387" s="1"/>
      <c r="AU387" s="1"/>
      <c r="AV387" s="1"/>
      <c r="AW387" s="1"/>
      <c r="AX387" s="1"/>
      <c r="BC387" s="1"/>
      <c r="BD387" s="1"/>
      <c r="BE387" s="1"/>
      <c r="BF387" s="1"/>
      <c r="BG387" s="1"/>
      <c r="BH387" s="1"/>
      <c r="BI387" s="1"/>
      <c r="BJ387" s="1"/>
      <c r="CI387" s="1"/>
      <c r="CJ387" s="1"/>
      <c r="CK387" s="1"/>
      <c r="CL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FG387" s="1"/>
      <c r="FH387" s="1"/>
      <c r="FI387" s="1"/>
      <c r="FJ387" s="1"/>
      <c r="GA387" s="1"/>
      <c r="GB387" s="1"/>
      <c r="GC387" s="1"/>
      <c r="GD387" s="1"/>
      <c r="GQ387" s="1"/>
      <c r="GR387" s="192"/>
      <c r="GS387" s="192"/>
      <c r="GT387" s="185"/>
      <c r="GW387" s="153"/>
    </row>
    <row r="388" spans="2:205" ht="18" hidden="1" customHeight="1" x14ac:dyDescent="0.2">
      <c r="B388" s="1"/>
      <c r="M388" s="192"/>
      <c r="Q388" s="192"/>
      <c r="AI388" s="1"/>
      <c r="AJ388" s="1"/>
      <c r="AK388" s="1"/>
      <c r="AL388" s="1"/>
      <c r="AM388" s="1"/>
      <c r="AN388" s="1"/>
      <c r="AO388" s="1"/>
      <c r="AP388" s="1"/>
      <c r="AU388" s="1"/>
      <c r="AV388" s="1"/>
      <c r="AW388" s="1"/>
      <c r="AX388" s="1"/>
      <c r="BC388" s="1"/>
      <c r="BD388" s="1"/>
      <c r="BE388" s="1"/>
      <c r="BF388" s="1"/>
      <c r="BG388" s="1"/>
      <c r="BH388" s="1"/>
      <c r="BI388" s="1"/>
      <c r="BJ388" s="1"/>
      <c r="CI388" s="1"/>
      <c r="CJ388" s="1"/>
      <c r="CK388" s="1"/>
      <c r="CL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FG388" s="1"/>
      <c r="FH388" s="1"/>
      <c r="FI388" s="1"/>
      <c r="FJ388" s="1"/>
      <c r="GA388" s="1"/>
      <c r="GB388" s="1"/>
      <c r="GC388" s="1"/>
      <c r="GD388" s="1"/>
      <c r="GQ388" s="1"/>
      <c r="GR388" s="192"/>
      <c r="GS388" s="192"/>
      <c r="GT388" s="185"/>
      <c r="GW388" s="153"/>
    </row>
    <row r="389" spans="2:205" ht="14.25" hidden="1" customHeight="1" x14ac:dyDescent="0.2">
      <c r="B389" s="1"/>
      <c r="M389" s="192"/>
      <c r="Q389" s="192"/>
      <c r="AI389" s="1"/>
      <c r="AJ389" s="1"/>
      <c r="AK389" s="1"/>
      <c r="AL389" s="1"/>
      <c r="AM389" s="1"/>
      <c r="AN389" s="1"/>
      <c r="AO389" s="1"/>
      <c r="AP389" s="1"/>
      <c r="AU389" s="1"/>
      <c r="AV389" s="1"/>
      <c r="AW389" s="1"/>
      <c r="AX389" s="1"/>
      <c r="BC389" s="1"/>
      <c r="BD389" s="1"/>
      <c r="BE389" s="1"/>
      <c r="BF389" s="1"/>
      <c r="BG389" s="1"/>
      <c r="BH389" s="1"/>
      <c r="BI389" s="1"/>
      <c r="BJ389" s="1"/>
      <c r="CI389" s="1"/>
      <c r="CJ389" s="1"/>
      <c r="CK389" s="1"/>
      <c r="CL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FG389" s="1"/>
      <c r="FH389" s="1"/>
      <c r="FI389" s="1"/>
      <c r="FJ389" s="1"/>
      <c r="GA389" s="1"/>
      <c r="GB389" s="1"/>
      <c r="GC389" s="1"/>
      <c r="GD389" s="1"/>
      <c r="GQ389" s="1"/>
      <c r="GR389" s="192"/>
      <c r="GS389" s="192"/>
      <c r="GT389" s="185"/>
      <c r="GW389" s="153"/>
    </row>
    <row r="390" spans="2:205" ht="18" hidden="1" customHeight="1" x14ac:dyDescent="0.2">
      <c r="B390" s="99" t="s">
        <v>174</v>
      </c>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70"/>
      <c r="AJ390" s="70"/>
      <c r="AK390" s="70"/>
      <c r="AL390" s="70"/>
      <c r="AM390" s="70"/>
      <c r="AN390" s="70"/>
      <c r="AO390" s="70"/>
      <c r="AP390" s="70"/>
      <c r="AQ390" s="31"/>
      <c r="AR390" s="31"/>
      <c r="AS390" s="31"/>
      <c r="AT390" s="31"/>
      <c r="AU390" s="70"/>
      <c r="AV390" s="70"/>
      <c r="AW390" s="70"/>
      <c r="AX390" s="70"/>
      <c r="AY390" s="31"/>
      <c r="AZ390" s="31"/>
      <c r="BA390" s="31"/>
      <c r="BB390" s="31"/>
      <c r="BC390" s="70"/>
      <c r="BD390" s="70"/>
      <c r="BE390" s="70"/>
      <c r="BF390" s="70"/>
      <c r="BG390" s="70"/>
      <c r="BH390" s="70"/>
      <c r="BI390" s="70"/>
      <c r="BJ390" s="70"/>
      <c r="BK390" s="31"/>
      <c r="BL390" s="31"/>
      <c r="BM390" s="31"/>
      <c r="BN390" s="31"/>
      <c r="BO390" s="31"/>
      <c r="BP390" s="31"/>
      <c r="BQ390" s="31"/>
      <c r="BR390" s="31"/>
      <c r="BS390" s="31"/>
      <c r="BT390" s="31"/>
      <c r="BU390" s="31"/>
      <c r="BV390" s="31"/>
      <c r="BW390" s="31"/>
      <c r="BX390" s="31"/>
      <c r="BY390" s="31"/>
      <c r="BZ390" s="31"/>
      <c r="CA390" s="31"/>
      <c r="CB390" s="31"/>
      <c r="CC390" s="31"/>
      <c r="CD390" s="31"/>
      <c r="CE390" s="31"/>
      <c r="CF390" s="31"/>
      <c r="CG390" s="31"/>
      <c r="CH390" s="31"/>
      <c r="CI390" s="70"/>
      <c r="CJ390" s="70"/>
      <c r="CK390" s="70"/>
      <c r="CL390" s="70"/>
      <c r="CM390" s="31"/>
      <c r="CN390" s="31"/>
      <c r="CO390" s="31"/>
      <c r="CP390" s="31"/>
      <c r="CQ390" s="70"/>
      <c r="CR390" s="70"/>
      <c r="CS390" s="70"/>
      <c r="CT390" s="70"/>
      <c r="CU390" s="70"/>
      <c r="CV390" s="70"/>
      <c r="CW390" s="70"/>
      <c r="CX390" s="70"/>
      <c r="CY390" s="31"/>
      <c r="CZ390" s="31"/>
      <c r="DA390" s="31"/>
      <c r="DB390" s="31"/>
      <c r="DC390" s="31"/>
      <c r="DD390" s="31"/>
      <c r="DE390" s="31"/>
      <c r="DF390" s="31"/>
      <c r="DG390" s="31"/>
      <c r="DH390" s="31"/>
      <c r="DI390" s="31"/>
      <c r="DJ390" s="31"/>
      <c r="DK390" s="31"/>
      <c r="DL390" s="31"/>
      <c r="DM390" s="31"/>
      <c r="DN390" s="31"/>
      <c r="DO390" s="31"/>
      <c r="DP390" s="31"/>
      <c r="DQ390" s="31"/>
      <c r="DR390" s="31"/>
      <c r="DS390" s="31"/>
      <c r="DT390" s="31"/>
      <c r="DU390" s="31"/>
      <c r="DV390" s="31"/>
      <c r="DW390" s="31"/>
      <c r="DX390" s="31"/>
      <c r="DY390" s="31"/>
      <c r="DZ390" s="31"/>
      <c r="EA390" s="31"/>
      <c r="EB390" s="31"/>
      <c r="EC390" s="31"/>
      <c r="ED390" s="31"/>
      <c r="EE390" s="31"/>
      <c r="EF390" s="31"/>
      <c r="EG390" s="31"/>
      <c r="EH390" s="31"/>
      <c r="EI390" s="31"/>
      <c r="EJ390" s="31"/>
      <c r="EK390" s="31"/>
      <c r="EL390" s="31"/>
      <c r="EM390" s="31"/>
      <c r="EN390" s="31"/>
      <c r="EO390" s="31"/>
      <c r="EP390" s="31"/>
      <c r="EQ390" s="31"/>
      <c r="ER390" s="31"/>
      <c r="ES390" s="31"/>
      <c r="ET390" s="31"/>
      <c r="EU390" s="31"/>
      <c r="EV390" s="31"/>
      <c r="EW390" s="31"/>
      <c r="EX390" s="31"/>
      <c r="EY390" s="31"/>
      <c r="EZ390" s="31"/>
      <c r="FA390" s="31"/>
      <c r="FB390" s="31"/>
      <c r="FC390" s="31"/>
      <c r="FD390" s="31"/>
      <c r="FE390" s="31"/>
      <c r="FF390" s="31"/>
      <c r="FG390" s="70"/>
      <c r="FH390" s="70"/>
      <c r="FI390" s="70"/>
      <c r="FJ390" s="70"/>
      <c r="FK390" s="23"/>
      <c r="FL390" s="23"/>
      <c r="FM390" s="23"/>
      <c r="FN390" s="23"/>
      <c r="FO390" s="20"/>
      <c r="FP390" s="101"/>
      <c r="FQ390" s="101"/>
      <c r="FR390" s="101"/>
      <c r="FS390" s="31"/>
      <c r="FT390" s="31"/>
      <c r="FU390" s="31"/>
      <c r="FV390" s="31"/>
      <c r="FW390" s="31"/>
      <c r="FX390" s="31"/>
      <c r="FY390" s="31"/>
      <c r="FZ390" s="31"/>
      <c r="GA390" s="70"/>
      <c r="GB390" s="70"/>
      <c r="GC390" s="70"/>
      <c r="GD390" s="70"/>
      <c r="GE390" s="31"/>
      <c r="GF390" s="46"/>
      <c r="GG390" s="46"/>
      <c r="GH390" s="46"/>
      <c r="GI390" s="21">
        <f t="shared" ref="GI390:GI416" si="91">SUM(C390:EQ390)</f>
        <v>0</v>
      </c>
      <c r="GJ390" s="21"/>
      <c r="GK390" s="21"/>
      <c r="GL390" s="21"/>
      <c r="GM390" s="21">
        <f t="shared" ref="GM390:GM416" si="92">SUM(EU390:GE390)</f>
        <v>0</v>
      </c>
      <c r="GN390" s="21"/>
      <c r="GO390" s="21"/>
      <c r="GP390" s="21"/>
      <c r="GQ390" s="97">
        <f t="shared" ref="GQ390:GQ416" si="93">SUM(GI390:GM390)</f>
        <v>0</v>
      </c>
      <c r="GR390" s="20"/>
      <c r="GS390" s="193">
        <f t="shared" ref="GS390:GS415" si="94">GQ390*GR390</f>
        <v>0</v>
      </c>
      <c r="GT390" s="34"/>
      <c r="GW390" s="153"/>
    </row>
    <row r="391" spans="2:205" ht="18" hidden="1" customHeight="1" x14ac:dyDescent="0.2">
      <c r="B391" s="96" t="s">
        <v>175</v>
      </c>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69"/>
      <c r="AJ391" s="69"/>
      <c r="AK391" s="69"/>
      <c r="AL391" s="69"/>
      <c r="AM391" s="69"/>
      <c r="AN391" s="69"/>
      <c r="AO391" s="69"/>
      <c r="AP391" s="69"/>
      <c r="AQ391" s="30"/>
      <c r="AR391" s="30"/>
      <c r="AS391" s="30"/>
      <c r="AT391" s="30"/>
      <c r="AU391" s="69"/>
      <c r="AV391" s="69"/>
      <c r="AW391" s="69"/>
      <c r="AX391" s="69"/>
      <c r="AY391" s="30"/>
      <c r="AZ391" s="30"/>
      <c r="BA391" s="30"/>
      <c r="BB391" s="30"/>
      <c r="BC391" s="69"/>
      <c r="BD391" s="69"/>
      <c r="BE391" s="69"/>
      <c r="BF391" s="69"/>
      <c r="BG391" s="69"/>
      <c r="BH391" s="69"/>
      <c r="BI391" s="69"/>
      <c r="BJ391" s="69"/>
      <c r="BK391" s="30"/>
      <c r="BL391" s="30"/>
      <c r="BM391" s="30"/>
      <c r="BN391" s="30"/>
      <c r="BO391" s="30"/>
      <c r="BP391" s="30"/>
      <c r="BQ391" s="30"/>
      <c r="BR391" s="30"/>
      <c r="BS391" s="30"/>
      <c r="BT391" s="30"/>
      <c r="BU391" s="30"/>
      <c r="BV391" s="30"/>
      <c r="BW391" s="30"/>
      <c r="BX391" s="30"/>
      <c r="BY391" s="30"/>
      <c r="BZ391" s="30"/>
      <c r="CA391" s="30"/>
      <c r="CB391" s="30"/>
      <c r="CC391" s="30"/>
      <c r="CD391" s="30"/>
      <c r="CE391" s="30"/>
      <c r="CF391" s="30"/>
      <c r="CG391" s="30"/>
      <c r="CH391" s="30"/>
      <c r="CI391" s="69"/>
      <c r="CJ391" s="69"/>
      <c r="CK391" s="69"/>
      <c r="CL391" s="69"/>
      <c r="CM391" s="30"/>
      <c r="CN391" s="30"/>
      <c r="CO391" s="30"/>
      <c r="CP391" s="30"/>
      <c r="CQ391" s="69"/>
      <c r="CR391" s="69"/>
      <c r="CS391" s="69"/>
      <c r="CT391" s="69"/>
      <c r="CU391" s="69"/>
      <c r="CV391" s="69"/>
      <c r="CW391" s="69"/>
      <c r="CX391" s="69"/>
      <c r="CY391" s="30"/>
      <c r="CZ391" s="30"/>
      <c r="DA391" s="30"/>
      <c r="DB391" s="30"/>
      <c r="DC391" s="30"/>
      <c r="DD391" s="30"/>
      <c r="DE391" s="30"/>
      <c r="DF391" s="30"/>
      <c r="DG391" s="30"/>
      <c r="DH391" s="30"/>
      <c r="DI391" s="30"/>
      <c r="DJ391" s="30"/>
      <c r="DK391" s="30"/>
      <c r="DL391" s="30"/>
      <c r="DM391" s="30"/>
      <c r="DN391" s="30"/>
      <c r="DO391" s="30"/>
      <c r="DP391" s="30"/>
      <c r="DQ391" s="30"/>
      <c r="DR391" s="30"/>
      <c r="DS391" s="30"/>
      <c r="DT391" s="30"/>
      <c r="DU391" s="30"/>
      <c r="DV391" s="30"/>
      <c r="DW391" s="30"/>
      <c r="DX391" s="30"/>
      <c r="DY391" s="30"/>
      <c r="DZ391" s="30"/>
      <c r="EA391" s="30"/>
      <c r="EB391" s="30"/>
      <c r="EC391" s="30"/>
      <c r="ED391" s="30"/>
      <c r="EE391" s="30"/>
      <c r="EF391" s="30"/>
      <c r="EG391" s="30"/>
      <c r="EH391" s="30"/>
      <c r="EI391" s="30"/>
      <c r="EJ391" s="30"/>
      <c r="EK391" s="30"/>
      <c r="EL391" s="30"/>
      <c r="EM391" s="30"/>
      <c r="EN391" s="30"/>
      <c r="EO391" s="30"/>
      <c r="EP391" s="30"/>
      <c r="EQ391" s="30"/>
      <c r="ER391" s="30"/>
      <c r="ES391" s="30"/>
      <c r="ET391" s="30"/>
      <c r="EU391" s="30"/>
      <c r="EV391" s="30"/>
      <c r="EW391" s="30"/>
      <c r="EX391" s="30"/>
      <c r="EY391" s="30"/>
      <c r="EZ391" s="30"/>
      <c r="FA391" s="30"/>
      <c r="FB391" s="30"/>
      <c r="FC391" s="30"/>
      <c r="FD391" s="30"/>
      <c r="FE391" s="30"/>
      <c r="FF391" s="30"/>
      <c r="FG391" s="69"/>
      <c r="FH391" s="70"/>
      <c r="FI391" s="70"/>
      <c r="FJ391" s="70"/>
      <c r="FK391" s="23"/>
      <c r="FL391" s="23"/>
      <c r="FM391" s="23"/>
      <c r="FN391" s="23"/>
      <c r="FO391" s="20"/>
      <c r="FP391" s="20"/>
      <c r="FQ391" s="20"/>
      <c r="FR391" s="20"/>
      <c r="FS391" s="22"/>
      <c r="FT391" s="22"/>
      <c r="FU391" s="22"/>
      <c r="FV391" s="22"/>
      <c r="FW391" s="22"/>
      <c r="FX391" s="22"/>
      <c r="FY391" s="22"/>
      <c r="FZ391" s="22"/>
      <c r="GA391" s="67"/>
      <c r="GB391" s="70"/>
      <c r="GC391" s="70"/>
      <c r="GD391" s="70"/>
      <c r="GE391" s="30"/>
      <c r="GF391" s="46"/>
      <c r="GG391" s="46"/>
      <c r="GH391" s="46"/>
      <c r="GI391" s="21">
        <f t="shared" si="91"/>
        <v>0</v>
      </c>
      <c r="GJ391" s="21"/>
      <c r="GK391" s="21"/>
      <c r="GL391" s="21"/>
      <c r="GM391" s="21">
        <f t="shared" si="92"/>
        <v>0</v>
      </c>
      <c r="GN391" s="21"/>
      <c r="GO391" s="21"/>
      <c r="GP391" s="21"/>
      <c r="GQ391" s="97">
        <f t="shared" si="93"/>
        <v>0</v>
      </c>
      <c r="GR391" s="20"/>
      <c r="GS391" s="193">
        <f t="shared" si="94"/>
        <v>0</v>
      </c>
      <c r="GT391" s="34"/>
      <c r="GW391" s="153"/>
    </row>
    <row r="392" spans="2:205" ht="18" hidden="1" customHeight="1" x14ac:dyDescent="0.2">
      <c r="B392" s="96" t="s">
        <v>176</v>
      </c>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69"/>
      <c r="AJ392" s="69"/>
      <c r="AK392" s="69"/>
      <c r="AL392" s="69"/>
      <c r="AM392" s="69"/>
      <c r="AN392" s="69"/>
      <c r="AO392" s="69"/>
      <c r="AP392" s="69"/>
      <c r="AQ392" s="30"/>
      <c r="AR392" s="30"/>
      <c r="AS392" s="30"/>
      <c r="AT392" s="30"/>
      <c r="AU392" s="69"/>
      <c r="AV392" s="69"/>
      <c r="AW392" s="69"/>
      <c r="AX392" s="69"/>
      <c r="AY392" s="30"/>
      <c r="AZ392" s="30"/>
      <c r="BA392" s="30"/>
      <c r="BB392" s="30"/>
      <c r="BC392" s="69"/>
      <c r="BD392" s="69"/>
      <c r="BE392" s="69"/>
      <c r="BF392" s="69"/>
      <c r="BG392" s="69"/>
      <c r="BH392" s="69"/>
      <c r="BI392" s="69"/>
      <c r="BJ392" s="69"/>
      <c r="BK392" s="30"/>
      <c r="BL392" s="30"/>
      <c r="BM392" s="30"/>
      <c r="BN392" s="30"/>
      <c r="BO392" s="30"/>
      <c r="BP392" s="30"/>
      <c r="BQ392" s="30"/>
      <c r="BR392" s="30"/>
      <c r="BS392" s="30"/>
      <c r="BT392" s="30"/>
      <c r="BU392" s="30"/>
      <c r="BV392" s="30"/>
      <c r="BW392" s="30"/>
      <c r="BX392" s="30"/>
      <c r="BY392" s="30"/>
      <c r="BZ392" s="30"/>
      <c r="CA392" s="30"/>
      <c r="CB392" s="30"/>
      <c r="CC392" s="30"/>
      <c r="CD392" s="30"/>
      <c r="CE392" s="30"/>
      <c r="CF392" s="30"/>
      <c r="CG392" s="30"/>
      <c r="CH392" s="30"/>
      <c r="CI392" s="69"/>
      <c r="CJ392" s="69"/>
      <c r="CK392" s="69"/>
      <c r="CL392" s="69"/>
      <c r="CM392" s="30"/>
      <c r="CN392" s="30"/>
      <c r="CO392" s="30"/>
      <c r="CP392" s="30"/>
      <c r="CQ392" s="69"/>
      <c r="CR392" s="69"/>
      <c r="CS392" s="69"/>
      <c r="CT392" s="69"/>
      <c r="CU392" s="69"/>
      <c r="CV392" s="69"/>
      <c r="CW392" s="69"/>
      <c r="CX392" s="69"/>
      <c r="CY392" s="30"/>
      <c r="CZ392" s="30"/>
      <c r="DA392" s="30"/>
      <c r="DB392" s="30"/>
      <c r="DC392" s="30"/>
      <c r="DD392" s="30"/>
      <c r="DE392" s="30"/>
      <c r="DF392" s="30"/>
      <c r="DG392" s="30"/>
      <c r="DH392" s="30"/>
      <c r="DI392" s="30"/>
      <c r="DJ392" s="30"/>
      <c r="DK392" s="30"/>
      <c r="DL392" s="30"/>
      <c r="DM392" s="30"/>
      <c r="DN392" s="30"/>
      <c r="DO392" s="30"/>
      <c r="DP392" s="30"/>
      <c r="DQ392" s="30"/>
      <c r="DR392" s="30"/>
      <c r="DS392" s="30"/>
      <c r="DT392" s="30"/>
      <c r="DU392" s="30"/>
      <c r="DV392" s="30"/>
      <c r="DW392" s="30"/>
      <c r="DX392" s="30"/>
      <c r="DY392" s="30"/>
      <c r="DZ392" s="30"/>
      <c r="EA392" s="30"/>
      <c r="EB392" s="30"/>
      <c r="EC392" s="30"/>
      <c r="ED392" s="30"/>
      <c r="EE392" s="30"/>
      <c r="EF392" s="30"/>
      <c r="EG392" s="30"/>
      <c r="EH392" s="30"/>
      <c r="EI392" s="30"/>
      <c r="EJ392" s="30"/>
      <c r="EK392" s="30"/>
      <c r="EL392" s="30"/>
      <c r="EM392" s="30"/>
      <c r="EN392" s="30"/>
      <c r="EO392" s="30"/>
      <c r="EP392" s="30"/>
      <c r="EQ392" s="30"/>
      <c r="ER392" s="30"/>
      <c r="ES392" s="30"/>
      <c r="ET392" s="30"/>
      <c r="EU392" s="30"/>
      <c r="EV392" s="30"/>
      <c r="EW392" s="30"/>
      <c r="EX392" s="30"/>
      <c r="EY392" s="30"/>
      <c r="EZ392" s="30"/>
      <c r="FA392" s="30"/>
      <c r="FB392" s="30"/>
      <c r="FC392" s="30"/>
      <c r="FD392" s="30"/>
      <c r="FE392" s="30"/>
      <c r="FF392" s="30"/>
      <c r="FG392" s="69"/>
      <c r="FH392" s="70"/>
      <c r="FI392" s="70"/>
      <c r="FJ392" s="70"/>
      <c r="FK392" s="23"/>
      <c r="FL392" s="23"/>
      <c r="FM392" s="23"/>
      <c r="FN392" s="23"/>
      <c r="FO392" s="20"/>
      <c r="FP392" s="20"/>
      <c r="FQ392" s="20"/>
      <c r="FR392" s="20"/>
      <c r="FS392" s="22"/>
      <c r="FT392" s="22"/>
      <c r="FU392" s="22"/>
      <c r="FV392" s="22"/>
      <c r="FW392" s="22"/>
      <c r="FX392" s="22"/>
      <c r="FY392" s="22"/>
      <c r="FZ392" s="22"/>
      <c r="GA392" s="67"/>
      <c r="GB392" s="70"/>
      <c r="GC392" s="70"/>
      <c r="GD392" s="70"/>
      <c r="GE392" s="30"/>
      <c r="GF392" s="46"/>
      <c r="GG392" s="46"/>
      <c r="GH392" s="46"/>
      <c r="GI392" s="21">
        <f t="shared" si="91"/>
        <v>0</v>
      </c>
      <c r="GJ392" s="21"/>
      <c r="GK392" s="21"/>
      <c r="GL392" s="21"/>
      <c r="GM392" s="21">
        <f t="shared" si="92"/>
        <v>0</v>
      </c>
      <c r="GN392" s="21"/>
      <c r="GO392" s="21"/>
      <c r="GP392" s="21"/>
      <c r="GQ392" s="97">
        <f t="shared" si="93"/>
        <v>0</v>
      </c>
      <c r="GR392" s="20"/>
      <c r="GS392" s="193">
        <f t="shared" si="94"/>
        <v>0</v>
      </c>
      <c r="GT392" s="34"/>
      <c r="GW392" s="153"/>
    </row>
    <row r="393" spans="2:205" ht="18" hidden="1" customHeight="1" x14ac:dyDescent="0.2">
      <c r="B393" s="96" t="s">
        <v>195</v>
      </c>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69"/>
      <c r="AJ393" s="69"/>
      <c r="AK393" s="69"/>
      <c r="AL393" s="69"/>
      <c r="AM393" s="69"/>
      <c r="AN393" s="69"/>
      <c r="AO393" s="69"/>
      <c r="AP393" s="69"/>
      <c r="AQ393" s="30"/>
      <c r="AR393" s="30"/>
      <c r="AS393" s="30"/>
      <c r="AT393" s="30"/>
      <c r="AU393" s="69"/>
      <c r="AV393" s="69"/>
      <c r="AW393" s="69"/>
      <c r="AX393" s="69"/>
      <c r="AY393" s="30"/>
      <c r="AZ393" s="30"/>
      <c r="BA393" s="30"/>
      <c r="BB393" s="30"/>
      <c r="BC393" s="69"/>
      <c r="BD393" s="69"/>
      <c r="BE393" s="69"/>
      <c r="BF393" s="69"/>
      <c r="BG393" s="69"/>
      <c r="BH393" s="69"/>
      <c r="BI393" s="69"/>
      <c r="BJ393" s="69"/>
      <c r="BK393" s="30"/>
      <c r="BL393" s="30"/>
      <c r="BM393" s="30"/>
      <c r="BN393" s="30"/>
      <c r="BO393" s="30"/>
      <c r="BP393" s="30"/>
      <c r="BQ393" s="30"/>
      <c r="BR393" s="30"/>
      <c r="BS393" s="30"/>
      <c r="BT393" s="30"/>
      <c r="BU393" s="30"/>
      <c r="BV393" s="30"/>
      <c r="BW393" s="30"/>
      <c r="BX393" s="30"/>
      <c r="BY393" s="30"/>
      <c r="BZ393" s="30"/>
      <c r="CA393" s="30"/>
      <c r="CB393" s="30"/>
      <c r="CC393" s="30"/>
      <c r="CD393" s="30"/>
      <c r="CE393" s="30"/>
      <c r="CF393" s="30"/>
      <c r="CG393" s="30"/>
      <c r="CH393" s="30"/>
      <c r="CI393" s="69"/>
      <c r="CJ393" s="69"/>
      <c r="CK393" s="69"/>
      <c r="CL393" s="69"/>
      <c r="CM393" s="30"/>
      <c r="CN393" s="30"/>
      <c r="CO393" s="30"/>
      <c r="CP393" s="30"/>
      <c r="CQ393" s="69"/>
      <c r="CR393" s="69"/>
      <c r="CS393" s="69"/>
      <c r="CT393" s="69"/>
      <c r="CU393" s="69"/>
      <c r="CV393" s="69"/>
      <c r="CW393" s="69"/>
      <c r="CX393" s="69"/>
      <c r="CY393" s="30"/>
      <c r="CZ393" s="30"/>
      <c r="DA393" s="30"/>
      <c r="DB393" s="30"/>
      <c r="DC393" s="30"/>
      <c r="DD393" s="30"/>
      <c r="DE393" s="30"/>
      <c r="DF393" s="30"/>
      <c r="DG393" s="30"/>
      <c r="DH393" s="30"/>
      <c r="DI393" s="30"/>
      <c r="DJ393" s="30"/>
      <c r="DK393" s="30"/>
      <c r="DL393" s="30"/>
      <c r="DM393" s="30"/>
      <c r="DN393" s="30"/>
      <c r="DO393" s="30"/>
      <c r="DP393" s="30"/>
      <c r="DQ393" s="30"/>
      <c r="DR393" s="30"/>
      <c r="DS393" s="30"/>
      <c r="DT393" s="30"/>
      <c r="DU393" s="30"/>
      <c r="DV393" s="30"/>
      <c r="DW393" s="30"/>
      <c r="DX393" s="30"/>
      <c r="DY393" s="30"/>
      <c r="DZ393" s="30"/>
      <c r="EA393" s="30"/>
      <c r="EB393" s="30"/>
      <c r="EC393" s="30"/>
      <c r="ED393" s="30"/>
      <c r="EE393" s="30"/>
      <c r="EF393" s="30"/>
      <c r="EG393" s="30"/>
      <c r="EH393" s="30"/>
      <c r="EI393" s="30"/>
      <c r="EJ393" s="30"/>
      <c r="EK393" s="30"/>
      <c r="EL393" s="30"/>
      <c r="EM393" s="30"/>
      <c r="EN393" s="30"/>
      <c r="EO393" s="30"/>
      <c r="EP393" s="30"/>
      <c r="EQ393" s="30"/>
      <c r="ER393" s="30"/>
      <c r="ES393" s="30"/>
      <c r="ET393" s="30"/>
      <c r="EU393" s="30"/>
      <c r="EV393" s="30"/>
      <c r="EW393" s="30"/>
      <c r="EX393" s="30"/>
      <c r="EY393" s="30"/>
      <c r="EZ393" s="30"/>
      <c r="FA393" s="30"/>
      <c r="FB393" s="30"/>
      <c r="FC393" s="30"/>
      <c r="FD393" s="30"/>
      <c r="FE393" s="30"/>
      <c r="FF393" s="30"/>
      <c r="FG393" s="69"/>
      <c r="FH393" s="70"/>
      <c r="FI393" s="70"/>
      <c r="FJ393" s="70"/>
      <c r="FK393" s="23"/>
      <c r="FL393" s="23"/>
      <c r="FM393" s="23"/>
      <c r="FN393" s="23"/>
      <c r="FO393" s="20"/>
      <c r="FP393" s="20"/>
      <c r="FQ393" s="20"/>
      <c r="FR393" s="20"/>
      <c r="FS393" s="22"/>
      <c r="FT393" s="22"/>
      <c r="FU393" s="22"/>
      <c r="FV393" s="22"/>
      <c r="FW393" s="22"/>
      <c r="FX393" s="22"/>
      <c r="FY393" s="22"/>
      <c r="FZ393" s="22"/>
      <c r="GA393" s="67"/>
      <c r="GB393" s="70"/>
      <c r="GC393" s="70"/>
      <c r="GD393" s="70"/>
      <c r="GE393" s="30"/>
      <c r="GF393" s="46"/>
      <c r="GG393" s="46"/>
      <c r="GH393" s="46"/>
      <c r="GI393" s="21">
        <f t="shared" si="91"/>
        <v>0</v>
      </c>
      <c r="GJ393" s="21"/>
      <c r="GK393" s="21"/>
      <c r="GL393" s="21"/>
      <c r="GM393" s="21">
        <f t="shared" si="92"/>
        <v>0</v>
      </c>
      <c r="GN393" s="21"/>
      <c r="GO393" s="21"/>
      <c r="GP393" s="21"/>
      <c r="GQ393" s="97">
        <f t="shared" si="93"/>
        <v>0</v>
      </c>
      <c r="GR393" s="20"/>
      <c r="GS393" s="193">
        <f t="shared" si="94"/>
        <v>0</v>
      </c>
      <c r="GT393" s="34"/>
      <c r="GW393" s="153"/>
    </row>
    <row r="394" spans="2:205" ht="18" hidden="1" customHeight="1" x14ac:dyDescent="0.2">
      <c r="B394" s="96" t="s">
        <v>196</v>
      </c>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69"/>
      <c r="AJ394" s="69"/>
      <c r="AK394" s="69"/>
      <c r="AL394" s="69"/>
      <c r="AM394" s="69"/>
      <c r="AN394" s="69"/>
      <c r="AO394" s="69"/>
      <c r="AP394" s="69"/>
      <c r="AQ394" s="30"/>
      <c r="AR394" s="30"/>
      <c r="AS394" s="30"/>
      <c r="AT394" s="30"/>
      <c r="AU394" s="69"/>
      <c r="AV394" s="69"/>
      <c r="AW394" s="69"/>
      <c r="AX394" s="69"/>
      <c r="AY394" s="30"/>
      <c r="AZ394" s="30"/>
      <c r="BA394" s="30"/>
      <c r="BB394" s="30"/>
      <c r="BC394" s="69"/>
      <c r="BD394" s="69"/>
      <c r="BE394" s="69"/>
      <c r="BF394" s="69"/>
      <c r="BG394" s="69"/>
      <c r="BH394" s="69"/>
      <c r="BI394" s="69"/>
      <c r="BJ394" s="69"/>
      <c r="BK394" s="30"/>
      <c r="BL394" s="30"/>
      <c r="BM394" s="30"/>
      <c r="BN394" s="30"/>
      <c r="BO394" s="30"/>
      <c r="BP394" s="30"/>
      <c r="BQ394" s="30"/>
      <c r="BR394" s="30"/>
      <c r="BS394" s="30"/>
      <c r="BT394" s="30"/>
      <c r="BU394" s="30"/>
      <c r="BV394" s="30"/>
      <c r="BW394" s="30"/>
      <c r="BX394" s="30"/>
      <c r="BY394" s="30"/>
      <c r="BZ394" s="30"/>
      <c r="CA394" s="30"/>
      <c r="CB394" s="30"/>
      <c r="CC394" s="30"/>
      <c r="CD394" s="30"/>
      <c r="CE394" s="30"/>
      <c r="CF394" s="30"/>
      <c r="CG394" s="30"/>
      <c r="CH394" s="30"/>
      <c r="CI394" s="69"/>
      <c r="CJ394" s="69"/>
      <c r="CK394" s="69"/>
      <c r="CL394" s="69"/>
      <c r="CM394" s="30"/>
      <c r="CN394" s="30"/>
      <c r="CO394" s="30"/>
      <c r="CP394" s="30"/>
      <c r="CQ394" s="69"/>
      <c r="CR394" s="69"/>
      <c r="CS394" s="69"/>
      <c r="CT394" s="69"/>
      <c r="CU394" s="69"/>
      <c r="CV394" s="69"/>
      <c r="CW394" s="69"/>
      <c r="CX394" s="69"/>
      <c r="CY394" s="30"/>
      <c r="CZ394" s="30"/>
      <c r="DA394" s="30"/>
      <c r="DB394" s="30"/>
      <c r="DC394" s="30"/>
      <c r="DD394" s="30"/>
      <c r="DE394" s="30"/>
      <c r="DF394" s="30"/>
      <c r="DG394" s="30"/>
      <c r="DH394" s="30"/>
      <c r="DI394" s="30"/>
      <c r="DJ394" s="30"/>
      <c r="DK394" s="30"/>
      <c r="DL394" s="30"/>
      <c r="DM394" s="30"/>
      <c r="DN394" s="30"/>
      <c r="DO394" s="30"/>
      <c r="DP394" s="30"/>
      <c r="DQ394" s="30"/>
      <c r="DR394" s="30"/>
      <c r="DS394" s="30"/>
      <c r="DT394" s="30"/>
      <c r="DU394" s="30"/>
      <c r="DV394" s="30"/>
      <c r="DW394" s="30"/>
      <c r="DX394" s="30"/>
      <c r="DY394" s="30"/>
      <c r="DZ394" s="30"/>
      <c r="EA394" s="30"/>
      <c r="EB394" s="30"/>
      <c r="EC394" s="30"/>
      <c r="ED394" s="30"/>
      <c r="EE394" s="30"/>
      <c r="EF394" s="30"/>
      <c r="EG394" s="30"/>
      <c r="EH394" s="30"/>
      <c r="EI394" s="30"/>
      <c r="EJ394" s="30"/>
      <c r="EK394" s="30"/>
      <c r="EL394" s="30"/>
      <c r="EM394" s="30"/>
      <c r="EN394" s="30"/>
      <c r="EO394" s="30"/>
      <c r="EP394" s="30"/>
      <c r="EQ394" s="30"/>
      <c r="ER394" s="30"/>
      <c r="ES394" s="30"/>
      <c r="ET394" s="30"/>
      <c r="EU394" s="30"/>
      <c r="EV394" s="30"/>
      <c r="EW394" s="30"/>
      <c r="EX394" s="30"/>
      <c r="EY394" s="30"/>
      <c r="EZ394" s="30"/>
      <c r="FA394" s="30"/>
      <c r="FB394" s="30"/>
      <c r="FC394" s="30"/>
      <c r="FD394" s="30"/>
      <c r="FE394" s="30"/>
      <c r="FF394" s="30"/>
      <c r="FG394" s="69"/>
      <c r="FH394" s="70"/>
      <c r="FI394" s="70"/>
      <c r="FJ394" s="70"/>
      <c r="FK394" s="23"/>
      <c r="FL394" s="23"/>
      <c r="FM394" s="23"/>
      <c r="FN394" s="23"/>
      <c r="FO394" s="20"/>
      <c r="FP394" s="20"/>
      <c r="FQ394" s="20"/>
      <c r="FR394" s="20"/>
      <c r="FS394" s="22"/>
      <c r="FT394" s="22"/>
      <c r="FU394" s="22"/>
      <c r="FV394" s="22"/>
      <c r="FW394" s="22"/>
      <c r="FX394" s="22"/>
      <c r="FY394" s="22"/>
      <c r="FZ394" s="22"/>
      <c r="GA394" s="67"/>
      <c r="GB394" s="70"/>
      <c r="GC394" s="70"/>
      <c r="GD394" s="70"/>
      <c r="GE394" s="30"/>
      <c r="GF394" s="46"/>
      <c r="GG394" s="46"/>
      <c r="GH394" s="46"/>
      <c r="GI394" s="21">
        <f t="shared" si="91"/>
        <v>0</v>
      </c>
      <c r="GJ394" s="21"/>
      <c r="GK394" s="21"/>
      <c r="GL394" s="21"/>
      <c r="GM394" s="21">
        <f t="shared" si="92"/>
        <v>0</v>
      </c>
      <c r="GN394" s="21"/>
      <c r="GO394" s="21"/>
      <c r="GP394" s="21"/>
      <c r="GQ394" s="97">
        <f t="shared" si="93"/>
        <v>0</v>
      </c>
      <c r="GR394" s="20"/>
      <c r="GS394" s="193">
        <f t="shared" si="94"/>
        <v>0</v>
      </c>
      <c r="GT394" s="34"/>
      <c r="GW394" s="153"/>
    </row>
    <row r="395" spans="2:205" ht="15" hidden="1" customHeight="1" x14ac:dyDescent="0.2">
      <c r="B395" s="96" t="s">
        <v>177</v>
      </c>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69"/>
      <c r="AJ395" s="69"/>
      <c r="AK395" s="69"/>
      <c r="AL395" s="69"/>
      <c r="AM395" s="69"/>
      <c r="AN395" s="69"/>
      <c r="AO395" s="69"/>
      <c r="AP395" s="69"/>
      <c r="AQ395" s="30"/>
      <c r="AR395" s="30"/>
      <c r="AS395" s="30"/>
      <c r="AT395" s="30"/>
      <c r="AU395" s="69"/>
      <c r="AV395" s="69"/>
      <c r="AW395" s="69"/>
      <c r="AX395" s="69"/>
      <c r="AY395" s="30"/>
      <c r="AZ395" s="30"/>
      <c r="BA395" s="30"/>
      <c r="BB395" s="30"/>
      <c r="BC395" s="69"/>
      <c r="BD395" s="69"/>
      <c r="BE395" s="69"/>
      <c r="BF395" s="69"/>
      <c r="BG395" s="69"/>
      <c r="BH395" s="69"/>
      <c r="BI395" s="69"/>
      <c r="BJ395" s="69"/>
      <c r="BK395" s="30"/>
      <c r="BL395" s="30"/>
      <c r="BM395" s="30"/>
      <c r="BN395" s="30"/>
      <c r="BO395" s="30"/>
      <c r="BP395" s="30"/>
      <c r="BQ395" s="30"/>
      <c r="BR395" s="30"/>
      <c r="BS395" s="30"/>
      <c r="BT395" s="30"/>
      <c r="BU395" s="30"/>
      <c r="BV395" s="30"/>
      <c r="BW395" s="30"/>
      <c r="BX395" s="30"/>
      <c r="BY395" s="30"/>
      <c r="BZ395" s="30"/>
      <c r="CA395" s="30"/>
      <c r="CB395" s="30"/>
      <c r="CC395" s="30"/>
      <c r="CD395" s="30"/>
      <c r="CE395" s="30"/>
      <c r="CF395" s="30"/>
      <c r="CG395" s="30"/>
      <c r="CH395" s="30"/>
      <c r="CI395" s="69"/>
      <c r="CJ395" s="69"/>
      <c r="CK395" s="69"/>
      <c r="CL395" s="69"/>
      <c r="CM395" s="30"/>
      <c r="CN395" s="30"/>
      <c r="CO395" s="30"/>
      <c r="CP395" s="30"/>
      <c r="CQ395" s="69"/>
      <c r="CR395" s="69"/>
      <c r="CS395" s="69"/>
      <c r="CT395" s="69"/>
      <c r="CU395" s="69"/>
      <c r="CV395" s="69"/>
      <c r="CW395" s="69"/>
      <c r="CX395" s="69"/>
      <c r="CY395" s="30"/>
      <c r="CZ395" s="30"/>
      <c r="DA395" s="30"/>
      <c r="DB395" s="30"/>
      <c r="DC395" s="30"/>
      <c r="DD395" s="30"/>
      <c r="DE395" s="30"/>
      <c r="DF395" s="30"/>
      <c r="DG395" s="30"/>
      <c r="DH395" s="30"/>
      <c r="DI395" s="30"/>
      <c r="DJ395" s="30"/>
      <c r="DK395" s="30"/>
      <c r="DL395" s="30"/>
      <c r="DM395" s="30"/>
      <c r="DN395" s="30"/>
      <c r="DO395" s="30"/>
      <c r="DP395" s="30"/>
      <c r="DQ395" s="30"/>
      <c r="DR395" s="30"/>
      <c r="DS395" s="30"/>
      <c r="DT395" s="30"/>
      <c r="DU395" s="30"/>
      <c r="DV395" s="30"/>
      <c r="DW395" s="30"/>
      <c r="DX395" s="30"/>
      <c r="DY395" s="30"/>
      <c r="DZ395" s="30"/>
      <c r="EA395" s="30"/>
      <c r="EB395" s="30"/>
      <c r="EC395" s="30"/>
      <c r="ED395" s="30"/>
      <c r="EE395" s="30"/>
      <c r="EF395" s="30"/>
      <c r="EG395" s="30"/>
      <c r="EH395" s="30"/>
      <c r="EI395" s="30"/>
      <c r="EJ395" s="30"/>
      <c r="EK395" s="30"/>
      <c r="EL395" s="30"/>
      <c r="EM395" s="30"/>
      <c r="EN395" s="30"/>
      <c r="EO395" s="30"/>
      <c r="EP395" s="30"/>
      <c r="EQ395" s="30"/>
      <c r="ER395" s="30"/>
      <c r="ES395" s="30"/>
      <c r="ET395" s="30"/>
      <c r="EU395" s="30"/>
      <c r="EV395" s="30"/>
      <c r="EW395" s="30"/>
      <c r="EX395" s="30"/>
      <c r="EY395" s="30"/>
      <c r="EZ395" s="30"/>
      <c r="FA395" s="30"/>
      <c r="FB395" s="30"/>
      <c r="FC395" s="30"/>
      <c r="FD395" s="30"/>
      <c r="FE395" s="30"/>
      <c r="FF395" s="30"/>
      <c r="FG395" s="69"/>
      <c r="FH395" s="70"/>
      <c r="FI395" s="70"/>
      <c r="FJ395" s="70"/>
      <c r="FK395" s="23"/>
      <c r="FL395" s="23"/>
      <c r="FM395" s="23"/>
      <c r="FN395" s="23"/>
      <c r="FO395" s="20"/>
      <c r="FP395" s="20"/>
      <c r="FQ395" s="20"/>
      <c r="FR395" s="20"/>
      <c r="FS395" s="22"/>
      <c r="FT395" s="22"/>
      <c r="FU395" s="22"/>
      <c r="FV395" s="22"/>
      <c r="FW395" s="22"/>
      <c r="FX395" s="22"/>
      <c r="FY395" s="22"/>
      <c r="FZ395" s="22"/>
      <c r="GA395" s="67"/>
      <c r="GB395" s="70"/>
      <c r="GC395" s="70"/>
      <c r="GD395" s="70"/>
      <c r="GE395" s="30"/>
      <c r="GF395" s="46"/>
      <c r="GG395" s="46"/>
      <c r="GH395" s="46"/>
      <c r="GI395" s="21">
        <f t="shared" si="91"/>
        <v>0</v>
      </c>
      <c r="GJ395" s="21"/>
      <c r="GK395" s="21"/>
      <c r="GL395" s="21"/>
      <c r="GM395" s="21">
        <f t="shared" si="92"/>
        <v>0</v>
      </c>
      <c r="GN395" s="21"/>
      <c r="GO395" s="21"/>
      <c r="GP395" s="21"/>
      <c r="GQ395" s="97">
        <f t="shared" si="93"/>
        <v>0</v>
      </c>
      <c r="GR395" s="20"/>
      <c r="GS395" s="193">
        <f t="shared" si="94"/>
        <v>0</v>
      </c>
      <c r="GT395" s="34"/>
      <c r="GW395" s="153"/>
    </row>
    <row r="396" spans="2:205" ht="15" hidden="1" customHeight="1" x14ac:dyDescent="0.2">
      <c r="B396" s="96" t="s">
        <v>197</v>
      </c>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69"/>
      <c r="AJ396" s="69"/>
      <c r="AK396" s="69"/>
      <c r="AL396" s="69"/>
      <c r="AM396" s="69"/>
      <c r="AN396" s="69"/>
      <c r="AO396" s="69"/>
      <c r="AP396" s="69"/>
      <c r="AQ396" s="30"/>
      <c r="AR396" s="30"/>
      <c r="AS396" s="30"/>
      <c r="AT396" s="30"/>
      <c r="AU396" s="69"/>
      <c r="AV396" s="69"/>
      <c r="AW396" s="69"/>
      <c r="AX396" s="69"/>
      <c r="AY396" s="30"/>
      <c r="AZ396" s="30"/>
      <c r="BA396" s="30"/>
      <c r="BB396" s="30"/>
      <c r="BC396" s="69"/>
      <c r="BD396" s="69"/>
      <c r="BE396" s="69"/>
      <c r="BF396" s="69"/>
      <c r="BG396" s="69"/>
      <c r="BH396" s="69"/>
      <c r="BI396" s="69"/>
      <c r="BJ396" s="69"/>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69"/>
      <c r="CJ396" s="69"/>
      <c r="CK396" s="69"/>
      <c r="CL396" s="69"/>
      <c r="CM396" s="30"/>
      <c r="CN396" s="30"/>
      <c r="CO396" s="30"/>
      <c r="CP396" s="30"/>
      <c r="CQ396" s="69"/>
      <c r="CR396" s="69"/>
      <c r="CS396" s="69"/>
      <c r="CT396" s="69"/>
      <c r="CU396" s="69"/>
      <c r="CV396" s="69"/>
      <c r="CW396" s="69"/>
      <c r="CX396" s="69"/>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69"/>
      <c r="FH396" s="70"/>
      <c r="FI396" s="70"/>
      <c r="FJ396" s="70"/>
      <c r="FK396" s="23"/>
      <c r="FL396" s="23"/>
      <c r="FM396" s="23"/>
      <c r="FN396" s="23"/>
      <c r="FO396" s="20"/>
      <c r="FP396" s="20"/>
      <c r="FQ396" s="20"/>
      <c r="FR396" s="20"/>
      <c r="FS396" s="22"/>
      <c r="FT396" s="22"/>
      <c r="FU396" s="22"/>
      <c r="FV396" s="22"/>
      <c r="FW396" s="22"/>
      <c r="FX396" s="22"/>
      <c r="FY396" s="22"/>
      <c r="FZ396" s="22"/>
      <c r="GA396" s="67"/>
      <c r="GB396" s="70"/>
      <c r="GC396" s="70"/>
      <c r="GD396" s="70"/>
      <c r="GE396" s="30"/>
      <c r="GF396" s="46"/>
      <c r="GG396" s="46"/>
      <c r="GH396" s="46"/>
      <c r="GI396" s="21">
        <f t="shared" si="91"/>
        <v>0</v>
      </c>
      <c r="GJ396" s="21"/>
      <c r="GK396" s="21"/>
      <c r="GL396" s="21"/>
      <c r="GM396" s="21">
        <f t="shared" si="92"/>
        <v>0</v>
      </c>
      <c r="GN396" s="21"/>
      <c r="GO396" s="21"/>
      <c r="GP396" s="21"/>
      <c r="GQ396" s="97">
        <f t="shared" si="93"/>
        <v>0</v>
      </c>
      <c r="GR396" s="20"/>
      <c r="GS396" s="193">
        <f t="shared" si="94"/>
        <v>0</v>
      </c>
      <c r="GT396" s="34"/>
      <c r="GW396" s="153"/>
    </row>
    <row r="397" spans="2:205" ht="15" hidden="1" customHeight="1" x14ac:dyDescent="0.2">
      <c r="B397" s="96" t="s">
        <v>198</v>
      </c>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69"/>
      <c r="AJ397" s="69"/>
      <c r="AK397" s="69"/>
      <c r="AL397" s="69"/>
      <c r="AM397" s="69"/>
      <c r="AN397" s="69"/>
      <c r="AO397" s="69"/>
      <c r="AP397" s="69"/>
      <c r="AQ397" s="30"/>
      <c r="AR397" s="30"/>
      <c r="AS397" s="30"/>
      <c r="AT397" s="30"/>
      <c r="AU397" s="69"/>
      <c r="AV397" s="69"/>
      <c r="AW397" s="69"/>
      <c r="AX397" s="69"/>
      <c r="AY397" s="30"/>
      <c r="AZ397" s="30"/>
      <c r="BA397" s="30"/>
      <c r="BB397" s="30"/>
      <c r="BC397" s="69"/>
      <c r="BD397" s="69"/>
      <c r="BE397" s="69"/>
      <c r="BF397" s="69"/>
      <c r="BG397" s="69"/>
      <c r="BH397" s="69"/>
      <c r="BI397" s="69"/>
      <c r="BJ397" s="69"/>
      <c r="BK397" s="30"/>
      <c r="BL397" s="30"/>
      <c r="BM397" s="30"/>
      <c r="BN397" s="30"/>
      <c r="BO397" s="30"/>
      <c r="BP397" s="30"/>
      <c r="BQ397" s="30"/>
      <c r="BR397" s="30"/>
      <c r="BS397" s="30"/>
      <c r="BT397" s="30"/>
      <c r="BU397" s="30"/>
      <c r="BV397" s="30"/>
      <c r="BW397" s="30"/>
      <c r="BX397" s="30"/>
      <c r="BY397" s="30"/>
      <c r="BZ397" s="30"/>
      <c r="CA397" s="30"/>
      <c r="CB397" s="30"/>
      <c r="CC397" s="30"/>
      <c r="CD397" s="30"/>
      <c r="CE397" s="30"/>
      <c r="CF397" s="30"/>
      <c r="CG397" s="30"/>
      <c r="CH397" s="30"/>
      <c r="CI397" s="69"/>
      <c r="CJ397" s="69"/>
      <c r="CK397" s="69"/>
      <c r="CL397" s="69"/>
      <c r="CM397" s="30"/>
      <c r="CN397" s="30"/>
      <c r="CO397" s="30"/>
      <c r="CP397" s="30"/>
      <c r="CQ397" s="69"/>
      <c r="CR397" s="69"/>
      <c r="CS397" s="69"/>
      <c r="CT397" s="69"/>
      <c r="CU397" s="69"/>
      <c r="CV397" s="69"/>
      <c r="CW397" s="69"/>
      <c r="CX397" s="69"/>
      <c r="CY397" s="30"/>
      <c r="CZ397" s="30"/>
      <c r="DA397" s="30"/>
      <c r="DB397" s="30"/>
      <c r="DC397" s="30"/>
      <c r="DD397" s="30"/>
      <c r="DE397" s="30"/>
      <c r="DF397" s="30"/>
      <c r="DG397" s="30"/>
      <c r="DH397" s="30"/>
      <c r="DI397" s="30"/>
      <c r="DJ397" s="30"/>
      <c r="DK397" s="30"/>
      <c r="DL397" s="30"/>
      <c r="DM397" s="30"/>
      <c r="DN397" s="30"/>
      <c r="DO397" s="30"/>
      <c r="DP397" s="30"/>
      <c r="DQ397" s="30"/>
      <c r="DR397" s="30"/>
      <c r="DS397" s="30"/>
      <c r="DT397" s="30"/>
      <c r="DU397" s="30"/>
      <c r="DV397" s="30"/>
      <c r="DW397" s="30"/>
      <c r="DX397" s="30"/>
      <c r="DY397" s="30"/>
      <c r="DZ397" s="30"/>
      <c r="EA397" s="30"/>
      <c r="EB397" s="30"/>
      <c r="EC397" s="30"/>
      <c r="ED397" s="30"/>
      <c r="EE397" s="30"/>
      <c r="EF397" s="30"/>
      <c r="EG397" s="30"/>
      <c r="EH397" s="30"/>
      <c r="EI397" s="30"/>
      <c r="EJ397" s="30"/>
      <c r="EK397" s="30"/>
      <c r="EL397" s="30"/>
      <c r="EM397" s="30"/>
      <c r="EN397" s="30"/>
      <c r="EO397" s="30"/>
      <c r="EP397" s="30"/>
      <c r="EQ397" s="30"/>
      <c r="ER397" s="30"/>
      <c r="ES397" s="30"/>
      <c r="ET397" s="30"/>
      <c r="EU397" s="30"/>
      <c r="EV397" s="30"/>
      <c r="EW397" s="30"/>
      <c r="EX397" s="30"/>
      <c r="EY397" s="30"/>
      <c r="EZ397" s="30"/>
      <c r="FA397" s="30"/>
      <c r="FB397" s="30"/>
      <c r="FC397" s="30"/>
      <c r="FD397" s="30"/>
      <c r="FE397" s="30"/>
      <c r="FF397" s="30"/>
      <c r="FG397" s="69"/>
      <c r="FH397" s="70"/>
      <c r="FI397" s="70"/>
      <c r="FJ397" s="70"/>
      <c r="FK397" s="23"/>
      <c r="FL397" s="23"/>
      <c r="FM397" s="23"/>
      <c r="FN397" s="23"/>
      <c r="FO397" s="20"/>
      <c r="FP397" s="20"/>
      <c r="FQ397" s="20"/>
      <c r="FR397" s="20"/>
      <c r="FS397" s="22"/>
      <c r="FT397" s="22"/>
      <c r="FU397" s="22"/>
      <c r="FV397" s="22"/>
      <c r="FW397" s="22"/>
      <c r="FX397" s="22"/>
      <c r="FY397" s="22"/>
      <c r="FZ397" s="22"/>
      <c r="GA397" s="67"/>
      <c r="GB397" s="70"/>
      <c r="GC397" s="70"/>
      <c r="GD397" s="70"/>
      <c r="GE397" s="30"/>
      <c r="GF397" s="46"/>
      <c r="GG397" s="46"/>
      <c r="GH397" s="46"/>
      <c r="GI397" s="21">
        <f t="shared" si="91"/>
        <v>0</v>
      </c>
      <c r="GJ397" s="21"/>
      <c r="GK397" s="21"/>
      <c r="GL397" s="21"/>
      <c r="GM397" s="21">
        <f t="shared" si="92"/>
        <v>0</v>
      </c>
      <c r="GN397" s="21"/>
      <c r="GO397" s="21"/>
      <c r="GP397" s="21"/>
      <c r="GQ397" s="97">
        <f t="shared" si="93"/>
        <v>0</v>
      </c>
      <c r="GR397" s="20"/>
      <c r="GS397" s="193">
        <f t="shared" si="94"/>
        <v>0</v>
      </c>
      <c r="GT397" s="34"/>
      <c r="GW397" s="153"/>
    </row>
    <row r="398" spans="2:205" ht="15" hidden="1" customHeight="1" x14ac:dyDescent="0.2">
      <c r="B398" s="96" t="s">
        <v>199</v>
      </c>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69"/>
      <c r="AJ398" s="69"/>
      <c r="AK398" s="69"/>
      <c r="AL398" s="69"/>
      <c r="AM398" s="69"/>
      <c r="AN398" s="69"/>
      <c r="AO398" s="69"/>
      <c r="AP398" s="69"/>
      <c r="AQ398" s="30"/>
      <c r="AR398" s="30"/>
      <c r="AS398" s="30"/>
      <c r="AT398" s="30"/>
      <c r="AU398" s="69"/>
      <c r="AV398" s="69"/>
      <c r="AW398" s="69"/>
      <c r="AX398" s="69"/>
      <c r="AY398" s="30"/>
      <c r="AZ398" s="30"/>
      <c r="BA398" s="30"/>
      <c r="BB398" s="30"/>
      <c r="BC398" s="69"/>
      <c r="BD398" s="69"/>
      <c r="BE398" s="69"/>
      <c r="BF398" s="69"/>
      <c r="BG398" s="69"/>
      <c r="BH398" s="69"/>
      <c r="BI398" s="69"/>
      <c r="BJ398" s="69"/>
      <c r="BK398" s="30"/>
      <c r="BL398" s="30"/>
      <c r="BM398" s="30"/>
      <c r="BN398" s="30"/>
      <c r="BO398" s="30"/>
      <c r="BP398" s="30"/>
      <c r="BQ398" s="30"/>
      <c r="BR398" s="30"/>
      <c r="BS398" s="30"/>
      <c r="BT398" s="30"/>
      <c r="BU398" s="30"/>
      <c r="BV398" s="30"/>
      <c r="BW398" s="30"/>
      <c r="BX398" s="30"/>
      <c r="BY398" s="30"/>
      <c r="BZ398" s="30"/>
      <c r="CA398" s="30"/>
      <c r="CB398" s="30"/>
      <c r="CC398" s="30"/>
      <c r="CD398" s="30"/>
      <c r="CE398" s="30"/>
      <c r="CF398" s="30"/>
      <c r="CG398" s="30"/>
      <c r="CH398" s="30"/>
      <c r="CI398" s="69"/>
      <c r="CJ398" s="69"/>
      <c r="CK398" s="69"/>
      <c r="CL398" s="69"/>
      <c r="CM398" s="30"/>
      <c r="CN398" s="30"/>
      <c r="CO398" s="30"/>
      <c r="CP398" s="30"/>
      <c r="CQ398" s="69"/>
      <c r="CR398" s="69"/>
      <c r="CS398" s="69"/>
      <c r="CT398" s="69"/>
      <c r="CU398" s="69"/>
      <c r="CV398" s="69"/>
      <c r="CW398" s="69"/>
      <c r="CX398" s="69"/>
      <c r="CY398" s="30"/>
      <c r="CZ398" s="30"/>
      <c r="DA398" s="30"/>
      <c r="DB398" s="30"/>
      <c r="DC398" s="30"/>
      <c r="DD398" s="30"/>
      <c r="DE398" s="30"/>
      <c r="DF398" s="30"/>
      <c r="DG398" s="30"/>
      <c r="DH398" s="30"/>
      <c r="DI398" s="30"/>
      <c r="DJ398" s="30"/>
      <c r="DK398" s="30"/>
      <c r="DL398" s="30"/>
      <c r="DM398" s="30"/>
      <c r="DN398" s="30"/>
      <c r="DO398" s="30"/>
      <c r="DP398" s="30"/>
      <c r="DQ398" s="30"/>
      <c r="DR398" s="30"/>
      <c r="DS398" s="30"/>
      <c r="DT398" s="30"/>
      <c r="DU398" s="30"/>
      <c r="DV398" s="30"/>
      <c r="DW398" s="30"/>
      <c r="DX398" s="30"/>
      <c r="DY398" s="30"/>
      <c r="DZ398" s="30"/>
      <c r="EA398" s="30"/>
      <c r="EB398" s="30"/>
      <c r="EC398" s="30"/>
      <c r="ED398" s="30"/>
      <c r="EE398" s="30"/>
      <c r="EF398" s="30"/>
      <c r="EG398" s="30"/>
      <c r="EH398" s="30"/>
      <c r="EI398" s="30"/>
      <c r="EJ398" s="30"/>
      <c r="EK398" s="30"/>
      <c r="EL398" s="30"/>
      <c r="EM398" s="30"/>
      <c r="EN398" s="30"/>
      <c r="EO398" s="30"/>
      <c r="EP398" s="30"/>
      <c r="EQ398" s="30"/>
      <c r="ER398" s="30"/>
      <c r="ES398" s="30"/>
      <c r="ET398" s="30"/>
      <c r="EU398" s="30"/>
      <c r="EV398" s="30"/>
      <c r="EW398" s="30"/>
      <c r="EX398" s="30"/>
      <c r="EY398" s="30"/>
      <c r="EZ398" s="30"/>
      <c r="FA398" s="30"/>
      <c r="FB398" s="30"/>
      <c r="FC398" s="30"/>
      <c r="FD398" s="30"/>
      <c r="FE398" s="30"/>
      <c r="FF398" s="30"/>
      <c r="FG398" s="69"/>
      <c r="FH398" s="70"/>
      <c r="FI398" s="70"/>
      <c r="FJ398" s="70"/>
      <c r="FK398" s="23"/>
      <c r="FL398" s="23"/>
      <c r="FM398" s="23"/>
      <c r="FN398" s="23"/>
      <c r="FO398" s="20"/>
      <c r="FP398" s="20"/>
      <c r="FQ398" s="20"/>
      <c r="FR398" s="20"/>
      <c r="FS398" s="22"/>
      <c r="FT398" s="22"/>
      <c r="FU398" s="22"/>
      <c r="FV398" s="22"/>
      <c r="FW398" s="22"/>
      <c r="FX398" s="22"/>
      <c r="FY398" s="22"/>
      <c r="FZ398" s="22"/>
      <c r="GA398" s="67"/>
      <c r="GB398" s="70"/>
      <c r="GC398" s="70"/>
      <c r="GD398" s="70"/>
      <c r="GE398" s="30"/>
      <c r="GF398" s="46"/>
      <c r="GG398" s="46"/>
      <c r="GH398" s="46"/>
      <c r="GI398" s="21">
        <f t="shared" si="91"/>
        <v>0</v>
      </c>
      <c r="GJ398" s="21"/>
      <c r="GK398" s="21"/>
      <c r="GL398" s="21"/>
      <c r="GM398" s="21">
        <f t="shared" si="92"/>
        <v>0</v>
      </c>
      <c r="GN398" s="21"/>
      <c r="GO398" s="21"/>
      <c r="GP398" s="21"/>
      <c r="GQ398" s="97">
        <f t="shared" si="93"/>
        <v>0</v>
      </c>
      <c r="GR398" s="20"/>
      <c r="GS398" s="193">
        <f t="shared" si="94"/>
        <v>0</v>
      </c>
      <c r="GT398" s="34"/>
      <c r="GW398" s="153"/>
    </row>
    <row r="399" spans="2:205" ht="15" hidden="1" customHeight="1" x14ac:dyDescent="0.2">
      <c r="B399" s="96" t="s">
        <v>178</v>
      </c>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1"/>
      <c r="AG399" s="31"/>
      <c r="AH399" s="31"/>
      <c r="AI399" s="91"/>
      <c r="AJ399" s="70"/>
      <c r="AK399" s="70"/>
      <c r="AL399" s="70"/>
      <c r="AM399" s="69"/>
      <c r="AN399" s="69"/>
      <c r="AO399" s="69"/>
      <c r="AP399" s="69"/>
      <c r="AQ399" s="30"/>
      <c r="AR399" s="30"/>
      <c r="AS399" s="30"/>
      <c r="AT399" s="30"/>
      <c r="AU399" s="69"/>
      <c r="AV399" s="69"/>
      <c r="AW399" s="69"/>
      <c r="AX399" s="69"/>
      <c r="AY399" s="30"/>
      <c r="AZ399" s="30"/>
      <c r="BA399" s="30"/>
      <c r="BB399" s="30"/>
      <c r="BC399" s="69"/>
      <c r="BD399" s="69"/>
      <c r="BE399" s="69"/>
      <c r="BF399" s="69"/>
      <c r="BG399" s="69"/>
      <c r="BH399" s="69"/>
      <c r="BI399" s="69"/>
      <c r="BJ399" s="69"/>
      <c r="BK399" s="30"/>
      <c r="BL399" s="30"/>
      <c r="BM399" s="30"/>
      <c r="BN399" s="30"/>
      <c r="BO399" s="30"/>
      <c r="BP399" s="30"/>
      <c r="BQ399" s="30"/>
      <c r="BR399" s="30"/>
      <c r="BS399" s="30"/>
      <c r="BT399" s="30"/>
      <c r="BU399" s="30"/>
      <c r="BV399" s="30"/>
      <c r="BW399" s="30"/>
      <c r="BX399" s="30"/>
      <c r="BY399" s="30"/>
      <c r="BZ399" s="30"/>
      <c r="CA399" s="30"/>
      <c r="CB399" s="30"/>
      <c r="CC399" s="30"/>
      <c r="CD399" s="30"/>
      <c r="CE399" s="30"/>
      <c r="CF399" s="30"/>
      <c r="CG399" s="30"/>
      <c r="CH399" s="30"/>
      <c r="CI399" s="69"/>
      <c r="CJ399" s="69"/>
      <c r="CK399" s="69"/>
      <c r="CL399" s="69"/>
      <c r="CM399" s="30"/>
      <c r="CN399" s="30"/>
      <c r="CO399" s="30"/>
      <c r="CP399" s="30"/>
      <c r="CQ399" s="69"/>
      <c r="CR399" s="69"/>
      <c r="CS399" s="69"/>
      <c r="CT399" s="69"/>
      <c r="CU399" s="69"/>
      <c r="CV399" s="69"/>
      <c r="CW399" s="69"/>
      <c r="CX399" s="69"/>
      <c r="CY399" s="30"/>
      <c r="CZ399" s="30"/>
      <c r="DA399" s="30"/>
      <c r="DB399" s="30"/>
      <c r="DC399" s="30"/>
      <c r="DD399" s="30"/>
      <c r="DE399" s="30"/>
      <c r="DF399" s="30"/>
      <c r="DG399" s="30"/>
      <c r="DH399" s="30"/>
      <c r="DI399" s="30"/>
      <c r="DJ399" s="30"/>
      <c r="DK399" s="30"/>
      <c r="DL399" s="30"/>
      <c r="DM399" s="30"/>
      <c r="DN399" s="30"/>
      <c r="DO399" s="30"/>
      <c r="DP399" s="30"/>
      <c r="DQ399" s="30"/>
      <c r="DR399" s="30"/>
      <c r="DS399" s="30"/>
      <c r="DT399" s="30"/>
      <c r="DU399" s="30"/>
      <c r="DV399" s="30"/>
      <c r="DW399" s="30"/>
      <c r="DX399" s="30"/>
      <c r="DY399" s="30"/>
      <c r="DZ399" s="30"/>
      <c r="EA399" s="30"/>
      <c r="EB399" s="30"/>
      <c r="EC399" s="30"/>
      <c r="ED399" s="30"/>
      <c r="EE399" s="30"/>
      <c r="EF399" s="30"/>
      <c r="EG399" s="30"/>
      <c r="EH399" s="30"/>
      <c r="EI399" s="30"/>
      <c r="EJ399" s="30"/>
      <c r="EK399" s="30"/>
      <c r="EL399" s="30"/>
      <c r="EM399" s="30"/>
      <c r="EN399" s="30"/>
      <c r="EO399" s="30"/>
      <c r="EP399" s="30"/>
      <c r="EQ399" s="30"/>
      <c r="ER399" s="30"/>
      <c r="ES399" s="30"/>
      <c r="ET399" s="30"/>
      <c r="EU399" s="30"/>
      <c r="EV399" s="30"/>
      <c r="EW399" s="30"/>
      <c r="EX399" s="30"/>
      <c r="EY399" s="30"/>
      <c r="EZ399" s="30"/>
      <c r="FA399" s="30"/>
      <c r="FB399" s="30"/>
      <c r="FC399" s="30"/>
      <c r="FD399" s="30"/>
      <c r="FE399" s="30"/>
      <c r="FF399" s="30"/>
      <c r="FG399" s="69"/>
      <c r="FH399" s="70"/>
      <c r="FI399" s="70"/>
      <c r="FJ399" s="70"/>
      <c r="FK399" s="23"/>
      <c r="FL399" s="23"/>
      <c r="FM399" s="23"/>
      <c r="FN399" s="23"/>
      <c r="FO399" s="20"/>
      <c r="FP399" s="20"/>
      <c r="FQ399" s="20"/>
      <c r="FR399" s="20"/>
      <c r="FS399" s="22"/>
      <c r="FT399" s="22"/>
      <c r="FU399" s="22"/>
      <c r="FV399" s="22"/>
      <c r="FW399" s="22"/>
      <c r="FX399" s="22"/>
      <c r="FY399" s="22"/>
      <c r="FZ399" s="22"/>
      <c r="GA399" s="67"/>
      <c r="GB399" s="70"/>
      <c r="GC399" s="70"/>
      <c r="GD399" s="70"/>
      <c r="GE399" s="30"/>
      <c r="GF399" s="46"/>
      <c r="GG399" s="46"/>
      <c r="GH399" s="46"/>
      <c r="GI399" s="21">
        <f t="shared" si="91"/>
        <v>0</v>
      </c>
      <c r="GJ399" s="21"/>
      <c r="GK399" s="21"/>
      <c r="GL399" s="21"/>
      <c r="GM399" s="21">
        <f t="shared" si="92"/>
        <v>0</v>
      </c>
      <c r="GN399" s="21"/>
      <c r="GO399" s="21"/>
      <c r="GP399" s="21"/>
      <c r="GQ399" s="97">
        <f t="shared" si="93"/>
        <v>0</v>
      </c>
      <c r="GR399" s="20"/>
      <c r="GS399" s="193">
        <f t="shared" si="94"/>
        <v>0</v>
      </c>
      <c r="GT399" s="34"/>
      <c r="GW399" s="153"/>
    </row>
    <row r="400" spans="2:205" ht="15" hidden="1" customHeight="1" x14ac:dyDescent="0.2">
      <c r="B400" s="96" t="s">
        <v>179</v>
      </c>
      <c r="C400" s="30"/>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0"/>
      <c r="AF400" s="40"/>
      <c r="AG400" s="40"/>
      <c r="AH400" s="40"/>
      <c r="AI400" s="92"/>
      <c r="AJ400" s="154"/>
      <c r="AK400" s="154"/>
      <c r="AL400" s="154"/>
      <c r="AM400" s="69"/>
      <c r="AN400" s="69"/>
      <c r="AO400" s="69"/>
      <c r="AP400" s="69"/>
      <c r="AQ400" s="30"/>
      <c r="AR400" s="30"/>
      <c r="AS400" s="30"/>
      <c r="AT400" s="30"/>
      <c r="AU400" s="69"/>
      <c r="AV400" s="69"/>
      <c r="AW400" s="69"/>
      <c r="AX400" s="69"/>
      <c r="AY400" s="30"/>
      <c r="AZ400" s="30"/>
      <c r="BA400" s="30"/>
      <c r="BB400" s="30"/>
      <c r="BC400" s="69"/>
      <c r="BD400" s="69"/>
      <c r="BE400" s="69"/>
      <c r="BF400" s="69"/>
      <c r="BG400" s="69"/>
      <c r="BH400" s="69"/>
      <c r="BI400" s="69"/>
      <c r="BJ400" s="69"/>
      <c r="BK400" s="30"/>
      <c r="BL400" s="30"/>
      <c r="BM400" s="30"/>
      <c r="BN400" s="30"/>
      <c r="BO400" s="30"/>
      <c r="BP400" s="30"/>
      <c r="BQ400" s="30"/>
      <c r="BR400" s="30"/>
      <c r="BS400" s="30"/>
      <c r="BT400" s="30"/>
      <c r="BU400" s="30"/>
      <c r="BV400" s="30"/>
      <c r="BW400" s="30"/>
      <c r="BX400" s="30"/>
      <c r="BY400" s="30"/>
      <c r="BZ400" s="30"/>
      <c r="CA400" s="30"/>
      <c r="CB400" s="30"/>
      <c r="CC400" s="30"/>
      <c r="CD400" s="30"/>
      <c r="CE400" s="30"/>
      <c r="CF400" s="30"/>
      <c r="CG400" s="30"/>
      <c r="CH400" s="30"/>
      <c r="CI400" s="69"/>
      <c r="CJ400" s="69"/>
      <c r="CK400" s="69"/>
      <c r="CL400" s="69"/>
      <c r="CM400" s="30"/>
      <c r="CN400" s="30"/>
      <c r="CO400" s="30"/>
      <c r="CP400" s="30"/>
      <c r="CQ400" s="69"/>
      <c r="CR400" s="69"/>
      <c r="CS400" s="69"/>
      <c r="CT400" s="69"/>
      <c r="CU400" s="69"/>
      <c r="CV400" s="69"/>
      <c r="CW400" s="69"/>
      <c r="CX400" s="69"/>
      <c r="CY400" s="30"/>
      <c r="CZ400" s="30"/>
      <c r="DA400" s="30"/>
      <c r="DB400" s="30"/>
      <c r="DC400" s="30"/>
      <c r="DD400" s="30"/>
      <c r="DE400" s="30"/>
      <c r="DF400" s="30"/>
      <c r="DG400" s="30"/>
      <c r="DH400" s="30"/>
      <c r="DI400" s="30"/>
      <c r="DJ400" s="30"/>
      <c r="DK400" s="30"/>
      <c r="DL400" s="30"/>
      <c r="DM400" s="30"/>
      <c r="DN400" s="30"/>
      <c r="DO400" s="30"/>
      <c r="DP400" s="30"/>
      <c r="DQ400" s="30"/>
      <c r="DR400" s="30"/>
      <c r="DS400" s="30"/>
      <c r="DT400" s="30"/>
      <c r="DU400" s="30"/>
      <c r="DV400" s="30"/>
      <c r="DW400" s="30"/>
      <c r="DX400" s="30"/>
      <c r="DY400" s="30"/>
      <c r="DZ400" s="30"/>
      <c r="EA400" s="30"/>
      <c r="EB400" s="30"/>
      <c r="EC400" s="30"/>
      <c r="ED400" s="30"/>
      <c r="EE400" s="30"/>
      <c r="EF400" s="30"/>
      <c r="EG400" s="30"/>
      <c r="EH400" s="30"/>
      <c r="EI400" s="30"/>
      <c r="EJ400" s="30"/>
      <c r="EK400" s="30"/>
      <c r="EL400" s="30"/>
      <c r="EM400" s="30"/>
      <c r="EN400" s="30"/>
      <c r="EO400" s="30"/>
      <c r="EP400" s="30"/>
      <c r="EQ400" s="30"/>
      <c r="ER400" s="30"/>
      <c r="ES400" s="30"/>
      <c r="ET400" s="30"/>
      <c r="EU400" s="30"/>
      <c r="EV400" s="30"/>
      <c r="EW400" s="30"/>
      <c r="EX400" s="30"/>
      <c r="EY400" s="30"/>
      <c r="EZ400" s="30"/>
      <c r="FA400" s="30"/>
      <c r="FB400" s="30"/>
      <c r="FC400" s="30"/>
      <c r="FD400" s="30"/>
      <c r="FE400" s="30"/>
      <c r="FF400" s="30"/>
      <c r="FG400" s="69"/>
      <c r="FH400" s="70"/>
      <c r="FI400" s="70"/>
      <c r="FJ400" s="70"/>
      <c r="FK400" s="23"/>
      <c r="FL400" s="23"/>
      <c r="FM400" s="23"/>
      <c r="FN400" s="23"/>
      <c r="FO400" s="20"/>
      <c r="FP400" s="20"/>
      <c r="FQ400" s="20"/>
      <c r="FR400" s="20"/>
      <c r="FS400" s="22"/>
      <c r="FT400" s="22"/>
      <c r="FU400" s="22"/>
      <c r="FV400" s="22"/>
      <c r="FW400" s="22"/>
      <c r="FX400" s="22"/>
      <c r="FY400" s="22"/>
      <c r="FZ400" s="22"/>
      <c r="GA400" s="67"/>
      <c r="GB400" s="70"/>
      <c r="GC400" s="70"/>
      <c r="GD400" s="70"/>
      <c r="GE400" s="30"/>
      <c r="GF400" s="46"/>
      <c r="GG400" s="46"/>
      <c r="GH400" s="46"/>
      <c r="GI400" s="21">
        <f t="shared" si="91"/>
        <v>0</v>
      </c>
      <c r="GJ400" s="21"/>
      <c r="GK400" s="21"/>
      <c r="GL400" s="21"/>
      <c r="GM400" s="21">
        <f t="shared" si="92"/>
        <v>0</v>
      </c>
      <c r="GN400" s="21"/>
      <c r="GO400" s="21"/>
      <c r="GP400" s="21"/>
      <c r="GQ400" s="97">
        <f t="shared" si="93"/>
        <v>0</v>
      </c>
      <c r="GR400" s="20"/>
      <c r="GS400" s="193">
        <f t="shared" si="94"/>
        <v>0</v>
      </c>
      <c r="GT400" s="34"/>
      <c r="GW400" s="153"/>
    </row>
    <row r="401" spans="2:205" ht="15" hidden="1" customHeight="1" x14ac:dyDescent="0.2">
      <c r="B401" s="96" t="s">
        <v>121</v>
      </c>
      <c r="C401" s="30"/>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0"/>
      <c r="AF401" s="40"/>
      <c r="AG401" s="40"/>
      <c r="AH401" s="40"/>
      <c r="AI401" s="92"/>
      <c r="AJ401" s="154"/>
      <c r="AK401" s="154"/>
      <c r="AL401" s="154"/>
      <c r="AM401" s="69"/>
      <c r="AN401" s="69"/>
      <c r="AO401" s="69"/>
      <c r="AP401" s="69"/>
      <c r="AQ401" s="30"/>
      <c r="AR401" s="30"/>
      <c r="AS401" s="30"/>
      <c r="AT401" s="30"/>
      <c r="AU401" s="69"/>
      <c r="AV401" s="69"/>
      <c r="AW401" s="69"/>
      <c r="AX401" s="69"/>
      <c r="AY401" s="30"/>
      <c r="AZ401" s="30"/>
      <c r="BA401" s="30"/>
      <c r="BB401" s="30"/>
      <c r="BC401" s="69"/>
      <c r="BD401" s="69"/>
      <c r="BE401" s="69"/>
      <c r="BF401" s="69"/>
      <c r="BG401" s="69"/>
      <c r="BH401" s="69"/>
      <c r="BI401" s="69"/>
      <c r="BJ401" s="69"/>
      <c r="BK401" s="30"/>
      <c r="BL401" s="30"/>
      <c r="BM401" s="30"/>
      <c r="BN401" s="30"/>
      <c r="BO401" s="30"/>
      <c r="BP401" s="30"/>
      <c r="BQ401" s="30"/>
      <c r="BR401" s="30"/>
      <c r="BS401" s="30"/>
      <c r="BT401" s="30"/>
      <c r="BU401" s="30"/>
      <c r="BV401" s="30"/>
      <c r="BW401" s="30"/>
      <c r="BX401" s="30"/>
      <c r="BY401" s="30"/>
      <c r="BZ401" s="30"/>
      <c r="CA401" s="30"/>
      <c r="CB401" s="30"/>
      <c r="CC401" s="30"/>
      <c r="CD401" s="30"/>
      <c r="CE401" s="30"/>
      <c r="CF401" s="30"/>
      <c r="CG401" s="30"/>
      <c r="CH401" s="30"/>
      <c r="CI401" s="69"/>
      <c r="CJ401" s="69"/>
      <c r="CK401" s="69"/>
      <c r="CL401" s="69"/>
      <c r="CM401" s="30"/>
      <c r="CN401" s="30"/>
      <c r="CO401" s="30"/>
      <c r="CP401" s="30"/>
      <c r="CQ401" s="69"/>
      <c r="CR401" s="69"/>
      <c r="CS401" s="69"/>
      <c r="CT401" s="69"/>
      <c r="CU401" s="69"/>
      <c r="CV401" s="69"/>
      <c r="CW401" s="69"/>
      <c r="CX401" s="69"/>
      <c r="CY401" s="30"/>
      <c r="CZ401" s="30"/>
      <c r="DA401" s="30"/>
      <c r="DB401" s="30"/>
      <c r="DC401" s="30"/>
      <c r="DD401" s="30"/>
      <c r="DE401" s="30"/>
      <c r="DF401" s="30"/>
      <c r="DG401" s="30"/>
      <c r="DH401" s="30"/>
      <c r="DI401" s="30"/>
      <c r="DJ401" s="30"/>
      <c r="DK401" s="30"/>
      <c r="DL401" s="30"/>
      <c r="DM401" s="30"/>
      <c r="DN401" s="30"/>
      <c r="DO401" s="30"/>
      <c r="DP401" s="30"/>
      <c r="DQ401" s="30"/>
      <c r="DR401" s="30"/>
      <c r="DS401" s="30"/>
      <c r="DT401" s="30"/>
      <c r="DU401" s="30"/>
      <c r="DV401" s="30"/>
      <c r="DW401" s="30"/>
      <c r="DX401" s="30"/>
      <c r="DY401" s="30"/>
      <c r="DZ401" s="30"/>
      <c r="EA401" s="30"/>
      <c r="EB401" s="30"/>
      <c r="EC401" s="30"/>
      <c r="ED401" s="30"/>
      <c r="EE401" s="30"/>
      <c r="EF401" s="30"/>
      <c r="EG401" s="30"/>
      <c r="EH401" s="30"/>
      <c r="EI401" s="30"/>
      <c r="EJ401" s="30"/>
      <c r="EK401" s="30"/>
      <c r="EL401" s="30"/>
      <c r="EM401" s="30"/>
      <c r="EN401" s="30"/>
      <c r="EO401" s="30"/>
      <c r="EP401" s="30"/>
      <c r="EQ401" s="30"/>
      <c r="ER401" s="30"/>
      <c r="ES401" s="30"/>
      <c r="ET401" s="30"/>
      <c r="EU401" s="30"/>
      <c r="EV401" s="30"/>
      <c r="EW401" s="30"/>
      <c r="EX401" s="30"/>
      <c r="EY401" s="30"/>
      <c r="EZ401" s="30"/>
      <c r="FA401" s="30"/>
      <c r="FB401" s="30"/>
      <c r="FC401" s="30"/>
      <c r="FD401" s="30"/>
      <c r="FE401" s="30"/>
      <c r="FF401" s="30"/>
      <c r="FG401" s="69"/>
      <c r="FH401" s="70"/>
      <c r="FI401" s="70"/>
      <c r="FJ401" s="70"/>
      <c r="FK401" s="23"/>
      <c r="FL401" s="23"/>
      <c r="FM401" s="23"/>
      <c r="FN401" s="23"/>
      <c r="FO401" s="20"/>
      <c r="FP401" s="20"/>
      <c r="FQ401" s="20"/>
      <c r="FR401" s="20"/>
      <c r="FS401" s="22"/>
      <c r="FT401" s="22"/>
      <c r="FU401" s="22"/>
      <c r="FV401" s="22"/>
      <c r="FW401" s="22"/>
      <c r="FX401" s="22"/>
      <c r="FY401" s="22"/>
      <c r="FZ401" s="22"/>
      <c r="GA401" s="67"/>
      <c r="GB401" s="70"/>
      <c r="GC401" s="70"/>
      <c r="GD401" s="70"/>
      <c r="GE401" s="30"/>
      <c r="GF401" s="46"/>
      <c r="GG401" s="46"/>
      <c r="GH401" s="46"/>
      <c r="GI401" s="21">
        <f t="shared" si="91"/>
        <v>0</v>
      </c>
      <c r="GJ401" s="21"/>
      <c r="GK401" s="21"/>
      <c r="GL401" s="21"/>
      <c r="GM401" s="21">
        <f t="shared" si="92"/>
        <v>0</v>
      </c>
      <c r="GN401" s="21"/>
      <c r="GO401" s="21"/>
      <c r="GP401" s="21"/>
      <c r="GQ401" s="97">
        <f t="shared" si="93"/>
        <v>0</v>
      </c>
      <c r="GR401" s="20"/>
      <c r="GS401" s="193">
        <f t="shared" si="94"/>
        <v>0</v>
      </c>
      <c r="GT401" s="34"/>
      <c r="GW401" s="153"/>
    </row>
    <row r="402" spans="2:205" ht="15" hidden="1" customHeight="1" x14ac:dyDescent="0.2">
      <c r="B402" s="96" t="s">
        <v>200</v>
      </c>
      <c r="C402" s="30"/>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0"/>
      <c r="AF402" s="40"/>
      <c r="AG402" s="40"/>
      <c r="AH402" s="40"/>
      <c r="AI402" s="92"/>
      <c r="AJ402" s="154"/>
      <c r="AK402" s="154"/>
      <c r="AL402" s="154"/>
      <c r="AM402" s="69"/>
      <c r="AN402" s="69"/>
      <c r="AO402" s="69"/>
      <c r="AP402" s="69"/>
      <c r="AQ402" s="30"/>
      <c r="AR402" s="30"/>
      <c r="AS402" s="30"/>
      <c r="AT402" s="30"/>
      <c r="AU402" s="69"/>
      <c r="AV402" s="69"/>
      <c r="AW402" s="69"/>
      <c r="AX402" s="69"/>
      <c r="AY402" s="30"/>
      <c r="AZ402" s="30"/>
      <c r="BA402" s="30"/>
      <c r="BB402" s="30"/>
      <c r="BC402" s="69"/>
      <c r="BD402" s="69"/>
      <c r="BE402" s="69"/>
      <c r="BF402" s="69"/>
      <c r="BG402" s="69"/>
      <c r="BH402" s="69"/>
      <c r="BI402" s="69"/>
      <c r="BJ402" s="69"/>
      <c r="BK402" s="30"/>
      <c r="BL402" s="30"/>
      <c r="BM402" s="30"/>
      <c r="BN402" s="30"/>
      <c r="BO402" s="30"/>
      <c r="BP402" s="30"/>
      <c r="BQ402" s="30"/>
      <c r="BR402" s="30"/>
      <c r="BS402" s="30"/>
      <c r="BT402" s="30"/>
      <c r="BU402" s="30"/>
      <c r="BV402" s="30"/>
      <c r="BW402" s="30"/>
      <c r="BX402" s="30"/>
      <c r="BY402" s="30"/>
      <c r="BZ402" s="30"/>
      <c r="CA402" s="30"/>
      <c r="CB402" s="30"/>
      <c r="CC402" s="30"/>
      <c r="CD402" s="30"/>
      <c r="CE402" s="30"/>
      <c r="CF402" s="30"/>
      <c r="CG402" s="30"/>
      <c r="CH402" s="30"/>
      <c r="CI402" s="69"/>
      <c r="CJ402" s="69"/>
      <c r="CK402" s="69"/>
      <c r="CL402" s="69"/>
      <c r="CM402" s="30"/>
      <c r="CN402" s="30"/>
      <c r="CO402" s="30"/>
      <c r="CP402" s="30"/>
      <c r="CQ402" s="69"/>
      <c r="CR402" s="69"/>
      <c r="CS402" s="69"/>
      <c r="CT402" s="69"/>
      <c r="CU402" s="69"/>
      <c r="CV402" s="69"/>
      <c r="CW402" s="69"/>
      <c r="CX402" s="69"/>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30"/>
      <c r="EE402" s="30"/>
      <c r="EF402" s="30"/>
      <c r="EG402" s="30"/>
      <c r="EH402" s="30"/>
      <c r="EI402" s="30"/>
      <c r="EJ402" s="30"/>
      <c r="EK402" s="30"/>
      <c r="EL402" s="30"/>
      <c r="EM402" s="30"/>
      <c r="EN402" s="30"/>
      <c r="EO402" s="30"/>
      <c r="EP402" s="30"/>
      <c r="EQ402" s="30"/>
      <c r="ER402" s="30"/>
      <c r="ES402" s="30"/>
      <c r="ET402" s="30"/>
      <c r="EU402" s="30"/>
      <c r="EV402" s="30"/>
      <c r="EW402" s="30"/>
      <c r="EX402" s="30"/>
      <c r="EY402" s="30"/>
      <c r="EZ402" s="30"/>
      <c r="FA402" s="30"/>
      <c r="FB402" s="30"/>
      <c r="FC402" s="30"/>
      <c r="FD402" s="30"/>
      <c r="FE402" s="30"/>
      <c r="FF402" s="30"/>
      <c r="FG402" s="69"/>
      <c r="FH402" s="70"/>
      <c r="FI402" s="70"/>
      <c r="FJ402" s="70"/>
      <c r="FK402" s="23"/>
      <c r="FL402" s="23"/>
      <c r="FM402" s="23"/>
      <c r="FN402" s="23"/>
      <c r="FO402" s="20"/>
      <c r="FP402" s="20"/>
      <c r="FQ402" s="20"/>
      <c r="FR402" s="20"/>
      <c r="FS402" s="22"/>
      <c r="FT402" s="22"/>
      <c r="FU402" s="22"/>
      <c r="FV402" s="22"/>
      <c r="FW402" s="22"/>
      <c r="FX402" s="22"/>
      <c r="FY402" s="22"/>
      <c r="FZ402" s="22"/>
      <c r="GA402" s="67"/>
      <c r="GB402" s="70"/>
      <c r="GC402" s="70"/>
      <c r="GD402" s="70"/>
      <c r="GE402" s="30"/>
      <c r="GF402" s="46"/>
      <c r="GG402" s="46"/>
      <c r="GH402" s="46"/>
      <c r="GI402" s="21">
        <f t="shared" si="91"/>
        <v>0</v>
      </c>
      <c r="GJ402" s="21"/>
      <c r="GK402" s="21"/>
      <c r="GL402" s="21"/>
      <c r="GM402" s="21">
        <f t="shared" si="92"/>
        <v>0</v>
      </c>
      <c r="GN402" s="21"/>
      <c r="GO402" s="21"/>
      <c r="GP402" s="21"/>
      <c r="GQ402" s="97">
        <f t="shared" si="93"/>
        <v>0</v>
      </c>
      <c r="GR402" s="20"/>
      <c r="GS402" s="193">
        <f t="shared" si="94"/>
        <v>0</v>
      </c>
      <c r="GT402" s="34"/>
      <c r="GW402" s="153"/>
    </row>
    <row r="403" spans="2:205" ht="15" hidden="1" customHeight="1" x14ac:dyDescent="0.2">
      <c r="B403" s="96" t="s">
        <v>201</v>
      </c>
      <c r="C403" s="30"/>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0"/>
      <c r="AF403" s="40"/>
      <c r="AG403" s="40"/>
      <c r="AH403" s="40"/>
      <c r="AI403" s="93"/>
      <c r="AJ403" s="93"/>
      <c r="AK403" s="93"/>
      <c r="AL403" s="93"/>
      <c r="AM403" s="69"/>
      <c r="AN403" s="69"/>
      <c r="AO403" s="69"/>
      <c r="AP403" s="69"/>
      <c r="AQ403" s="30"/>
      <c r="AR403" s="30"/>
      <c r="AS403" s="30"/>
      <c r="AT403" s="30"/>
      <c r="AU403" s="69"/>
      <c r="AV403" s="69"/>
      <c r="AW403" s="69"/>
      <c r="AX403" s="69"/>
      <c r="AY403" s="30"/>
      <c r="AZ403" s="30"/>
      <c r="BA403" s="30"/>
      <c r="BB403" s="30"/>
      <c r="BC403" s="69"/>
      <c r="BD403" s="69"/>
      <c r="BE403" s="69"/>
      <c r="BF403" s="69"/>
      <c r="BG403" s="69"/>
      <c r="BH403" s="69"/>
      <c r="BI403" s="69"/>
      <c r="BJ403" s="69"/>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69"/>
      <c r="CJ403" s="69"/>
      <c r="CK403" s="69"/>
      <c r="CL403" s="69"/>
      <c r="CM403" s="30"/>
      <c r="CN403" s="30"/>
      <c r="CO403" s="30"/>
      <c r="CP403" s="30"/>
      <c r="CQ403" s="69"/>
      <c r="CR403" s="69"/>
      <c r="CS403" s="69"/>
      <c r="CT403" s="69"/>
      <c r="CU403" s="69"/>
      <c r="CV403" s="69"/>
      <c r="CW403" s="69"/>
      <c r="CX403" s="69"/>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69"/>
      <c r="FH403" s="70"/>
      <c r="FI403" s="70"/>
      <c r="FJ403" s="70"/>
      <c r="FK403" s="23"/>
      <c r="FL403" s="23"/>
      <c r="FM403" s="23"/>
      <c r="FN403" s="23"/>
      <c r="FO403" s="20"/>
      <c r="FP403" s="20"/>
      <c r="FQ403" s="20"/>
      <c r="FR403" s="20"/>
      <c r="FS403" s="22"/>
      <c r="FT403" s="22"/>
      <c r="FU403" s="22"/>
      <c r="FV403" s="22"/>
      <c r="FW403" s="22"/>
      <c r="FX403" s="22"/>
      <c r="FY403" s="22"/>
      <c r="FZ403" s="22"/>
      <c r="GA403" s="67"/>
      <c r="GB403" s="70"/>
      <c r="GC403" s="70"/>
      <c r="GD403" s="70"/>
      <c r="GE403" s="30"/>
      <c r="GF403" s="46"/>
      <c r="GG403" s="46"/>
      <c r="GH403" s="46"/>
      <c r="GI403" s="21">
        <f t="shared" si="91"/>
        <v>0</v>
      </c>
      <c r="GJ403" s="21"/>
      <c r="GK403" s="21"/>
      <c r="GL403" s="21"/>
      <c r="GM403" s="21">
        <f t="shared" si="92"/>
        <v>0</v>
      </c>
      <c r="GN403" s="21"/>
      <c r="GO403" s="21"/>
      <c r="GP403" s="21"/>
      <c r="GQ403" s="97">
        <f t="shared" si="93"/>
        <v>0</v>
      </c>
      <c r="GR403" s="20"/>
      <c r="GS403" s="193">
        <f t="shared" si="94"/>
        <v>0</v>
      </c>
      <c r="GT403" s="34"/>
      <c r="GW403" s="153"/>
    </row>
    <row r="404" spans="2:205" ht="15" hidden="1" customHeight="1" x14ac:dyDescent="0.2">
      <c r="B404" s="96" t="s">
        <v>180</v>
      </c>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69"/>
      <c r="AJ404" s="69"/>
      <c r="AK404" s="69"/>
      <c r="AL404" s="69"/>
      <c r="AM404" s="69"/>
      <c r="AN404" s="69"/>
      <c r="AO404" s="69"/>
      <c r="AP404" s="69"/>
      <c r="AQ404" s="30"/>
      <c r="AR404" s="30"/>
      <c r="AS404" s="30"/>
      <c r="AT404" s="30"/>
      <c r="AU404" s="69"/>
      <c r="AV404" s="69"/>
      <c r="AW404" s="69"/>
      <c r="AX404" s="69"/>
      <c r="AY404" s="30"/>
      <c r="AZ404" s="30"/>
      <c r="BA404" s="30"/>
      <c r="BB404" s="30"/>
      <c r="BC404" s="69"/>
      <c r="BD404" s="69"/>
      <c r="BE404" s="69"/>
      <c r="BF404" s="69"/>
      <c r="BG404" s="69"/>
      <c r="BH404" s="69"/>
      <c r="BI404" s="69"/>
      <c r="BJ404" s="69"/>
      <c r="BK404" s="30"/>
      <c r="BL404" s="30"/>
      <c r="BM404" s="30"/>
      <c r="BN404" s="30"/>
      <c r="BO404" s="30"/>
      <c r="BP404" s="30"/>
      <c r="BQ404" s="30"/>
      <c r="BR404" s="30"/>
      <c r="BS404" s="30"/>
      <c r="BT404" s="30"/>
      <c r="BU404" s="30"/>
      <c r="BV404" s="30"/>
      <c r="BW404" s="30"/>
      <c r="BX404" s="30"/>
      <c r="BY404" s="30"/>
      <c r="BZ404" s="30"/>
      <c r="CA404" s="30"/>
      <c r="CB404" s="30"/>
      <c r="CC404" s="30"/>
      <c r="CD404" s="30"/>
      <c r="CE404" s="30"/>
      <c r="CF404" s="30"/>
      <c r="CG404" s="30"/>
      <c r="CH404" s="30"/>
      <c r="CI404" s="69"/>
      <c r="CJ404" s="69"/>
      <c r="CK404" s="69"/>
      <c r="CL404" s="69"/>
      <c r="CM404" s="30"/>
      <c r="CN404" s="30"/>
      <c r="CO404" s="30"/>
      <c r="CP404" s="30"/>
      <c r="CQ404" s="69"/>
      <c r="CR404" s="69"/>
      <c r="CS404" s="69"/>
      <c r="CT404" s="69"/>
      <c r="CU404" s="69"/>
      <c r="CV404" s="69"/>
      <c r="CW404" s="69"/>
      <c r="CX404" s="69"/>
      <c r="CY404" s="30"/>
      <c r="CZ404" s="30"/>
      <c r="DA404" s="30"/>
      <c r="DB404" s="30"/>
      <c r="DC404" s="30"/>
      <c r="DD404" s="30"/>
      <c r="DE404" s="30"/>
      <c r="DF404" s="30"/>
      <c r="DG404" s="30"/>
      <c r="DH404" s="30"/>
      <c r="DI404" s="30"/>
      <c r="DJ404" s="30"/>
      <c r="DK404" s="30"/>
      <c r="DL404" s="30"/>
      <c r="DM404" s="30"/>
      <c r="DN404" s="30"/>
      <c r="DO404" s="30"/>
      <c r="DP404" s="30"/>
      <c r="DQ404" s="30"/>
      <c r="DR404" s="30"/>
      <c r="DS404" s="30"/>
      <c r="DT404" s="30"/>
      <c r="DU404" s="30"/>
      <c r="DV404" s="30"/>
      <c r="DW404" s="30"/>
      <c r="DX404" s="30"/>
      <c r="DY404" s="30"/>
      <c r="DZ404" s="30"/>
      <c r="EA404" s="30"/>
      <c r="EB404" s="30"/>
      <c r="EC404" s="30"/>
      <c r="ED404" s="30"/>
      <c r="EE404" s="30"/>
      <c r="EF404" s="30"/>
      <c r="EG404" s="30"/>
      <c r="EH404" s="30"/>
      <c r="EI404" s="30"/>
      <c r="EJ404" s="30"/>
      <c r="EK404" s="30"/>
      <c r="EL404" s="30"/>
      <c r="EM404" s="30"/>
      <c r="EN404" s="30"/>
      <c r="EO404" s="30"/>
      <c r="EP404" s="30"/>
      <c r="EQ404" s="30"/>
      <c r="ER404" s="30"/>
      <c r="ES404" s="30"/>
      <c r="ET404" s="30"/>
      <c r="EU404" s="30"/>
      <c r="EV404" s="30"/>
      <c r="EW404" s="30"/>
      <c r="EX404" s="30"/>
      <c r="EY404" s="30"/>
      <c r="EZ404" s="30"/>
      <c r="FA404" s="30"/>
      <c r="FB404" s="30"/>
      <c r="FC404" s="30"/>
      <c r="FD404" s="30"/>
      <c r="FE404" s="30"/>
      <c r="FF404" s="30"/>
      <c r="FG404" s="69"/>
      <c r="FH404" s="70"/>
      <c r="FI404" s="70"/>
      <c r="FJ404" s="70"/>
      <c r="FK404" s="23"/>
      <c r="FL404" s="23"/>
      <c r="FM404" s="23"/>
      <c r="FN404" s="23"/>
      <c r="FO404" s="20"/>
      <c r="FP404" s="20"/>
      <c r="FQ404" s="20"/>
      <c r="FR404" s="20"/>
      <c r="FS404" s="22"/>
      <c r="FT404" s="22"/>
      <c r="FU404" s="22"/>
      <c r="FV404" s="22"/>
      <c r="FW404" s="22"/>
      <c r="FX404" s="22"/>
      <c r="FY404" s="22"/>
      <c r="FZ404" s="22"/>
      <c r="GA404" s="67"/>
      <c r="GB404" s="70"/>
      <c r="GC404" s="70"/>
      <c r="GD404" s="70"/>
      <c r="GE404" s="30"/>
      <c r="GF404" s="46"/>
      <c r="GG404" s="46"/>
      <c r="GH404" s="46"/>
      <c r="GI404" s="21">
        <f t="shared" si="91"/>
        <v>0</v>
      </c>
      <c r="GJ404" s="21"/>
      <c r="GK404" s="21"/>
      <c r="GL404" s="21"/>
      <c r="GM404" s="21">
        <f t="shared" si="92"/>
        <v>0</v>
      </c>
      <c r="GN404" s="21"/>
      <c r="GO404" s="21"/>
      <c r="GP404" s="21"/>
      <c r="GQ404" s="97">
        <f t="shared" si="93"/>
        <v>0</v>
      </c>
      <c r="GR404" s="20"/>
      <c r="GS404" s="193">
        <f t="shared" si="94"/>
        <v>0</v>
      </c>
      <c r="GT404" s="34"/>
      <c r="GW404" s="153"/>
    </row>
    <row r="405" spans="2:205" ht="15" hidden="1" customHeight="1" x14ac:dyDescent="0.2">
      <c r="B405" s="96" t="s">
        <v>181</v>
      </c>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69"/>
      <c r="AJ405" s="69"/>
      <c r="AK405" s="69"/>
      <c r="AL405" s="69"/>
      <c r="AM405" s="69"/>
      <c r="AN405" s="69"/>
      <c r="AO405" s="69"/>
      <c r="AP405" s="69"/>
      <c r="AQ405" s="30"/>
      <c r="AR405" s="30"/>
      <c r="AS405" s="30"/>
      <c r="AT405" s="30"/>
      <c r="AU405" s="69"/>
      <c r="AV405" s="69"/>
      <c r="AW405" s="69"/>
      <c r="AX405" s="69"/>
      <c r="AY405" s="30"/>
      <c r="AZ405" s="30"/>
      <c r="BA405" s="30"/>
      <c r="BB405" s="30"/>
      <c r="BC405" s="69"/>
      <c r="BD405" s="69"/>
      <c r="BE405" s="69"/>
      <c r="BF405" s="69"/>
      <c r="BG405" s="69"/>
      <c r="BH405" s="69"/>
      <c r="BI405" s="69"/>
      <c r="BJ405" s="69"/>
      <c r="BK405" s="30"/>
      <c r="BL405" s="30"/>
      <c r="BM405" s="30"/>
      <c r="BN405" s="30"/>
      <c r="BO405" s="30"/>
      <c r="BP405" s="30"/>
      <c r="BQ405" s="30"/>
      <c r="BR405" s="30"/>
      <c r="BS405" s="30"/>
      <c r="BT405" s="30"/>
      <c r="BU405" s="30"/>
      <c r="BV405" s="30"/>
      <c r="BW405" s="30"/>
      <c r="BX405" s="30"/>
      <c r="BY405" s="30"/>
      <c r="BZ405" s="30"/>
      <c r="CA405" s="30"/>
      <c r="CB405" s="30"/>
      <c r="CC405" s="30"/>
      <c r="CD405" s="30"/>
      <c r="CE405" s="30"/>
      <c r="CF405" s="30"/>
      <c r="CG405" s="30"/>
      <c r="CH405" s="30"/>
      <c r="CI405" s="69"/>
      <c r="CJ405" s="69"/>
      <c r="CK405" s="69"/>
      <c r="CL405" s="69"/>
      <c r="CM405" s="30"/>
      <c r="CN405" s="30"/>
      <c r="CO405" s="30"/>
      <c r="CP405" s="30"/>
      <c r="CQ405" s="69"/>
      <c r="CR405" s="69"/>
      <c r="CS405" s="69"/>
      <c r="CT405" s="69"/>
      <c r="CU405" s="69"/>
      <c r="CV405" s="69"/>
      <c r="CW405" s="69"/>
      <c r="CX405" s="69"/>
      <c r="CY405" s="30"/>
      <c r="CZ405" s="30"/>
      <c r="DA405" s="30"/>
      <c r="DB405" s="30"/>
      <c r="DC405" s="30"/>
      <c r="DD405" s="30"/>
      <c r="DE405" s="30"/>
      <c r="DF405" s="30"/>
      <c r="DG405" s="30"/>
      <c r="DH405" s="30"/>
      <c r="DI405" s="30"/>
      <c r="DJ405" s="30"/>
      <c r="DK405" s="30"/>
      <c r="DL405" s="30"/>
      <c r="DM405" s="30"/>
      <c r="DN405" s="30"/>
      <c r="DO405" s="30"/>
      <c r="DP405" s="30"/>
      <c r="DQ405" s="30"/>
      <c r="DR405" s="30"/>
      <c r="DS405" s="30"/>
      <c r="DT405" s="30"/>
      <c r="DU405" s="30"/>
      <c r="DV405" s="30"/>
      <c r="DW405" s="30"/>
      <c r="DX405" s="30"/>
      <c r="DY405" s="30"/>
      <c r="DZ405" s="30"/>
      <c r="EA405" s="30"/>
      <c r="EB405" s="30"/>
      <c r="EC405" s="30"/>
      <c r="ED405" s="30"/>
      <c r="EE405" s="30"/>
      <c r="EF405" s="30"/>
      <c r="EG405" s="30"/>
      <c r="EH405" s="30"/>
      <c r="EI405" s="30"/>
      <c r="EJ405" s="30"/>
      <c r="EK405" s="30"/>
      <c r="EL405" s="30"/>
      <c r="EM405" s="30"/>
      <c r="EN405" s="30"/>
      <c r="EO405" s="30"/>
      <c r="EP405" s="30"/>
      <c r="EQ405" s="30"/>
      <c r="ER405" s="30"/>
      <c r="ES405" s="30"/>
      <c r="ET405" s="30"/>
      <c r="EU405" s="30"/>
      <c r="EV405" s="30"/>
      <c r="EW405" s="30"/>
      <c r="EX405" s="30"/>
      <c r="EY405" s="30"/>
      <c r="EZ405" s="30"/>
      <c r="FA405" s="30"/>
      <c r="FB405" s="30"/>
      <c r="FC405" s="30"/>
      <c r="FD405" s="30"/>
      <c r="FE405" s="30"/>
      <c r="FF405" s="30"/>
      <c r="FG405" s="69"/>
      <c r="FH405" s="70"/>
      <c r="FI405" s="70"/>
      <c r="FJ405" s="70"/>
      <c r="FK405" s="23"/>
      <c r="FL405" s="23"/>
      <c r="FM405" s="23"/>
      <c r="FN405" s="23"/>
      <c r="FO405" s="20"/>
      <c r="FP405" s="20"/>
      <c r="FQ405" s="20"/>
      <c r="FR405" s="20"/>
      <c r="FS405" s="22"/>
      <c r="FT405" s="22"/>
      <c r="FU405" s="22"/>
      <c r="FV405" s="22"/>
      <c r="FW405" s="22"/>
      <c r="FX405" s="22"/>
      <c r="FY405" s="22"/>
      <c r="FZ405" s="22"/>
      <c r="GA405" s="67"/>
      <c r="GB405" s="70"/>
      <c r="GC405" s="70"/>
      <c r="GD405" s="70"/>
      <c r="GE405" s="30"/>
      <c r="GF405" s="46"/>
      <c r="GG405" s="46"/>
      <c r="GH405" s="46"/>
      <c r="GI405" s="21">
        <f t="shared" si="91"/>
        <v>0</v>
      </c>
      <c r="GJ405" s="21"/>
      <c r="GK405" s="21"/>
      <c r="GL405" s="21"/>
      <c r="GM405" s="21">
        <f t="shared" si="92"/>
        <v>0</v>
      </c>
      <c r="GN405" s="21"/>
      <c r="GO405" s="21"/>
      <c r="GP405" s="21"/>
      <c r="GQ405" s="97">
        <f t="shared" si="93"/>
        <v>0</v>
      </c>
      <c r="GR405" s="20"/>
      <c r="GS405" s="193">
        <f t="shared" si="94"/>
        <v>0</v>
      </c>
      <c r="GT405" s="34"/>
      <c r="GW405" s="153"/>
    </row>
    <row r="406" spans="2:205" ht="18" hidden="1" customHeight="1" x14ac:dyDescent="0.2">
      <c r="B406" s="96" t="s">
        <v>182</v>
      </c>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69"/>
      <c r="AJ406" s="69"/>
      <c r="AK406" s="69"/>
      <c r="AL406" s="69"/>
      <c r="AM406" s="69"/>
      <c r="AN406" s="69"/>
      <c r="AO406" s="69"/>
      <c r="AP406" s="69"/>
      <c r="AQ406" s="30"/>
      <c r="AR406" s="30"/>
      <c r="AS406" s="30"/>
      <c r="AT406" s="30"/>
      <c r="AU406" s="69"/>
      <c r="AV406" s="69"/>
      <c r="AW406" s="69"/>
      <c r="AX406" s="69"/>
      <c r="AY406" s="30"/>
      <c r="AZ406" s="30"/>
      <c r="BA406" s="30"/>
      <c r="BB406" s="30"/>
      <c r="BC406" s="69"/>
      <c r="BD406" s="69"/>
      <c r="BE406" s="69"/>
      <c r="BF406" s="69"/>
      <c r="BG406" s="69"/>
      <c r="BH406" s="69"/>
      <c r="BI406" s="69"/>
      <c r="BJ406" s="69"/>
      <c r="BK406" s="30"/>
      <c r="BL406" s="30"/>
      <c r="BM406" s="30"/>
      <c r="BN406" s="30"/>
      <c r="BO406" s="30"/>
      <c r="BP406" s="30"/>
      <c r="BQ406" s="30"/>
      <c r="BR406" s="30"/>
      <c r="BS406" s="30"/>
      <c r="BT406" s="30"/>
      <c r="BU406" s="30"/>
      <c r="BV406" s="30"/>
      <c r="BW406" s="30"/>
      <c r="BX406" s="30"/>
      <c r="BY406" s="30"/>
      <c r="BZ406" s="30"/>
      <c r="CA406" s="30"/>
      <c r="CB406" s="30"/>
      <c r="CC406" s="30"/>
      <c r="CD406" s="30"/>
      <c r="CE406" s="30"/>
      <c r="CF406" s="30"/>
      <c r="CG406" s="30"/>
      <c r="CH406" s="30"/>
      <c r="CI406" s="69"/>
      <c r="CJ406" s="69"/>
      <c r="CK406" s="69"/>
      <c r="CL406" s="69"/>
      <c r="CM406" s="30"/>
      <c r="CN406" s="30"/>
      <c r="CO406" s="30"/>
      <c r="CP406" s="30"/>
      <c r="CQ406" s="69"/>
      <c r="CR406" s="69"/>
      <c r="CS406" s="69"/>
      <c r="CT406" s="69"/>
      <c r="CU406" s="69"/>
      <c r="CV406" s="69"/>
      <c r="CW406" s="69"/>
      <c r="CX406" s="69"/>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30"/>
      <c r="EE406" s="30"/>
      <c r="EF406" s="30"/>
      <c r="EG406" s="30"/>
      <c r="EH406" s="30"/>
      <c r="EI406" s="30"/>
      <c r="EJ406" s="30"/>
      <c r="EK406" s="30"/>
      <c r="EL406" s="30"/>
      <c r="EM406" s="30"/>
      <c r="EN406" s="30"/>
      <c r="EO406" s="30"/>
      <c r="EP406" s="30"/>
      <c r="EQ406" s="30"/>
      <c r="ER406" s="30"/>
      <c r="ES406" s="30"/>
      <c r="ET406" s="30"/>
      <c r="EU406" s="30"/>
      <c r="EV406" s="30"/>
      <c r="EW406" s="30"/>
      <c r="EX406" s="30"/>
      <c r="EY406" s="30"/>
      <c r="EZ406" s="30"/>
      <c r="FA406" s="30"/>
      <c r="FB406" s="30"/>
      <c r="FC406" s="30"/>
      <c r="FD406" s="30"/>
      <c r="FE406" s="30"/>
      <c r="FF406" s="30"/>
      <c r="FG406" s="69"/>
      <c r="FH406" s="70"/>
      <c r="FI406" s="70"/>
      <c r="FJ406" s="70"/>
      <c r="FK406" s="23"/>
      <c r="FL406" s="23"/>
      <c r="FM406" s="23"/>
      <c r="FN406" s="23"/>
      <c r="FO406" s="20"/>
      <c r="FP406" s="20"/>
      <c r="FQ406" s="20"/>
      <c r="FR406" s="20"/>
      <c r="FS406" s="22"/>
      <c r="FT406" s="22"/>
      <c r="FU406" s="22"/>
      <c r="FV406" s="22"/>
      <c r="FW406" s="22"/>
      <c r="FX406" s="22"/>
      <c r="FY406" s="22"/>
      <c r="FZ406" s="22"/>
      <c r="GA406" s="67"/>
      <c r="GB406" s="70"/>
      <c r="GC406" s="70"/>
      <c r="GD406" s="70"/>
      <c r="GE406" s="30"/>
      <c r="GF406" s="46"/>
      <c r="GG406" s="46"/>
      <c r="GH406" s="46"/>
      <c r="GI406" s="21">
        <f t="shared" si="91"/>
        <v>0</v>
      </c>
      <c r="GJ406" s="21"/>
      <c r="GK406" s="21"/>
      <c r="GL406" s="21"/>
      <c r="GM406" s="21">
        <f t="shared" si="92"/>
        <v>0</v>
      </c>
      <c r="GN406" s="21"/>
      <c r="GO406" s="21"/>
      <c r="GP406" s="21"/>
      <c r="GQ406" s="97">
        <f t="shared" si="93"/>
        <v>0</v>
      </c>
      <c r="GR406" s="20"/>
      <c r="GS406" s="193">
        <f t="shared" si="94"/>
        <v>0</v>
      </c>
      <c r="GT406" s="34"/>
      <c r="GW406" s="153"/>
    </row>
    <row r="407" spans="2:205" ht="18" hidden="1" customHeight="1" x14ac:dyDescent="0.2">
      <c r="B407" s="96" t="s">
        <v>183</v>
      </c>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69"/>
      <c r="AJ407" s="69"/>
      <c r="AK407" s="69"/>
      <c r="AL407" s="69"/>
      <c r="AM407" s="69"/>
      <c r="AN407" s="69"/>
      <c r="AO407" s="69"/>
      <c r="AP407" s="69"/>
      <c r="AQ407" s="30"/>
      <c r="AR407" s="30"/>
      <c r="AS407" s="30"/>
      <c r="AT407" s="30"/>
      <c r="AU407" s="69"/>
      <c r="AV407" s="69"/>
      <c r="AW407" s="69"/>
      <c r="AX407" s="69"/>
      <c r="AY407" s="30"/>
      <c r="AZ407" s="30"/>
      <c r="BA407" s="30"/>
      <c r="BB407" s="30"/>
      <c r="BC407" s="69"/>
      <c r="BD407" s="69"/>
      <c r="BE407" s="69"/>
      <c r="BF407" s="69"/>
      <c r="BG407" s="69"/>
      <c r="BH407" s="69"/>
      <c r="BI407" s="69"/>
      <c r="BJ407" s="69"/>
      <c r="BK407" s="30"/>
      <c r="BL407" s="30"/>
      <c r="BM407" s="30"/>
      <c r="BN407" s="30"/>
      <c r="BO407" s="30"/>
      <c r="BP407" s="30"/>
      <c r="BQ407" s="30"/>
      <c r="BR407" s="30"/>
      <c r="BS407" s="30"/>
      <c r="BT407" s="30"/>
      <c r="BU407" s="30"/>
      <c r="BV407" s="30"/>
      <c r="BW407" s="30"/>
      <c r="BX407" s="30"/>
      <c r="BY407" s="30"/>
      <c r="BZ407" s="30"/>
      <c r="CA407" s="30"/>
      <c r="CB407" s="30"/>
      <c r="CC407" s="30"/>
      <c r="CD407" s="30"/>
      <c r="CE407" s="30"/>
      <c r="CF407" s="30"/>
      <c r="CG407" s="30"/>
      <c r="CH407" s="30"/>
      <c r="CI407" s="69"/>
      <c r="CJ407" s="69"/>
      <c r="CK407" s="69"/>
      <c r="CL407" s="69"/>
      <c r="CM407" s="30"/>
      <c r="CN407" s="30"/>
      <c r="CO407" s="30"/>
      <c r="CP407" s="30"/>
      <c r="CQ407" s="69"/>
      <c r="CR407" s="69"/>
      <c r="CS407" s="69"/>
      <c r="CT407" s="69"/>
      <c r="CU407" s="69"/>
      <c r="CV407" s="69"/>
      <c r="CW407" s="69"/>
      <c r="CX407" s="69"/>
      <c r="CY407" s="30"/>
      <c r="CZ407" s="30"/>
      <c r="DA407" s="30"/>
      <c r="DB407" s="30"/>
      <c r="DC407" s="30"/>
      <c r="DD407" s="30"/>
      <c r="DE407" s="30"/>
      <c r="DF407" s="30"/>
      <c r="DG407" s="30"/>
      <c r="DH407" s="30"/>
      <c r="DI407" s="30"/>
      <c r="DJ407" s="30"/>
      <c r="DK407" s="30"/>
      <c r="DL407" s="30"/>
      <c r="DM407" s="30"/>
      <c r="DN407" s="30"/>
      <c r="DO407" s="30"/>
      <c r="DP407" s="30"/>
      <c r="DQ407" s="30"/>
      <c r="DR407" s="30"/>
      <c r="DS407" s="30"/>
      <c r="DT407" s="30"/>
      <c r="DU407" s="30"/>
      <c r="DV407" s="30"/>
      <c r="DW407" s="30"/>
      <c r="DX407" s="30"/>
      <c r="DY407" s="30"/>
      <c r="DZ407" s="30"/>
      <c r="EA407" s="30"/>
      <c r="EB407" s="30"/>
      <c r="EC407" s="30"/>
      <c r="ED407" s="30"/>
      <c r="EE407" s="30"/>
      <c r="EF407" s="30"/>
      <c r="EG407" s="30"/>
      <c r="EH407" s="30"/>
      <c r="EI407" s="30"/>
      <c r="EJ407" s="30"/>
      <c r="EK407" s="30"/>
      <c r="EL407" s="30"/>
      <c r="EM407" s="30"/>
      <c r="EN407" s="30"/>
      <c r="EO407" s="30"/>
      <c r="EP407" s="30"/>
      <c r="EQ407" s="30"/>
      <c r="ER407" s="30"/>
      <c r="ES407" s="30"/>
      <c r="ET407" s="30"/>
      <c r="EU407" s="30"/>
      <c r="EV407" s="30"/>
      <c r="EW407" s="30"/>
      <c r="EX407" s="30"/>
      <c r="EY407" s="30"/>
      <c r="EZ407" s="30"/>
      <c r="FA407" s="30"/>
      <c r="FB407" s="30"/>
      <c r="FC407" s="30"/>
      <c r="FD407" s="30"/>
      <c r="FE407" s="30"/>
      <c r="FF407" s="30"/>
      <c r="FG407" s="69"/>
      <c r="FH407" s="70"/>
      <c r="FI407" s="70"/>
      <c r="FJ407" s="70"/>
      <c r="FK407" s="23"/>
      <c r="FL407" s="23"/>
      <c r="FM407" s="23"/>
      <c r="FN407" s="23"/>
      <c r="FO407" s="20"/>
      <c r="FP407" s="20"/>
      <c r="FQ407" s="20"/>
      <c r="FR407" s="20"/>
      <c r="FS407" s="22"/>
      <c r="FT407" s="22"/>
      <c r="FU407" s="22"/>
      <c r="FV407" s="22"/>
      <c r="FW407" s="22"/>
      <c r="FX407" s="22"/>
      <c r="FY407" s="22"/>
      <c r="FZ407" s="22"/>
      <c r="GA407" s="67"/>
      <c r="GB407" s="70"/>
      <c r="GC407" s="70"/>
      <c r="GD407" s="70"/>
      <c r="GE407" s="30"/>
      <c r="GF407" s="46"/>
      <c r="GG407" s="46"/>
      <c r="GH407" s="46"/>
      <c r="GI407" s="21">
        <f t="shared" si="91"/>
        <v>0</v>
      </c>
      <c r="GJ407" s="21"/>
      <c r="GK407" s="21"/>
      <c r="GL407" s="21"/>
      <c r="GM407" s="21">
        <f t="shared" si="92"/>
        <v>0</v>
      </c>
      <c r="GN407" s="21"/>
      <c r="GO407" s="21"/>
      <c r="GP407" s="21"/>
      <c r="GQ407" s="97">
        <f t="shared" si="93"/>
        <v>0</v>
      </c>
      <c r="GR407" s="20"/>
      <c r="GS407" s="193">
        <f t="shared" si="94"/>
        <v>0</v>
      </c>
      <c r="GT407" s="34"/>
      <c r="GW407" s="153"/>
    </row>
    <row r="408" spans="2:205" ht="15.75" hidden="1" customHeight="1" x14ac:dyDescent="0.2">
      <c r="B408" s="96" t="s">
        <v>443</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69"/>
      <c r="AJ408" s="69"/>
      <c r="AK408" s="69"/>
      <c r="AL408" s="69"/>
      <c r="AM408" s="69"/>
      <c r="AN408" s="69"/>
      <c r="AO408" s="69"/>
      <c r="AP408" s="69"/>
      <c r="AQ408" s="30"/>
      <c r="AR408" s="30"/>
      <c r="AS408" s="30"/>
      <c r="AT408" s="30"/>
      <c r="AU408" s="69"/>
      <c r="AV408" s="69"/>
      <c r="AW408" s="69"/>
      <c r="AX408" s="69"/>
      <c r="AY408" s="30"/>
      <c r="AZ408" s="30"/>
      <c r="BA408" s="30"/>
      <c r="BB408" s="30"/>
      <c r="BC408" s="69"/>
      <c r="BD408" s="69"/>
      <c r="BE408" s="69"/>
      <c r="BF408" s="69"/>
      <c r="BG408" s="69"/>
      <c r="BH408" s="69"/>
      <c r="BI408" s="69"/>
      <c r="BJ408" s="69"/>
      <c r="BK408" s="30"/>
      <c r="BL408" s="30"/>
      <c r="BM408" s="30"/>
      <c r="BN408" s="30"/>
      <c r="BO408" s="30"/>
      <c r="BP408" s="30"/>
      <c r="BQ408" s="30"/>
      <c r="BR408" s="30"/>
      <c r="BS408" s="30"/>
      <c r="BT408" s="30"/>
      <c r="BU408" s="30"/>
      <c r="BV408" s="30"/>
      <c r="BW408" s="30"/>
      <c r="BX408" s="30"/>
      <c r="BY408" s="30"/>
      <c r="BZ408" s="30"/>
      <c r="CA408" s="30"/>
      <c r="CB408" s="30"/>
      <c r="CC408" s="30"/>
      <c r="CD408" s="30"/>
      <c r="CE408" s="30"/>
      <c r="CF408" s="30"/>
      <c r="CG408" s="30"/>
      <c r="CH408" s="30"/>
      <c r="CI408" s="69"/>
      <c r="CJ408" s="69"/>
      <c r="CK408" s="69"/>
      <c r="CL408" s="69"/>
      <c r="CM408" s="30"/>
      <c r="CN408" s="30"/>
      <c r="CO408" s="30"/>
      <c r="CP408" s="30"/>
      <c r="CQ408" s="69"/>
      <c r="CR408" s="69"/>
      <c r="CS408" s="69"/>
      <c r="CT408" s="69"/>
      <c r="CU408" s="69"/>
      <c r="CV408" s="69"/>
      <c r="CW408" s="69"/>
      <c r="CX408" s="69"/>
      <c r="CY408" s="30"/>
      <c r="CZ408" s="30"/>
      <c r="DA408" s="30"/>
      <c r="DB408" s="30"/>
      <c r="DC408" s="30"/>
      <c r="DD408" s="30"/>
      <c r="DE408" s="30"/>
      <c r="DF408" s="30"/>
      <c r="DG408" s="30"/>
      <c r="DH408" s="30"/>
      <c r="DI408" s="30"/>
      <c r="DJ408" s="30"/>
      <c r="DK408" s="30"/>
      <c r="DL408" s="30"/>
      <c r="DM408" s="30"/>
      <c r="DN408" s="30"/>
      <c r="DO408" s="30"/>
      <c r="DP408" s="30"/>
      <c r="DQ408" s="30"/>
      <c r="DR408" s="30"/>
      <c r="DS408" s="30"/>
      <c r="DT408" s="30"/>
      <c r="DU408" s="30"/>
      <c r="DV408" s="30"/>
      <c r="DW408" s="30"/>
      <c r="DX408" s="30"/>
      <c r="DY408" s="30"/>
      <c r="DZ408" s="30"/>
      <c r="EA408" s="30"/>
      <c r="EB408" s="30"/>
      <c r="EC408" s="30"/>
      <c r="ED408" s="30"/>
      <c r="EE408" s="30"/>
      <c r="EF408" s="30"/>
      <c r="EG408" s="30"/>
      <c r="EH408" s="30"/>
      <c r="EI408" s="30"/>
      <c r="EJ408" s="30"/>
      <c r="EK408" s="30"/>
      <c r="EL408" s="30"/>
      <c r="EM408" s="30"/>
      <c r="EN408" s="30"/>
      <c r="EO408" s="30"/>
      <c r="EP408" s="30"/>
      <c r="EQ408" s="30"/>
      <c r="ER408" s="30"/>
      <c r="ES408" s="30"/>
      <c r="ET408" s="30"/>
      <c r="EU408" s="30"/>
      <c r="EV408" s="30"/>
      <c r="EW408" s="30"/>
      <c r="EX408" s="30"/>
      <c r="EY408" s="30"/>
      <c r="EZ408" s="30"/>
      <c r="FA408" s="30"/>
      <c r="FB408" s="30"/>
      <c r="FC408" s="30"/>
      <c r="FD408" s="30"/>
      <c r="FE408" s="30"/>
      <c r="FF408" s="30"/>
      <c r="FG408" s="69"/>
      <c r="FH408" s="70"/>
      <c r="FI408" s="70"/>
      <c r="FJ408" s="70"/>
      <c r="FK408" s="24"/>
      <c r="FL408" s="24"/>
      <c r="FM408" s="24"/>
      <c r="FN408" s="24"/>
      <c r="FO408" s="20"/>
      <c r="FP408" s="20"/>
      <c r="FQ408" s="20"/>
      <c r="FR408" s="20"/>
      <c r="FS408" s="22"/>
      <c r="FT408" s="22"/>
      <c r="FU408" s="22"/>
      <c r="FV408" s="22"/>
      <c r="FW408" s="22"/>
      <c r="FX408" s="22"/>
      <c r="FY408" s="22"/>
      <c r="FZ408" s="22"/>
      <c r="GA408" s="67"/>
      <c r="GB408" s="70"/>
      <c r="GC408" s="70"/>
      <c r="GD408" s="70"/>
      <c r="GE408" s="30"/>
      <c r="GF408" s="46"/>
      <c r="GG408" s="46"/>
      <c r="GH408" s="46"/>
      <c r="GI408" s="21">
        <f t="shared" si="91"/>
        <v>0</v>
      </c>
      <c r="GJ408" s="21"/>
      <c r="GK408" s="21"/>
      <c r="GL408" s="21"/>
      <c r="GM408" s="21">
        <f t="shared" si="92"/>
        <v>0</v>
      </c>
      <c r="GN408" s="21"/>
      <c r="GO408" s="21"/>
      <c r="GP408" s="21"/>
      <c r="GQ408" s="97">
        <f t="shared" si="93"/>
        <v>0</v>
      </c>
      <c r="GR408" s="20"/>
      <c r="GS408" s="193">
        <f t="shared" si="94"/>
        <v>0</v>
      </c>
      <c r="GT408" s="34"/>
      <c r="GW408" s="153"/>
    </row>
    <row r="409" spans="2:205" ht="15.75" hidden="1" customHeight="1" x14ac:dyDescent="0.2">
      <c r="B409" s="96" t="s">
        <v>444</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69"/>
      <c r="AJ409" s="69"/>
      <c r="AK409" s="69"/>
      <c r="AL409" s="69"/>
      <c r="AM409" s="69"/>
      <c r="AN409" s="69"/>
      <c r="AO409" s="69"/>
      <c r="AP409" s="69"/>
      <c r="AQ409" s="30"/>
      <c r="AR409" s="30"/>
      <c r="AS409" s="30"/>
      <c r="AT409" s="30"/>
      <c r="AU409" s="69"/>
      <c r="AV409" s="69"/>
      <c r="AW409" s="69"/>
      <c r="AX409" s="69"/>
      <c r="AY409" s="30"/>
      <c r="AZ409" s="30"/>
      <c r="BA409" s="30"/>
      <c r="BB409" s="30"/>
      <c r="BC409" s="69"/>
      <c r="BD409" s="69"/>
      <c r="BE409" s="69"/>
      <c r="BF409" s="69"/>
      <c r="BG409" s="69"/>
      <c r="BH409" s="69"/>
      <c r="BI409" s="69"/>
      <c r="BJ409" s="69"/>
      <c r="BK409" s="30"/>
      <c r="BL409" s="30"/>
      <c r="BM409" s="30"/>
      <c r="BN409" s="30"/>
      <c r="BO409" s="30"/>
      <c r="BP409" s="30"/>
      <c r="BQ409" s="30"/>
      <c r="BR409" s="30"/>
      <c r="BS409" s="30"/>
      <c r="BT409" s="30"/>
      <c r="BU409" s="30"/>
      <c r="BV409" s="30"/>
      <c r="BW409" s="30"/>
      <c r="BX409" s="30"/>
      <c r="BY409" s="30"/>
      <c r="BZ409" s="30"/>
      <c r="CA409" s="30"/>
      <c r="CB409" s="30"/>
      <c r="CC409" s="30"/>
      <c r="CD409" s="30"/>
      <c r="CE409" s="30"/>
      <c r="CF409" s="30"/>
      <c r="CG409" s="30"/>
      <c r="CH409" s="30"/>
      <c r="CI409" s="69"/>
      <c r="CJ409" s="69"/>
      <c r="CK409" s="69"/>
      <c r="CL409" s="69"/>
      <c r="CM409" s="30"/>
      <c r="CN409" s="30"/>
      <c r="CO409" s="30"/>
      <c r="CP409" s="30"/>
      <c r="CQ409" s="69"/>
      <c r="CR409" s="69"/>
      <c r="CS409" s="69"/>
      <c r="CT409" s="69"/>
      <c r="CU409" s="69"/>
      <c r="CV409" s="69"/>
      <c r="CW409" s="69"/>
      <c r="CX409" s="69"/>
      <c r="CY409" s="30"/>
      <c r="CZ409" s="30"/>
      <c r="DA409" s="30"/>
      <c r="DB409" s="30"/>
      <c r="DC409" s="30"/>
      <c r="DD409" s="30"/>
      <c r="DE409" s="30"/>
      <c r="DF409" s="30"/>
      <c r="DG409" s="30"/>
      <c r="DH409" s="30"/>
      <c r="DI409" s="30"/>
      <c r="DJ409" s="30"/>
      <c r="DK409" s="30"/>
      <c r="DL409" s="30"/>
      <c r="DM409" s="30"/>
      <c r="DN409" s="30"/>
      <c r="DO409" s="30"/>
      <c r="DP409" s="30"/>
      <c r="DQ409" s="30"/>
      <c r="DR409" s="30"/>
      <c r="DS409" s="30"/>
      <c r="DT409" s="30"/>
      <c r="DU409" s="30"/>
      <c r="DV409" s="30"/>
      <c r="DW409" s="30"/>
      <c r="DX409" s="30"/>
      <c r="DY409" s="30"/>
      <c r="DZ409" s="30"/>
      <c r="EA409" s="30"/>
      <c r="EB409" s="30"/>
      <c r="EC409" s="30"/>
      <c r="ED409" s="30"/>
      <c r="EE409" s="30"/>
      <c r="EF409" s="30"/>
      <c r="EG409" s="30"/>
      <c r="EH409" s="30"/>
      <c r="EI409" s="30"/>
      <c r="EJ409" s="30"/>
      <c r="EK409" s="30"/>
      <c r="EL409" s="30"/>
      <c r="EM409" s="30"/>
      <c r="EN409" s="30"/>
      <c r="EO409" s="30"/>
      <c r="EP409" s="30"/>
      <c r="EQ409" s="30"/>
      <c r="ER409" s="30"/>
      <c r="ES409" s="30"/>
      <c r="ET409" s="30"/>
      <c r="EU409" s="30"/>
      <c r="EV409" s="30"/>
      <c r="EW409" s="30"/>
      <c r="EX409" s="30"/>
      <c r="EY409" s="30"/>
      <c r="EZ409" s="30"/>
      <c r="FA409" s="30"/>
      <c r="FB409" s="30"/>
      <c r="FC409" s="30"/>
      <c r="FD409" s="30"/>
      <c r="FE409" s="30"/>
      <c r="FF409" s="30"/>
      <c r="FG409" s="69"/>
      <c r="FH409" s="70"/>
      <c r="FI409" s="70"/>
      <c r="FJ409" s="70"/>
      <c r="FK409" s="24"/>
      <c r="FL409" s="24"/>
      <c r="FM409" s="24"/>
      <c r="FN409" s="24"/>
      <c r="FO409" s="20"/>
      <c r="FP409" s="20"/>
      <c r="FQ409" s="20"/>
      <c r="FR409" s="20"/>
      <c r="FS409" s="22"/>
      <c r="FT409" s="22"/>
      <c r="FU409" s="22"/>
      <c r="FV409" s="22"/>
      <c r="FW409" s="22"/>
      <c r="FX409" s="22"/>
      <c r="FY409" s="22"/>
      <c r="FZ409" s="22"/>
      <c r="GA409" s="67"/>
      <c r="GB409" s="70"/>
      <c r="GC409" s="70"/>
      <c r="GD409" s="70"/>
      <c r="GE409" s="30"/>
      <c r="GF409" s="46"/>
      <c r="GG409" s="46"/>
      <c r="GH409" s="46"/>
      <c r="GI409" s="21">
        <f t="shared" si="91"/>
        <v>0</v>
      </c>
      <c r="GJ409" s="21"/>
      <c r="GK409" s="21"/>
      <c r="GL409" s="21"/>
      <c r="GM409" s="21">
        <f t="shared" si="92"/>
        <v>0</v>
      </c>
      <c r="GN409" s="21"/>
      <c r="GO409" s="21"/>
      <c r="GP409" s="21"/>
      <c r="GQ409" s="97">
        <f t="shared" si="93"/>
        <v>0</v>
      </c>
      <c r="GR409" s="20"/>
      <c r="GS409" s="193">
        <f t="shared" si="94"/>
        <v>0</v>
      </c>
      <c r="GT409" s="34"/>
      <c r="GW409" s="153"/>
    </row>
    <row r="410" spans="2:205" ht="15.75" hidden="1" customHeight="1" x14ac:dyDescent="0.2">
      <c r="B410" s="96" t="s">
        <v>445</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69"/>
      <c r="AJ410" s="69"/>
      <c r="AK410" s="69"/>
      <c r="AL410" s="69"/>
      <c r="AM410" s="69"/>
      <c r="AN410" s="69"/>
      <c r="AO410" s="69"/>
      <c r="AP410" s="69"/>
      <c r="AQ410" s="30"/>
      <c r="AR410" s="30"/>
      <c r="AS410" s="30"/>
      <c r="AT410" s="30"/>
      <c r="AU410" s="69"/>
      <c r="AV410" s="69"/>
      <c r="AW410" s="69"/>
      <c r="AX410" s="69"/>
      <c r="AY410" s="30"/>
      <c r="AZ410" s="30"/>
      <c r="BA410" s="30"/>
      <c r="BB410" s="30"/>
      <c r="BC410" s="69"/>
      <c r="BD410" s="69"/>
      <c r="BE410" s="69"/>
      <c r="BF410" s="69"/>
      <c r="BG410" s="69"/>
      <c r="BH410" s="69"/>
      <c r="BI410" s="69"/>
      <c r="BJ410" s="69"/>
      <c r="BK410" s="30"/>
      <c r="BL410" s="30"/>
      <c r="BM410" s="30"/>
      <c r="BN410" s="30"/>
      <c r="BO410" s="30"/>
      <c r="BP410" s="30"/>
      <c r="BQ410" s="30"/>
      <c r="BR410" s="30"/>
      <c r="BS410" s="30"/>
      <c r="BT410" s="30"/>
      <c r="BU410" s="30"/>
      <c r="BV410" s="30"/>
      <c r="BW410" s="30"/>
      <c r="BX410" s="30"/>
      <c r="BY410" s="30"/>
      <c r="BZ410" s="30"/>
      <c r="CA410" s="30"/>
      <c r="CB410" s="30"/>
      <c r="CC410" s="30"/>
      <c r="CD410" s="30"/>
      <c r="CE410" s="30"/>
      <c r="CF410" s="30"/>
      <c r="CG410" s="30"/>
      <c r="CH410" s="30"/>
      <c r="CI410" s="69"/>
      <c r="CJ410" s="69"/>
      <c r="CK410" s="69"/>
      <c r="CL410" s="69"/>
      <c r="CM410" s="30"/>
      <c r="CN410" s="30"/>
      <c r="CO410" s="30"/>
      <c r="CP410" s="30"/>
      <c r="CQ410" s="69"/>
      <c r="CR410" s="69"/>
      <c r="CS410" s="69"/>
      <c r="CT410" s="69"/>
      <c r="CU410" s="69"/>
      <c r="CV410" s="69"/>
      <c r="CW410" s="69"/>
      <c r="CX410" s="69"/>
      <c r="CY410" s="30"/>
      <c r="CZ410" s="30"/>
      <c r="DA410" s="30"/>
      <c r="DB410" s="30"/>
      <c r="DC410" s="30"/>
      <c r="DD410" s="30"/>
      <c r="DE410" s="30"/>
      <c r="DF410" s="30"/>
      <c r="DG410" s="30"/>
      <c r="DH410" s="30"/>
      <c r="DI410" s="30"/>
      <c r="DJ410" s="30"/>
      <c r="DK410" s="30"/>
      <c r="DL410" s="30"/>
      <c r="DM410" s="30"/>
      <c r="DN410" s="30"/>
      <c r="DO410" s="30"/>
      <c r="DP410" s="30"/>
      <c r="DQ410" s="30"/>
      <c r="DR410" s="30"/>
      <c r="DS410" s="30"/>
      <c r="DT410" s="30"/>
      <c r="DU410" s="30"/>
      <c r="DV410" s="30"/>
      <c r="DW410" s="30"/>
      <c r="DX410" s="30"/>
      <c r="DY410" s="30"/>
      <c r="DZ410" s="30"/>
      <c r="EA410" s="30"/>
      <c r="EB410" s="30"/>
      <c r="EC410" s="30"/>
      <c r="ED410" s="30"/>
      <c r="EE410" s="30"/>
      <c r="EF410" s="30"/>
      <c r="EG410" s="30"/>
      <c r="EH410" s="30"/>
      <c r="EI410" s="30"/>
      <c r="EJ410" s="30"/>
      <c r="EK410" s="30"/>
      <c r="EL410" s="30"/>
      <c r="EM410" s="30"/>
      <c r="EN410" s="30"/>
      <c r="EO410" s="30"/>
      <c r="EP410" s="30"/>
      <c r="EQ410" s="30"/>
      <c r="ER410" s="30"/>
      <c r="ES410" s="30"/>
      <c r="ET410" s="30"/>
      <c r="EU410" s="30"/>
      <c r="EV410" s="30"/>
      <c r="EW410" s="30"/>
      <c r="EX410" s="30"/>
      <c r="EY410" s="30"/>
      <c r="EZ410" s="30"/>
      <c r="FA410" s="30"/>
      <c r="FB410" s="30"/>
      <c r="FC410" s="30"/>
      <c r="FD410" s="30"/>
      <c r="FE410" s="30"/>
      <c r="FF410" s="30"/>
      <c r="FG410" s="69"/>
      <c r="FH410" s="70"/>
      <c r="FI410" s="70"/>
      <c r="FJ410" s="70"/>
      <c r="FK410" s="24"/>
      <c r="FL410" s="24"/>
      <c r="FM410" s="24"/>
      <c r="FN410" s="24"/>
      <c r="FO410" s="20"/>
      <c r="FP410" s="20"/>
      <c r="FQ410" s="20"/>
      <c r="FR410" s="20"/>
      <c r="FS410" s="22"/>
      <c r="FT410" s="22"/>
      <c r="FU410" s="22"/>
      <c r="FV410" s="22"/>
      <c r="FW410" s="22"/>
      <c r="FX410" s="22"/>
      <c r="FY410" s="22"/>
      <c r="FZ410" s="22"/>
      <c r="GA410" s="67"/>
      <c r="GB410" s="70"/>
      <c r="GC410" s="70"/>
      <c r="GD410" s="70"/>
      <c r="GE410" s="30"/>
      <c r="GF410" s="46"/>
      <c r="GG410" s="46"/>
      <c r="GH410" s="46"/>
      <c r="GI410" s="21">
        <f t="shared" si="91"/>
        <v>0</v>
      </c>
      <c r="GJ410" s="21"/>
      <c r="GK410" s="21"/>
      <c r="GL410" s="21"/>
      <c r="GM410" s="21">
        <f t="shared" si="92"/>
        <v>0</v>
      </c>
      <c r="GN410" s="21"/>
      <c r="GO410" s="21"/>
      <c r="GP410" s="21"/>
      <c r="GQ410" s="97">
        <f t="shared" si="93"/>
        <v>0</v>
      </c>
      <c r="GR410" s="20"/>
      <c r="GS410" s="193">
        <f t="shared" si="94"/>
        <v>0</v>
      </c>
      <c r="GT410" s="34"/>
      <c r="GW410" s="153"/>
    </row>
    <row r="411" spans="2:205" ht="15.75" hidden="1" customHeight="1" x14ac:dyDescent="0.2">
      <c r="B411" s="96" t="s">
        <v>446</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69"/>
      <c r="AJ411" s="69"/>
      <c r="AK411" s="69"/>
      <c r="AL411" s="69"/>
      <c r="AM411" s="69"/>
      <c r="AN411" s="69"/>
      <c r="AO411" s="69"/>
      <c r="AP411" s="69"/>
      <c r="AQ411" s="30"/>
      <c r="AR411" s="30"/>
      <c r="AS411" s="30"/>
      <c r="AT411" s="30"/>
      <c r="AU411" s="69"/>
      <c r="AV411" s="69"/>
      <c r="AW411" s="69"/>
      <c r="AX411" s="69"/>
      <c r="AY411" s="30"/>
      <c r="AZ411" s="30"/>
      <c r="BA411" s="30"/>
      <c r="BB411" s="30"/>
      <c r="BC411" s="69"/>
      <c r="BD411" s="69"/>
      <c r="BE411" s="69"/>
      <c r="BF411" s="69"/>
      <c r="BG411" s="69"/>
      <c r="BH411" s="69"/>
      <c r="BI411" s="69"/>
      <c r="BJ411" s="69"/>
      <c r="BK411" s="30"/>
      <c r="BL411" s="30"/>
      <c r="BM411" s="30"/>
      <c r="BN411" s="30"/>
      <c r="BO411" s="30"/>
      <c r="BP411" s="30"/>
      <c r="BQ411" s="30"/>
      <c r="BR411" s="30"/>
      <c r="BS411" s="30"/>
      <c r="BT411" s="30"/>
      <c r="BU411" s="30"/>
      <c r="BV411" s="30"/>
      <c r="BW411" s="30"/>
      <c r="BX411" s="30"/>
      <c r="BY411" s="30"/>
      <c r="BZ411" s="30"/>
      <c r="CA411" s="30"/>
      <c r="CB411" s="30"/>
      <c r="CC411" s="30"/>
      <c r="CD411" s="30"/>
      <c r="CE411" s="30"/>
      <c r="CF411" s="30"/>
      <c r="CG411" s="30"/>
      <c r="CH411" s="30"/>
      <c r="CI411" s="69"/>
      <c r="CJ411" s="69"/>
      <c r="CK411" s="69"/>
      <c r="CL411" s="69"/>
      <c r="CM411" s="30"/>
      <c r="CN411" s="30"/>
      <c r="CO411" s="30"/>
      <c r="CP411" s="30"/>
      <c r="CQ411" s="69"/>
      <c r="CR411" s="69"/>
      <c r="CS411" s="69"/>
      <c r="CT411" s="69"/>
      <c r="CU411" s="69"/>
      <c r="CV411" s="69"/>
      <c r="CW411" s="69"/>
      <c r="CX411" s="69"/>
      <c r="CY411" s="30"/>
      <c r="CZ411" s="30"/>
      <c r="DA411" s="30"/>
      <c r="DB411" s="30"/>
      <c r="DC411" s="30"/>
      <c r="DD411" s="30"/>
      <c r="DE411" s="30"/>
      <c r="DF411" s="30"/>
      <c r="DG411" s="30"/>
      <c r="DH411" s="30"/>
      <c r="DI411" s="30"/>
      <c r="DJ411" s="30"/>
      <c r="DK411" s="30"/>
      <c r="DL411" s="30"/>
      <c r="DM411" s="30"/>
      <c r="DN411" s="30"/>
      <c r="DO411" s="30"/>
      <c r="DP411" s="30"/>
      <c r="DQ411" s="30"/>
      <c r="DR411" s="30"/>
      <c r="DS411" s="30"/>
      <c r="DT411" s="30"/>
      <c r="DU411" s="30"/>
      <c r="DV411" s="30"/>
      <c r="DW411" s="30"/>
      <c r="DX411" s="30"/>
      <c r="DY411" s="30"/>
      <c r="DZ411" s="30"/>
      <c r="EA411" s="30"/>
      <c r="EB411" s="30"/>
      <c r="EC411" s="30"/>
      <c r="ED411" s="30"/>
      <c r="EE411" s="30"/>
      <c r="EF411" s="30"/>
      <c r="EG411" s="30"/>
      <c r="EH411" s="30"/>
      <c r="EI411" s="30"/>
      <c r="EJ411" s="30"/>
      <c r="EK411" s="30"/>
      <c r="EL411" s="30"/>
      <c r="EM411" s="30"/>
      <c r="EN411" s="30"/>
      <c r="EO411" s="30"/>
      <c r="EP411" s="30"/>
      <c r="EQ411" s="30"/>
      <c r="ER411" s="30"/>
      <c r="ES411" s="30"/>
      <c r="ET411" s="30"/>
      <c r="EU411" s="30"/>
      <c r="EV411" s="30"/>
      <c r="EW411" s="30"/>
      <c r="EX411" s="30"/>
      <c r="EY411" s="30"/>
      <c r="EZ411" s="30"/>
      <c r="FA411" s="30"/>
      <c r="FB411" s="30"/>
      <c r="FC411" s="30"/>
      <c r="FD411" s="30"/>
      <c r="FE411" s="30"/>
      <c r="FF411" s="30"/>
      <c r="FG411" s="69"/>
      <c r="FH411" s="70"/>
      <c r="FI411" s="70"/>
      <c r="FJ411" s="70"/>
      <c r="FK411" s="24"/>
      <c r="FL411" s="24"/>
      <c r="FM411" s="24"/>
      <c r="FN411" s="24"/>
      <c r="FO411" s="20"/>
      <c r="FP411" s="20"/>
      <c r="FQ411" s="20"/>
      <c r="FR411" s="20"/>
      <c r="FS411" s="22"/>
      <c r="FT411" s="22"/>
      <c r="FU411" s="22"/>
      <c r="FV411" s="22"/>
      <c r="FW411" s="22"/>
      <c r="FX411" s="22"/>
      <c r="FY411" s="22"/>
      <c r="FZ411" s="22"/>
      <c r="GA411" s="67"/>
      <c r="GB411" s="70"/>
      <c r="GC411" s="70"/>
      <c r="GD411" s="70"/>
      <c r="GE411" s="30"/>
      <c r="GF411" s="46"/>
      <c r="GG411" s="46"/>
      <c r="GH411" s="46"/>
      <c r="GI411" s="21">
        <f t="shared" si="91"/>
        <v>0</v>
      </c>
      <c r="GJ411" s="21"/>
      <c r="GK411" s="21"/>
      <c r="GL411" s="21"/>
      <c r="GM411" s="21">
        <f t="shared" si="92"/>
        <v>0</v>
      </c>
      <c r="GN411" s="21"/>
      <c r="GO411" s="21"/>
      <c r="GP411" s="21"/>
      <c r="GQ411" s="97">
        <f t="shared" si="93"/>
        <v>0</v>
      </c>
      <c r="GR411" s="20"/>
      <c r="GS411" s="193">
        <f t="shared" si="94"/>
        <v>0</v>
      </c>
      <c r="GT411" s="34"/>
      <c r="GW411" s="153"/>
    </row>
    <row r="412" spans="2:205" ht="15.75" hidden="1" customHeight="1" x14ac:dyDescent="0.2">
      <c r="B412" s="96" t="s">
        <v>447</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69"/>
      <c r="AJ412" s="69"/>
      <c r="AK412" s="69"/>
      <c r="AL412" s="69"/>
      <c r="AM412" s="69"/>
      <c r="AN412" s="69"/>
      <c r="AO412" s="69"/>
      <c r="AP412" s="69"/>
      <c r="AQ412" s="30"/>
      <c r="AR412" s="30"/>
      <c r="AS412" s="30"/>
      <c r="AT412" s="30"/>
      <c r="AU412" s="69"/>
      <c r="AV412" s="69"/>
      <c r="AW412" s="69"/>
      <c r="AX412" s="69"/>
      <c r="AY412" s="30"/>
      <c r="AZ412" s="30"/>
      <c r="BA412" s="30"/>
      <c r="BB412" s="30"/>
      <c r="BC412" s="69"/>
      <c r="BD412" s="69"/>
      <c r="BE412" s="69"/>
      <c r="BF412" s="69"/>
      <c r="BG412" s="69"/>
      <c r="BH412" s="69"/>
      <c r="BI412" s="69"/>
      <c r="BJ412" s="69"/>
      <c r="BK412" s="30"/>
      <c r="BL412" s="30"/>
      <c r="BM412" s="30"/>
      <c r="BN412" s="30"/>
      <c r="BO412" s="30"/>
      <c r="BP412" s="30"/>
      <c r="BQ412" s="30"/>
      <c r="BR412" s="30"/>
      <c r="BS412" s="30"/>
      <c r="BT412" s="30"/>
      <c r="BU412" s="30"/>
      <c r="BV412" s="30"/>
      <c r="BW412" s="30"/>
      <c r="BX412" s="30"/>
      <c r="BY412" s="30"/>
      <c r="BZ412" s="30"/>
      <c r="CA412" s="30"/>
      <c r="CB412" s="30"/>
      <c r="CC412" s="30"/>
      <c r="CD412" s="30"/>
      <c r="CE412" s="30"/>
      <c r="CF412" s="30"/>
      <c r="CG412" s="30"/>
      <c r="CH412" s="30"/>
      <c r="CI412" s="69"/>
      <c r="CJ412" s="69"/>
      <c r="CK412" s="69"/>
      <c r="CL412" s="69"/>
      <c r="CM412" s="30"/>
      <c r="CN412" s="30"/>
      <c r="CO412" s="30"/>
      <c r="CP412" s="30"/>
      <c r="CQ412" s="69"/>
      <c r="CR412" s="69"/>
      <c r="CS412" s="69"/>
      <c r="CT412" s="69"/>
      <c r="CU412" s="69"/>
      <c r="CV412" s="69"/>
      <c r="CW412" s="69"/>
      <c r="CX412" s="69"/>
      <c r="CY412" s="30"/>
      <c r="CZ412" s="30"/>
      <c r="DA412" s="30"/>
      <c r="DB412" s="30"/>
      <c r="DC412" s="30"/>
      <c r="DD412" s="30"/>
      <c r="DE412" s="30"/>
      <c r="DF412" s="30"/>
      <c r="DG412" s="30"/>
      <c r="DH412" s="30"/>
      <c r="DI412" s="30"/>
      <c r="DJ412" s="30"/>
      <c r="DK412" s="30"/>
      <c r="DL412" s="30"/>
      <c r="DM412" s="30"/>
      <c r="DN412" s="30"/>
      <c r="DO412" s="30"/>
      <c r="DP412" s="30"/>
      <c r="DQ412" s="30"/>
      <c r="DR412" s="30"/>
      <c r="DS412" s="30"/>
      <c r="DT412" s="30"/>
      <c r="DU412" s="30"/>
      <c r="DV412" s="30"/>
      <c r="DW412" s="30"/>
      <c r="DX412" s="30"/>
      <c r="DY412" s="30"/>
      <c r="DZ412" s="30"/>
      <c r="EA412" s="30"/>
      <c r="EB412" s="30"/>
      <c r="EC412" s="30"/>
      <c r="ED412" s="30"/>
      <c r="EE412" s="30"/>
      <c r="EF412" s="30"/>
      <c r="EG412" s="30"/>
      <c r="EH412" s="30"/>
      <c r="EI412" s="30"/>
      <c r="EJ412" s="30"/>
      <c r="EK412" s="30"/>
      <c r="EL412" s="30"/>
      <c r="EM412" s="30"/>
      <c r="EN412" s="30"/>
      <c r="EO412" s="30"/>
      <c r="EP412" s="30"/>
      <c r="EQ412" s="30"/>
      <c r="ER412" s="30"/>
      <c r="ES412" s="30"/>
      <c r="ET412" s="30"/>
      <c r="EU412" s="30"/>
      <c r="EV412" s="30"/>
      <c r="EW412" s="30"/>
      <c r="EX412" s="30"/>
      <c r="EY412" s="30"/>
      <c r="EZ412" s="30"/>
      <c r="FA412" s="30"/>
      <c r="FB412" s="30"/>
      <c r="FC412" s="30"/>
      <c r="FD412" s="30"/>
      <c r="FE412" s="30"/>
      <c r="FF412" s="30"/>
      <c r="FG412" s="69"/>
      <c r="FH412" s="70"/>
      <c r="FI412" s="70"/>
      <c r="FJ412" s="70"/>
      <c r="FK412" s="24"/>
      <c r="FL412" s="24"/>
      <c r="FM412" s="24"/>
      <c r="FN412" s="24"/>
      <c r="FO412" s="20"/>
      <c r="FP412" s="20"/>
      <c r="FQ412" s="20"/>
      <c r="FR412" s="20"/>
      <c r="FS412" s="22"/>
      <c r="FT412" s="22"/>
      <c r="FU412" s="22"/>
      <c r="FV412" s="22"/>
      <c r="FW412" s="22"/>
      <c r="FX412" s="22"/>
      <c r="FY412" s="22"/>
      <c r="FZ412" s="22"/>
      <c r="GA412" s="67"/>
      <c r="GB412" s="70"/>
      <c r="GC412" s="70"/>
      <c r="GD412" s="70"/>
      <c r="GE412" s="30"/>
      <c r="GF412" s="46"/>
      <c r="GG412" s="46"/>
      <c r="GH412" s="46"/>
      <c r="GI412" s="21">
        <f t="shared" si="91"/>
        <v>0</v>
      </c>
      <c r="GJ412" s="21"/>
      <c r="GK412" s="21"/>
      <c r="GL412" s="21"/>
      <c r="GM412" s="21">
        <f t="shared" si="92"/>
        <v>0</v>
      </c>
      <c r="GN412" s="21"/>
      <c r="GO412" s="21"/>
      <c r="GP412" s="21"/>
      <c r="GQ412" s="97">
        <f t="shared" si="93"/>
        <v>0</v>
      </c>
      <c r="GR412" s="20"/>
      <c r="GS412" s="193">
        <f t="shared" si="94"/>
        <v>0</v>
      </c>
      <c r="GT412" s="34"/>
      <c r="GW412" s="153"/>
    </row>
    <row r="413" spans="2:205" ht="15.75" hidden="1" customHeight="1" x14ac:dyDescent="0.2">
      <c r="B413" s="96" t="s">
        <v>401</v>
      </c>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69"/>
      <c r="AJ413" s="69"/>
      <c r="AK413" s="69"/>
      <c r="AL413" s="69"/>
      <c r="AM413" s="69"/>
      <c r="AN413" s="69"/>
      <c r="AO413" s="69"/>
      <c r="AP413" s="69"/>
      <c r="AQ413" s="30"/>
      <c r="AR413" s="30"/>
      <c r="AS413" s="30"/>
      <c r="AT413" s="30"/>
      <c r="AU413" s="69"/>
      <c r="AV413" s="69"/>
      <c r="AW413" s="69"/>
      <c r="AX413" s="69"/>
      <c r="AY413" s="30"/>
      <c r="AZ413" s="30"/>
      <c r="BA413" s="30"/>
      <c r="BB413" s="30"/>
      <c r="BC413" s="69"/>
      <c r="BD413" s="69"/>
      <c r="BE413" s="69"/>
      <c r="BF413" s="69"/>
      <c r="BG413" s="69"/>
      <c r="BH413" s="69"/>
      <c r="BI413" s="69"/>
      <c r="BJ413" s="69"/>
      <c r="BK413" s="30"/>
      <c r="BL413" s="30"/>
      <c r="BM413" s="30"/>
      <c r="BN413" s="30"/>
      <c r="BO413" s="30"/>
      <c r="BP413" s="30"/>
      <c r="BQ413" s="30"/>
      <c r="BR413" s="30"/>
      <c r="BS413" s="30"/>
      <c r="BT413" s="30"/>
      <c r="BU413" s="30"/>
      <c r="BV413" s="30"/>
      <c r="BW413" s="30"/>
      <c r="BX413" s="30"/>
      <c r="BY413" s="30"/>
      <c r="BZ413" s="30"/>
      <c r="CA413" s="30"/>
      <c r="CB413" s="30"/>
      <c r="CC413" s="30"/>
      <c r="CD413" s="30"/>
      <c r="CE413" s="30"/>
      <c r="CF413" s="30"/>
      <c r="CG413" s="30"/>
      <c r="CH413" s="30"/>
      <c r="CI413" s="69"/>
      <c r="CJ413" s="69"/>
      <c r="CK413" s="69"/>
      <c r="CL413" s="69"/>
      <c r="CM413" s="30"/>
      <c r="CN413" s="30"/>
      <c r="CO413" s="30"/>
      <c r="CP413" s="30"/>
      <c r="CQ413" s="69"/>
      <c r="CR413" s="69"/>
      <c r="CS413" s="69"/>
      <c r="CT413" s="69"/>
      <c r="CU413" s="69"/>
      <c r="CV413" s="69"/>
      <c r="CW413" s="69"/>
      <c r="CX413" s="69"/>
      <c r="CY413" s="30"/>
      <c r="CZ413" s="30"/>
      <c r="DA413" s="30"/>
      <c r="DB413" s="30"/>
      <c r="DC413" s="30"/>
      <c r="DD413" s="30"/>
      <c r="DE413" s="30"/>
      <c r="DF413" s="30"/>
      <c r="DG413" s="30"/>
      <c r="DH413" s="30"/>
      <c r="DI413" s="30"/>
      <c r="DJ413" s="30"/>
      <c r="DK413" s="30"/>
      <c r="DL413" s="30"/>
      <c r="DM413" s="30"/>
      <c r="DN413" s="30"/>
      <c r="DO413" s="30"/>
      <c r="DP413" s="30"/>
      <c r="DQ413" s="30"/>
      <c r="DR413" s="30"/>
      <c r="DS413" s="30"/>
      <c r="DT413" s="30"/>
      <c r="DU413" s="30"/>
      <c r="DV413" s="30"/>
      <c r="DW413" s="30"/>
      <c r="DX413" s="30"/>
      <c r="DY413" s="30"/>
      <c r="DZ413" s="30"/>
      <c r="EA413" s="30"/>
      <c r="EB413" s="30"/>
      <c r="EC413" s="30"/>
      <c r="ED413" s="30"/>
      <c r="EE413" s="30"/>
      <c r="EF413" s="30"/>
      <c r="EG413" s="30"/>
      <c r="EH413" s="30"/>
      <c r="EI413" s="30"/>
      <c r="EJ413" s="30"/>
      <c r="EK413" s="30"/>
      <c r="EL413" s="30"/>
      <c r="EM413" s="30"/>
      <c r="EN413" s="30"/>
      <c r="EO413" s="30"/>
      <c r="EP413" s="30"/>
      <c r="EQ413" s="30"/>
      <c r="ER413" s="30"/>
      <c r="ES413" s="30"/>
      <c r="ET413" s="30"/>
      <c r="EU413" s="30"/>
      <c r="EV413" s="30"/>
      <c r="EW413" s="30"/>
      <c r="EX413" s="30"/>
      <c r="EY413" s="30"/>
      <c r="EZ413" s="30"/>
      <c r="FA413" s="30"/>
      <c r="FB413" s="30"/>
      <c r="FC413" s="30"/>
      <c r="FD413" s="30"/>
      <c r="FE413" s="30"/>
      <c r="FF413" s="30"/>
      <c r="FG413" s="69"/>
      <c r="FH413" s="70"/>
      <c r="FI413" s="70"/>
      <c r="FJ413" s="70"/>
      <c r="FK413" s="24"/>
      <c r="FL413" s="24"/>
      <c r="FM413" s="24"/>
      <c r="FN413" s="24"/>
      <c r="FO413" s="20"/>
      <c r="FP413" s="20"/>
      <c r="FQ413" s="20"/>
      <c r="FR413" s="20"/>
      <c r="FS413" s="22"/>
      <c r="FT413" s="22"/>
      <c r="FU413" s="22"/>
      <c r="FV413" s="22"/>
      <c r="FW413" s="22"/>
      <c r="FX413" s="22"/>
      <c r="FY413" s="22"/>
      <c r="FZ413" s="22"/>
      <c r="GA413" s="67"/>
      <c r="GB413" s="70"/>
      <c r="GC413" s="70"/>
      <c r="GD413" s="70"/>
      <c r="GE413" s="30"/>
      <c r="GF413" s="46"/>
      <c r="GG413" s="46"/>
      <c r="GH413" s="46"/>
      <c r="GI413" s="21">
        <f t="shared" si="91"/>
        <v>0</v>
      </c>
      <c r="GJ413" s="21"/>
      <c r="GK413" s="21"/>
      <c r="GL413" s="21"/>
      <c r="GM413" s="21">
        <f t="shared" si="92"/>
        <v>0</v>
      </c>
      <c r="GN413" s="21"/>
      <c r="GO413" s="21"/>
      <c r="GP413" s="21"/>
      <c r="GQ413" s="97">
        <f t="shared" si="93"/>
        <v>0</v>
      </c>
      <c r="GR413" s="20"/>
      <c r="GS413" s="193">
        <f t="shared" si="94"/>
        <v>0</v>
      </c>
      <c r="GT413" s="34"/>
      <c r="GW413" s="153"/>
    </row>
    <row r="414" spans="2:205" ht="15.75" hidden="1" customHeight="1" x14ac:dyDescent="0.2">
      <c r="B414" s="96" t="s">
        <v>460</v>
      </c>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69"/>
      <c r="AJ414" s="69"/>
      <c r="AK414" s="69"/>
      <c r="AL414" s="69"/>
      <c r="AM414" s="69"/>
      <c r="AN414" s="69"/>
      <c r="AO414" s="69"/>
      <c r="AP414" s="69"/>
      <c r="AQ414" s="30"/>
      <c r="AR414" s="30"/>
      <c r="AS414" s="30"/>
      <c r="AT414" s="30"/>
      <c r="AU414" s="69"/>
      <c r="AV414" s="69"/>
      <c r="AW414" s="69"/>
      <c r="AX414" s="69"/>
      <c r="AY414" s="30"/>
      <c r="AZ414" s="30"/>
      <c r="BA414" s="30"/>
      <c r="BB414" s="30"/>
      <c r="BC414" s="69"/>
      <c r="BD414" s="69"/>
      <c r="BE414" s="69"/>
      <c r="BF414" s="69"/>
      <c r="BG414" s="69"/>
      <c r="BH414" s="69"/>
      <c r="BI414" s="69"/>
      <c r="BJ414" s="69"/>
      <c r="BK414" s="30"/>
      <c r="BL414" s="30"/>
      <c r="BM414" s="30"/>
      <c r="BN414" s="30"/>
      <c r="BO414" s="30"/>
      <c r="BP414" s="30"/>
      <c r="BQ414" s="30"/>
      <c r="BR414" s="30"/>
      <c r="BS414" s="30"/>
      <c r="BT414" s="30"/>
      <c r="BU414" s="30"/>
      <c r="BV414" s="30"/>
      <c r="BW414" s="30"/>
      <c r="BX414" s="30"/>
      <c r="BY414" s="30"/>
      <c r="BZ414" s="30"/>
      <c r="CA414" s="30"/>
      <c r="CB414" s="30"/>
      <c r="CC414" s="30"/>
      <c r="CD414" s="30"/>
      <c r="CE414" s="30"/>
      <c r="CF414" s="30"/>
      <c r="CG414" s="30"/>
      <c r="CH414" s="30"/>
      <c r="CI414" s="69"/>
      <c r="CJ414" s="69"/>
      <c r="CK414" s="69"/>
      <c r="CL414" s="69"/>
      <c r="CM414" s="30"/>
      <c r="CN414" s="30"/>
      <c r="CO414" s="30"/>
      <c r="CP414" s="30"/>
      <c r="CQ414" s="69"/>
      <c r="CR414" s="69"/>
      <c r="CS414" s="69"/>
      <c r="CT414" s="69"/>
      <c r="CU414" s="69"/>
      <c r="CV414" s="69"/>
      <c r="CW414" s="69"/>
      <c r="CX414" s="69"/>
      <c r="CY414" s="30"/>
      <c r="CZ414" s="30"/>
      <c r="DA414" s="30"/>
      <c r="DB414" s="30"/>
      <c r="DC414" s="30"/>
      <c r="DD414" s="30"/>
      <c r="DE414" s="30"/>
      <c r="DF414" s="30"/>
      <c r="DG414" s="30"/>
      <c r="DH414" s="30"/>
      <c r="DI414" s="30"/>
      <c r="DJ414" s="30"/>
      <c r="DK414" s="30"/>
      <c r="DL414" s="30"/>
      <c r="DM414" s="30"/>
      <c r="DN414" s="30"/>
      <c r="DO414" s="30"/>
      <c r="DP414" s="30"/>
      <c r="DQ414" s="30"/>
      <c r="DR414" s="30"/>
      <c r="DS414" s="30"/>
      <c r="DT414" s="30"/>
      <c r="DU414" s="30"/>
      <c r="DV414" s="30"/>
      <c r="DW414" s="30"/>
      <c r="DX414" s="30"/>
      <c r="DY414" s="30"/>
      <c r="DZ414" s="30"/>
      <c r="EA414" s="30"/>
      <c r="EB414" s="30"/>
      <c r="EC414" s="30"/>
      <c r="ED414" s="30"/>
      <c r="EE414" s="30"/>
      <c r="EF414" s="30"/>
      <c r="EG414" s="30"/>
      <c r="EH414" s="30"/>
      <c r="EI414" s="30"/>
      <c r="EJ414" s="30"/>
      <c r="EK414" s="30"/>
      <c r="EL414" s="30"/>
      <c r="EM414" s="30"/>
      <c r="EN414" s="30"/>
      <c r="EO414" s="30"/>
      <c r="EP414" s="30"/>
      <c r="EQ414" s="30"/>
      <c r="ER414" s="30"/>
      <c r="ES414" s="30"/>
      <c r="ET414" s="30"/>
      <c r="EU414" s="30"/>
      <c r="EV414" s="30"/>
      <c r="EW414" s="30"/>
      <c r="EX414" s="30"/>
      <c r="EY414" s="30"/>
      <c r="EZ414" s="30"/>
      <c r="FA414" s="30"/>
      <c r="FB414" s="30"/>
      <c r="FC414" s="30"/>
      <c r="FD414" s="30"/>
      <c r="FE414" s="30"/>
      <c r="FF414" s="30"/>
      <c r="FG414" s="69"/>
      <c r="FH414" s="70"/>
      <c r="FI414" s="70"/>
      <c r="FJ414" s="70"/>
      <c r="FK414" s="24"/>
      <c r="FL414" s="24"/>
      <c r="FM414" s="24"/>
      <c r="FN414" s="24"/>
      <c r="FO414" s="20"/>
      <c r="FP414" s="20"/>
      <c r="FQ414" s="20"/>
      <c r="FR414" s="20"/>
      <c r="FS414" s="22"/>
      <c r="FT414" s="22"/>
      <c r="FU414" s="22"/>
      <c r="FV414" s="22"/>
      <c r="FW414" s="22"/>
      <c r="FX414" s="22"/>
      <c r="FY414" s="22"/>
      <c r="FZ414" s="22"/>
      <c r="GA414" s="67"/>
      <c r="GB414" s="70"/>
      <c r="GC414" s="70"/>
      <c r="GD414" s="70"/>
      <c r="GE414" s="30"/>
      <c r="GF414" s="46"/>
      <c r="GG414" s="46"/>
      <c r="GH414" s="46"/>
      <c r="GI414" s="21">
        <f t="shared" si="91"/>
        <v>0</v>
      </c>
      <c r="GJ414" s="21"/>
      <c r="GK414" s="21"/>
      <c r="GL414" s="21"/>
      <c r="GM414" s="21">
        <f t="shared" si="92"/>
        <v>0</v>
      </c>
      <c r="GN414" s="21"/>
      <c r="GO414" s="21"/>
      <c r="GP414" s="21"/>
      <c r="GQ414" s="97">
        <f t="shared" si="93"/>
        <v>0</v>
      </c>
      <c r="GR414" s="20">
        <v>20000</v>
      </c>
      <c r="GS414" s="193">
        <f t="shared" si="94"/>
        <v>0</v>
      </c>
      <c r="GT414" s="34"/>
      <c r="GW414" s="153"/>
    </row>
    <row r="415" spans="2:205" ht="15.75" hidden="1" customHeight="1" x14ac:dyDescent="0.2">
      <c r="B415" s="96" t="s">
        <v>184</v>
      </c>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69"/>
      <c r="AJ415" s="69"/>
      <c r="AK415" s="69"/>
      <c r="AL415" s="69"/>
      <c r="AM415" s="69"/>
      <c r="AN415" s="69"/>
      <c r="AO415" s="69"/>
      <c r="AP415" s="69"/>
      <c r="AQ415" s="30"/>
      <c r="AR415" s="30"/>
      <c r="AS415" s="30"/>
      <c r="AT415" s="30"/>
      <c r="AU415" s="69"/>
      <c r="AV415" s="69"/>
      <c r="AW415" s="69"/>
      <c r="AX415" s="69"/>
      <c r="AY415" s="30"/>
      <c r="AZ415" s="30"/>
      <c r="BA415" s="30"/>
      <c r="BB415" s="30"/>
      <c r="BC415" s="69"/>
      <c r="BD415" s="69"/>
      <c r="BE415" s="69"/>
      <c r="BF415" s="69"/>
      <c r="BG415" s="69"/>
      <c r="BH415" s="69"/>
      <c r="BI415" s="69"/>
      <c r="BJ415" s="69"/>
      <c r="BK415" s="30"/>
      <c r="BL415" s="30"/>
      <c r="BM415" s="30"/>
      <c r="BN415" s="30"/>
      <c r="BO415" s="30"/>
      <c r="BP415" s="30"/>
      <c r="BQ415" s="30"/>
      <c r="BR415" s="30"/>
      <c r="BS415" s="30"/>
      <c r="BT415" s="30"/>
      <c r="BU415" s="30"/>
      <c r="BV415" s="30"/>
      <c r="BW415" s="30"/>
      <c r="BX415" s="30"/>
      <c r="BY415" s="30"/>
      <c r="BZ415" s="30"/>
      <c r="CA415" s="30"/>
      <c r="CB415" s="30"/>
      <c r="CC415" s="30"/>
      <c r="CD415" s="30"/>
      <c r="CE415" s="30"/>
      <c r="CF415" s="30"/>
      <c r="CG415" s="30"/>
      <c r="CH415" s="30"/>
      <c r="CI415" s="69"/>
      <c r="CJ415" s="69"/>
      <c r="CK415" s="69"/>
      <c r="CL415" s="69"/>
      <c r="CM415" s="30"/>
      <c r="CN415" s="30"/>
      <c r="CO415" s="30"/>
      <c r="CP415" s="30"/>
      <c r="CQ415" s="69"/>
      <c r="CR415" s="69"/>
      <c r="CS415" s="69"/>
      <c r="CT415" s="69"/>
      <c r="CU415" s="69"/>
      <c r="CV415" s="69"/>
      <c r="CW415" s="69"/>
      <c r="CX415" s="69"/>
      <c r="CY415" s="30"/>
      <c r="CZ415" s="30"/>
      <c r="DA415" s="30"/>
      <c r="DB415" s="30"/>
      <c r="DC415" s="30"/>
      <c r="DD415" s="30"/>
      <c r="DE415" s="30"/>
      <c r="DF415" s="30"/>
      <c r="DG415" s="30"/>
      <c r="DH415" s="30"/>
      <c r="DI415" s="30"/>
      <c r="DJ415" s="30"/>
      <c r="DK415" s="30"/>
      <c r="DL415" s="30"/>
      <c r="DM415" s="30"/>
      <c r="DN415" s="30"/>
      <c r="DO415" s="30"/>
      <c r="DP415" s="30"/>
      <c r="DQ415" s="30"/>
      <c r="DR415" s="30"/>
      <c r="DS415" s="30"/>
      <c r="DT415" s="30"/>
      <c r="DU415" s="30"/>
      <c r="DV415" s="30"/>
      <c r="DW415" s="30"/>
      <c r="DX415" s="30"/>
      <c r="DY415" s="30"/>
      <c r="DZ415" s="30"/>
      <c r="EA415" s="30"/>
      <c r="EB415" s="30"/>
      <c r="EC415" s="30"/>
      <c r="ED415" s="30"/>
      <c r="EE415" s="30"/>
      <c r="EF415" s="30"/>
      <c r="EG415" s="30"/>
      <c r="EH415" s="30"/>
      <c r="EI415" s="30"/>
      <c r="EJ415" s="30"/>
      <c r="EK415" s="30"/>
      <c r="EL415" s="30"/>
      <c r="EM415" s="30"/>
      <c r="EN415" s="30"/>
      <c r="EO415" s="30"/>
      <c r="EP415" s="30"/>
      <c r="EQ415" s="30"/>
      <c r="ER415" s="30"/>
      <c r="ES415" s="30"/>
      <c r="ET415" s="30"/>
      <c r="EU415" s="30"/>
      <c r="EV415" s="30"/>
      <c r="EW415" s="30"/>
      <c r="EX415" s="30"/>
      <c r="EY415" s="30"/>
      <c r="EZ415" s="30"/>
      <c r="FA415" s="30"/>
      <c r="FB415" s="30"/>
      <c r="FC415" s="30"/>
      <c r="FD415" s="30"/>
      <c r="FE415" s="30"/>
      <c r="FF415" s="30"/>
      <c r="FG415" s="69"/>
      <c r="FH415" s="70"/>
      <c r="FI415" s="70"/>
      <c r="FJ415" s="70"/>
      <c r="FK415" s="24"/>
      <c r="FL415" s="24"/>
      <c r="FM415" s="24"/>
      <c r="FN415" s="24"/>
      <c r="FO415" s="20"/>
      <c r="FP415" s="20"/>
      <c r="FQ415" s="20"/>
      <c r="FR415" s="20"/>
      <c r="FS415" s="22"/>
      <c r="FT415" s="22"/>
      <c r="FU415" s="22"/>
      <c r="FV415" s="22"/>
      <c r="FW415" s="22"/>
      <c r="FX415" s="22"/>
      <c r="FY415" s="22"/>
      <c r="FZ415" s="22"/>
      <c r="GA415" s="67"/>
      <c r="GB415" s="70"/>
      <c r="GC415" s="70"/>
      <c r="GD415" s="70"/>
      <c r="GE415" s="30"/>
      <c r="GF415" s="46"/>
      <c r="GG415" s="46"/>
      <c r="GH415" s="46"/>
      <c r="GI415" s="21">
        <f t="shared" si="91"/>
        <v>0</v>
      </c>
      <c r="GJ415" s="21"/>
      <c r="GK415" s="21"/>
      <c r="GL415" s="21"/>
      <c r="GM415" s="21">
        <f t="shared" si="92"/>
        <v>0</v>
      </c>
      <c r="GN415" s="21"/>
      <c r="GO415" s="21"/>
      <c r="GP415" s="21"/>
      <c r="GQ415" s="97">
        <f t="shared" si="93"/>
        <v>0</v>
      </c>
      <c r="GR415" s="22"/>
      <c r="GS415" s="194">
        <f t="shared" si="94"/>
        <v>0</v>
      </c>
      <c r="GT415" s="34"/>
      <c r="GW415" s="153"/>
    </row>
    <row r="416" spans="2:205" ht="15" hidden="1" customHeight="1" x14ac:dyDescent="0.25">
      <c r="B416" s="91"/>
      <c r="C416" s="27">
        <f>SUM(C391:C415)</f>
        <v>0</v>
      </c>
      <c r="D416" s="27"/>
      <c r="E416" s="27"/>
      <c r="F416" s="27"/>
      <c r="G416" s="27">
        <f>SUM(G391:G415)</f>
        <v>0</v>
      </c>
      <c r="H416" s="27"/>
      <c r="I416" s="27"/>
      <c r="J416" s="27"/>
      <c r="K416" s="27">
        <f>SUM(K391:K415)</f>
        <v>0</v>
      </c>
      <c r="L416" s="27"/>
      <c r="M416" s="27"/>
      <c r="N416" s="27"/>
      <c r="O416" s="27">
        <f>SUM(O391:O415)</f>
        <v>0</v>
      </c>
      <c r="P416" s="27"/>
      <c r="Q416" s="27"/>
      <c r="R416" s="27"/>
      <c r="S416" s="27">
        <f>SUM(S391:S415)</f>
        <v>0</v>
      </c>
      <c r="T416" s="27"/>
      <c r="U416" s="27"/>
      <c r="V416" s="27"/>
      <c r="W416" s="27">
        <f>SUM(W391:W415)</f>
        <v>0</v>
      </c>
      <c r="X416" s="27"/>
      <c r="Y416" s="27"/>
      <c r="Z416" s="27"/>
      <c r="AA416" s="27">
        <f>SUM(AA391:AA415)</f>
        <v>0</v>
      </c>
      <c r="AB416" s="27"/>
      <c r="AC416" s="27"/>
      <c r="AD416" s="27"/>
      <c r="AE416" s="27">
        <f>SUM(AE391:AE415)</f>
        <v>0</v>
      </c>
      <c r="AF416" s="27"/>
      <c r="AG416" s="27"/>
      <c r="AH416" s="27"/>
      <c r="AI416" s="27">
        <f>SUM(AI391:AI415)</f>
        <v>0</v>
      </c>
      <c r="AJ416" s="27"/>
      <c r="AK416" s="27"/>
      <c r="AL416" s="27"/>
      <c r="AM416" s="27">
        <f>SUM(AM391:AM415)</f>
        <v>0</v>
      </c>
      <c r="AN416" s="27"/>
      <c r="AO416" s="27"/>
      <c r="AP416" s="27"/>
      <c r="AQ416" s="27">
        <f>SUM(AQ391:AQ415)</f>
        <v>0</v>
      </c>
      <c r="AR416" s="27"/>
      <c r="AS416" s="27"/>
      <c r="AT416" s="27"/>
      <c r="AU416" s="27">
        <f>SUM(AU391:AU415)</f>
        <v>0</v>
      </c>
      <c r="AV416" s="27"/>
      <c r="AW416" s="27"/>
      <c r="AX416" s="27"/>
      <c r="AY416" s="27">
        <f>SUM(AY391:AY415)</f>
        <v>0</v>
      </c>
      <c r="AZ416" s="27"/>
      <c r="BA416" s="27"/>
      <c r="BB416" s="27"/>
      <c r="BC416" s="27">
        <f>SUM(BC391:BC415)</f>
        <v>0</v>
      </c>
      <c r="BD416" s="27"/>
      <c r="BE416" s="27"/>
      <c r="BF416" s="27"/>
      <c r="BG416" s="27">
        <f>SUM(BG391:BG415)</f>
        <v>0</v>
      </c>
      <c r="BH416" s="27"/>
      <c r="BI416" s="27"/>
      <c r="BJ416" s="27"/>
      <c r="BK416" s="27">
        <f>SUM(BK391:BK415)</f>
        <v>0</v>
      </c>
      <c r="BL416" s="27"/>
      <c r="BM416" s="27"/>
      <c r="BN416" s="27"/>
      <c r="BO416" s="27">
        <f>SUM(BO391:BO415)</f>
        <v>0</v>
      </c>
      <c r="BP416" s="27"/>
      <c r="BQ416" s="27"/>
      <c r="BR416" s="27"/>
      <c r="BS416" s="27">
        <f>SUM(BS391:BS415)</f>
        <v>0</v>
      </c>
      <c r="BT416" s="27"/>
      <c r="BU416" s="27"/>
      <c r="BV416" s="27"/>
      <c r="BW416" s="27">
        <f>SUM(BW391:BW415)</f>
        <v>0</v>
      </c>
      <c r="BX416" s="27"/>
      <c r="BY416" s="27"/>
      <c r="BZ416" s="27"/>
      <c r="CA416" s="27">
        <f>SUM(CA391:CA415)</f>
        <v>0</v>
      </c>
      <c r="CB416" s="27"/>
      <c r="CC416" s="27"/>
      <c r="CD416" s="27"/>
      <c r="CE416" s="27">
        <f>SUM(CE391:CE415)</f>
        <v>0</v>
      </c>
      <c r="CF416" s="27"/>
      <c r="CG416" s="27"/>
      <c r="CH416" s="27"/>
      <c r="CI416" s="27">
        <f>SUM(CI391:CI415)</f>
        <v>0</v>
      </c>
      <c r="CJ416" s="27"/>
      <c r="CK416" s="27"/>
      <c r="CL416" s="27"/>
      <c r="CM416" s="27">
        <f>SUM(CM391:CM415)</f>
        <v>0</v>
      </c>
      <c r="CN416" s="27"/>
      <c r="CO416" s="27"/>
      <c r="CP416" s="27"/>
      <c r="CQ416" s="27">
        <f>SUM(CQ391:CQ415)</f>
        <v>0</v>
      </c>
      <c r="CR416" s="27"/>
      <c r="CS416" s="27"/>
      <c r="CT416" s="27"/>
      <c r="CU416" s="27">
        <f>SUM(CU391:CU415)</f>
        <v>0</v>
      </c>
      <c r="CV416" s="27"/>
      <c r="CW416" s="27"/>
      <c r="CX416" s="27"/>
      <c r="CY416" s="27">
        <f>SUM(CY391:CY415)</f>
        <v>0</v>
      </c>
      <c r="CZ416" s="27"/>
      <c r="DA416" s="27"/>
      <c r="DB416" s="27"/>
      <c r="DC416" s="27">
        <f>SUM(DC391:DC415)</f>
        <v>0</v>
      </c>
      <c r="DD416" s="27"/>
      <c r="DE416" s="27"/>
      <c r="DF416" s="27"/>
      <c r="DG416" s="27">
        <f>SUM(DG391:DG415)</f>
        <v>0</v>
      </c>
      <c r="DH416" s="27"/>
      <c r="DI416" s="27"/>
      <c r="DJ416" s="27"/>
      <c r="DK416" s="27">
        <f>SUM(DK391:DK415)</f>
        <v>0</v>
      </c>
      <c r="DL416" s="27"/>
      <c r="DM416" s="27"/>
      <c r="DN416" s="27"/>
      <c r="DO416" s="27">
        <f>SUM(DO391:DO415)</f>
        <v>0</v>
      </c>
      <c r="DP416" s="27"/>
      <c r="DQ416" s="27"/>
      <c r="DR416" s="27"/>
      <c r="DS416" s="27">
        <f>SUM(DS391:DS415)</f>
        <v>0</v>
      </c>
      <c r="DT416" s="27"/>
      <c r="DU416" s="27"/>
      <c r="DV416" s="27"/>
      <c r="DW416" s="27">
        <f>SUM(DW391:DW415)</f>
        <v>0</v>
      </c>
      <c r="DX416" s="27"/>
      <c r="DY416" s="27"/>
      <c r="DZ416" s="27"/>
      <c r="EA416" s="27">
        <f>SUM(EA391:EA415)</f>
        <v>0</v>
      </c>
      <c r="EB416" s="27"/>
      <c r="EC416" s="27"/>
      <c r="ED416" s="27"/>
      <c r="EE416" s="27">
        <f>SUM(EE391:EE415)</f>
        <v>0</v>
      </c>
      <c r="EF416" s="27"/>
      <c r="EG416" s="27"/>
      <c r="EH416" s="27"/>
      <c r="EI416" s="27">
        <f>SUM(EI391:EI415)</f>
        <v>0</v>
      </c>
      <c r="EJ416" s="27"/>
      <c r="EK416" s="27"/>
      <c r="EL416" s="27"/>
      <c r="EM416" s="27">
        <f>SUM(EM391:EM415)</f>
        <v>0</v>
      </c>
      <c r="EN416" s="27"/>
      <c r="EO416" s="27"/>
      <c r="EP416" s="27"/>
      <c r="EQ416" s="27"/>
      <c r="ER416" s="27"/>
      <c r="ES416" s="27"/>
      <c r="ET416" s="27"/>
      <c r="EU416" s="27">
        <f>SUM(EU391:EU415)</f>
        <v>0</v>
      </c>
      <c r="EV416" s="27"/>
      <c r="EW416" s="27"/>
      <c r="EX416" s="27"/>
      <c r="EY416" s="27">
        <f>SUM(EY391:EY415)</f>
        <v>0</v>
      </c>
      <c r="EZ416" s="27"/>
      <c r="FA416" s="27"/>
      <c r="FB416" s="27"/>
      <c r="FC416" s="27">
        <f>SUM(FC391:FC415)</f>
        <v>0</v>
      </c>
      <c r="FD416" s="27"/>
      <c r="FE416" s="27"/>
      <c r="FF416" s="27"/>
      <c r="FG416" s="27">
        <f>SUM(FG391:FG415)</f>
        <v>0</v>
      </c>
      <c r="FH416" s="27"/>
      <c r="FI416" s="27"/>
      <c r="FJ416" s="27"/>
      <c r="FK416" s="27">
        <f>SUM(FK391:FK415)</f>
        <v>0</v>
      </c>
      <c r="FL416" s="27"/>
      <c r="FM416" s="27"/>
      <c r="FN416" s="27"/>
      <c r="FO416" s="27">
        <f>SUM(FO391:FO415)</f>
        <v>0</v>
      </c>
      <c r="FP416" s="27"/>
      <c r="FQ416" s="27"/>
      <c r="FR416" s="27"/>
      <c r="FS416" s="27">
        <f>SUM(FS391:FS415)</f>
        <v>0</v>
      </c>
      <c r="FT416" s="27"/>
      <c r="FU416" s="27"/>
      <c r="FV416" s="27"/>
      <c r="FW416" s="27">
        <f>SUM(FW391:FW415)</f>
        <v>0</v>
      </c>
      <c r="FX416" s="27"/>
      <c r="FY416" s="27"/>
      <c r="FZ416" s="27"/>
      <c r="GA416" s="27">
        <f>SUM(GA391:GA415)</f>
        <v>0</v>
      </c>
      <c r="GB416" s="27"/>
      <c r="GC416" s="27"/>
      <c r="GD416" s="27"/>
      <c r="GE416" s="27">
        <f>SUM(GE391:GE415)</f>
        <v>0</v>
      </c>
      <c r="GF416" s="46"/>
      <c r="GG416" s="46"/>
      <c r="GH416" s="46"/>
      <c r="GI416" s="46">
        <f t="shared" si="91"/>
        <v>0</v>
      </c>
      <c r="GJ416" s="46"/>
      <c r="GK416" s="46"/>
      <c r="GL416" s="46"/>
      <c r="GM416" s="46">
        <f t="shared" si="92"/>
        <v>0</v>
      </c>
      <c r="GN416" s="46"/>
      <c r="GO416" s="46"/>
      <c r="GP416" s="46"/>
      <c r="GQ416" s="121">
        <f t="shared" si="93"/>
        <v>0</v>
      </c>
      <c r="GR416" s="31"/>
      <c r="GS416" s="195">
        <f>SUM(GS413:GS415)</f>
        <v>0</v>
      </c>
      <c r="GT416" s="186"/>
      <c r="GW416" s="153"/>
    </row>
    <row r="417" spans="2:230" s="98" customFormat="1" ht="18" customHeight="1" thickTop="1" thickBot="1" x14ac:dyDescent="0.3">
      <c r="B417" s="163" t="s">
        <v>601</v>
      </c>
      <c r="C417" s="113"/>
      <c r="D417" s="113">
        <f>+D299+D379</f>
        <v>0</v>
      </c>
      <c r="E417" s="113">
        <f>+E299+E379</f>
        <v>0</v>
      </c>
      <c r="F417" s="113"/>
      <c r="G417" s="113"/>
      <c r="H417" s="113">
        <f>H379+H296+H286+H251+H165+H143+H136+H69+H62+H54+H47</f>
        <v>0</v>
      </c>
      <c r="I417" s="113">
        <f>I379+I296+I286+I251+I165+I143+I136+I69+I62+I54+I47</f>
        <v>0</v>
      </c>
      <c r="J417" s="113"/>
      <c r="K417" s="113"/>
      <c r="L417" s="165">
        <f>L379+L296+L286+L251+L165+L143+L136+L69+L62+L54+L47</f>
        <v>2690000</v>
      </c>
      <c r="M417" s="165">
        <f>M379+M296+M286+M251+M165+M143+M136+M69+M62+M54+M47</f>
        <v>154311.2498063939</v>
      </c>
      <c r="N417" s="165"/>
      <c r="O417" s="113"/>
      <c r="P417" s="165">
        <f>P379+P296+P286+P251+P165+P143+P136+P69+P62+P54+P47</f>
        <v>600000</v>
      </c>
      <c r="Q417" s="165">
        <f>Q379+Q296+Q286+Q251+Q165+Q143+Q136+Q69+Q62+Q54+Q47</f>
        <v>34418.866127820198</v>
      </c>
      <c r="R417" s="165"/>
      <c r="S417" s="113"/>
      <c r="T417" s="113">
        <f>T379+T296+T286+T251+T165+T143+T136+T69+T62+T54+T47</f>
        <v>0</v>
      </c>
      <c r="U417" s="113">
        <f>U379+U296+U286+U251+U165+U143+U136+U69+U62+U54+U47</f>
        <v>0</v>
      </c>
      <c r="V417" s="113"/>
      <c r="W417" s="113"/>
      <c r="X417" s="113">
        <f>X379+X296+X286+X251+X165+X143+X136+X69+X62+X54+X47</f>
        <v>0</v>
      </c>
      <c r="Y417" s="113">
        <f>Y379+Y296+Y286+Y251+Y165+Y143+Y136+Y69+Y62+Y54+Y47</f>
        <v>0</v>
      </c>
      <c r="Z417" s="113"/>
      <c r="AA417" s="113"/>
      <c r="AB417" s="113">
        <f>AB379+AB296+AB286+AB251+AB165+AB143+AB136+AB69+AB62+AB54+AB47</f>
        <v>0</v>
      </c>
      <c r="AC417" s="113">
        <f>AC379+AC296+AC286+AC251+AC165+AC143+AC136+AC69+AC62+AC54+AC47</f>
        <v>0</v>
      </c>
      <c r="AD417" s="113"/>
      <c r="AE417" s="113"/>
      <c r="AF417" s="113">
        <f>AF379+AF296+AF286+AF251+AF165+AF143+AF136+AF69+AF62+AF54+AF47</f>
        <v>0</v>
      </c>
      <c r="AG417" s="113">
        <f>AG379+AG296+AG286+AG251+AG165+AG143+AG136+AG69+AG62+AG54+AG47</f>
        <v>0</v>
      </c>
      <c r="AH417" s="113"/>
      <c r="AI417" s="113"/>
      <c r="AJ417" s="113">
        <f>AJ379+AJ296+AJ286+AJ251+AJ165+AJ143+AJ136+AJ69+AJ62+AJ54+AJ47</f>
        <v>0</v>
      </c>
      <c r="AK417" s="113">
        <f>AK379+AK296+AK286+AK251+AK165+AK143+AK136+AK69+AK62+AK54+AK47</f>
        <v>0</v>
      </c>
      <c r="AL417" s="113"/>
      <c r="AM417" s="113"/>
      <c r="AN417" s="165">
        <f>AN379+AN296+AN286+AN251+AN165+AN143+AN136+AN69+AN62+AN54+AN47</f>
        <v>4751000</v>
      </c>
      <c r="AO417" s="165">
        <f>AO379+AO296+AO286+AO251+AO165+AO143+AO136+AO69+AO62+AO54+AO47</f>
        <v>272540.05495545623</v>
      </c>
      <c r="AP417" s="113"/>
      <c r="AQ417" s="113"/>
      <c r="AR417" s="165">
        <f>+AR379+AR299</f>
        <v>1600000</v>
      </c>
      <c r="AS417" s="165">
        <f>+AS379+AS299</f>
        <v>91783.643007520528</v>
      </c>
      <c r="AT417" s="165"/>
      <c r="AU417" s="113"/>
      <c r="AV417" s="165">
        <f>+AV379+AV299</f>
        <v>2715000</v>
      </c>
      <c r="AW417" s="165">
        <f>+AW379+AW299</f>
        <v>155745.36922838638</v>
      </c>
      <c r="AX417" s="165"/>
      <c r="AY417" s="113"/>
      <c r="AZ417" s="165">
        <f>+AZ379+AZ299</f>
        <v>92500</v>
      </c>
      <c r="BA417" s="165">
        <f>+BA379+BA299</f>
        <v>5306.2418613722803</v>
      </c>
      <c r="BB417" s="165"/>
      <c r="BC417" s="113"/>
      <c r="BD417" s="165">
        <f>+BD379+BD299</f>
        <v>935000</v>
      </c>
      <c r="BE417" s="165">
        <f>+BE379+BE299</f>
        <v>53636.066382519813</v>
      </c>
      <c r="BF417" s="165"/>
      <c r="BG417" s="113"/>
      <c r="BH417" s="165">
        <f>+BH379+BH299</f>
        <v>870000</v>
      </c>
      <c r="BI417" s="165">
        <f>+BI379+BI299</f>
        <v>49907.35588533929</v>
      </c>
      <c r="BJ417" s="165"/>
      <c r="BK417" s="113"/>
      <c r="BL417" s="165">
        <f>+BL379+BL299</f>
        <v>2500000</v>
      </c>
      <c r="BM417" s="165">
        <f>+BM379+BM299</f>
        <v>143411.94219925083</v>
      </c>
      <c r="BN417" s="165"/>
      <c r="BO417" s="113"/>
      <c r="BP417" s="165">
        <f>+BP379+BP299</f>
        <v>640000</v>
      </c>
      <c r="BQ417" s="165">
        <f>+BQ379+BQ299</f>
        <v>36713.457203008205</v>
      </c>
      <c r="BR417" s="165"/>
      <c r="BS417" s="113"/>
      <c r="BT417" s="165">
        <f>+BT379+BT299</f>
        <v>40000</v>
      </c>
      <c r="BU417" s="165">
        <f>+BU379+BU299</f>
        <v>2294.5910751880128</v>
      </c>
      <c r="BV417" s="165"/>
      <c r="BW417" s="113"/>
      <c r="BX417" s="165">
        <f>+BX379+BX299</f>
        <v>0</v>
      </c>
      <c r="BY417" s="165">
        <f>+BY379+BY299</f>
        <v>0</v>
      </c>
      <c r="BZ417" s="165"/>
      <c r="CA417" s="113"/>
      <c r="CB417" s="165">
        <f>+CB379+CB299</f>
        <v>9300000</v>
      </c>
      <c r="CC417" s="165">
        <f>+CC379+CC299</f>
        <v>533492.42498121306</v>
      </c>
      <c r="CD417" s="165"/>
      <c r="CE417" s="114"/>
      <c r="CF417" s="165">
        <f>+CF379+CF299</f>
        <v>992500</v>
      </c>
      <c r="CG417" s="165">
        <f>+CG379+CG299</f>
        <v>54066.302209117566</v>
      </c>
      <c r="CH417" s="165"/>
      <c r="CI417" s="113"/>
      <c r="CJ417" s="165">
        <f>+CJ379+CJ299</f>
        <v>0</v>
      </c>
      <c r="CK417" s="165">
        <f>+CK379+CK299</f>
        <v>0</v>
      </c>
      <c r="CL417" s="165"/>
      <c r="CM417" s="113"/>
      <c r="CN417" s="165">
        <f>+CN379+CN299</f>
        <v>1850000</v>
      </c>
      <c r="CO417" s="165">
        <f>+CO379+CO299</f>
        <v>106124.83722744562</v>
      </c>
      <c r="CP417" s="165"/>
      <c r="CQ417" s="113"/>
      <c r="CR417" s="165">
        <f>+CR379+CR299</f>
        <v>0</v>
      </c>
      <c r="CS417" s="165">
        <f>+CS379+CS299</f>
        <v>0</v>
      </c>
      <c r="CT417" s="165"/>
      <c r="CU417" s="113"/>
      <c r="CV417" s="165">
        <f>+CV379+CV299</f>
        <v>1470000</v>
      </c>
      <c r="CW417" s="165">
        <f>+CW379+CW299</f>
        <v>84326.22201315948</v>
      </c>
      <c r="CX417" s="165"/>
      <c r="CY417" s="113"/>
      <c r="CZ417" s="165">
        <f>+CZ379+CZ299</f>
        <v>0</v>
      </c>
      <c r="DA417" s="165">
        <f>+DA379+DA299</f>
        <v>0</v>
      </c>
      <c r="DB417" s="165"/>
      <c r="DC417" s="113"/>
      <c r="DD417" s="165">
        <f>+DD379+DD299</f>
        <v>0</v>
      </c>
      <c r="DE417" s="165">
        <f>+DE379+DE299</f>
        <v>0</v>
      </c>
      <c r="DF417" s="165"/>
      <c r="DG417" s="113"/>
      <c r="DH417" s="165">
        <f>+DH379+DH299</f>
        <v>745500</v>
      </c>
      <c r="DI417" s="165">
        <f>+DI379+DI299</f>
        <v>42765.441163816591</v>
      </c>
      <c r="DJ417" s="165"/>
      <c r="DK417" s="113"/>
      <c r="DL417" s="165">
        <f>+DL379+DL299</f>
        <v>860000</v>
      </c>
      <c r="DM417" s="165">
        <f>+DM379+DM299</f>
        <v>49333.708116542286</v>
      </c>
      <c r="DN417" s="165"/>
      <c r="DO417" s="113"/>
      <c r="DP417" s="165">
        <f>+DP379+DP299</f>
        <v>830000</v>
      </c>
      <c r="DQ417" s="165">
        <f>+DQ379+DQ299</f>
        <v>47612.764810151275</v>
      </c>
      <c r="DR417" s="165"/>
      <c r="DS417" s="113"/>
      <c r="DT417" s="165">
        <f>+DT379+DT299</f>
        <v>3500000</v>
      </c>
      <c r="DU417" s="165">
        <f>+DU379+DU299</f>
        <v>7170.5971099625403</v>
      </c>
      <c r="DV417" s="165"/>
      <c r="DW417" s="113"/>
      <c r="DX417" s="165">
        <f>+DX379+DX299</f>
        <v>797500</v>
      </c>
      <c r="DY417" s="165">
        <f>+DY379+DY299</f>
        <v>45748.40956156102</v>
      </c>
      <c r="DZ417" s="165"/>
      <c r="EA417" s="113"/>
      <c r="EB417" s="165">
        <f>+EB379+EB299</f>
        <v>3780000</v>
      </c>
      <c r="EC417" s="165">
        <f>+EC379+EC299</f>
        <v>216838.85660526721</v>
      </c>
      <c r="ED417" s="165"/>
      <c r="EE417" s="113"/>
      <c r="EF417" s="165">
        <f>+EF379+EF299</f>
        <v>0</v>
      </c>
      <c r="EG417" s="165">
        <f>+EG379+EG299</f>
        <v>0</v>
      </c>
      <c r="EH417" s="165"/>
      <c r="EI417" s="113"/>
      <c r="EJ417" s="165">
        <f>+EJ379+EJ299</f>
        <v>0</v>
      </c>
      <c r="EK417" s="165">
        <f>+EK379+EK299</f>
        <v>0</v>
      </c>
      <c r="EL417" s="165"/>
      <c r="EM417" s="113"/>
      <c r="EN417" s="165">
        <f>+EN379+EN299</f>
        <v>0</v>
      </c>
      <c r="EO417" s="165">
        <f>+EO379+EO299</f>
        <v>0</v>
      </c>
      <c r="EP417" s="165"/>
      <c r="EQ417" s="113"/>
      <c r="ER417" s="165">
        <f>+ER379+ER299</f>
        <v>0</v>
      </c>
      <c r="ES417" s="165">
        <f>+ES379+ES299</f>
        <v>0</v>
      </c>
      <c r="ET417" s="165"/>
      <c r="EU417" s="113"/>
      <c r="EV417" s="165">
        <f>+EV379+EV299</f>
        <v>2022500</v>
      </c>
      <c r="EW417" s="165">
        <f>+EW379+EW299</f>
        <v>116020.26123919393</v>
      </c>
      <c r="EX417" s="165"/>
      <c r="EY417" s="113"/>
      <c r="EZ417" s="165">
        <f>+EZ379+EZ299</f>
        <v>17317000</v>
      </c>
      <c r="FA417" s="165">
        <f>+FA379+FA299</f>
        <v>634282.33795884659</v>
      </c>
      <c r="FB417" s="165"/>
      <c r="FC417" s="113"/>
      <c r="FD417" s="165">
        <f>+FD379+FD299</f>
        <v>5235000</v>
      </c>
      <c r="FE417" s="165">
        <f>+FE379+FE299</f>
        <v>300304.60696523119</v>
      </c>
      <c r="FF417" s="165"/>
      <c r="FG417" s="113"/>
      <c r="FH417" s="165">
        <f>+FH379+FH299</f>
        <v>3851500</v>
      </c>
      <c r="FI417" s="165">
        <f>+FI379+FI299</f>
        <v>220940.43815216579</v>
      </c>
      <c r="FJ417" s="165"/>
      <c r="FK417" s="113"/>
      <c r="FL417" s="165">
        <f>+FL379+FL299</f>
        <v>4317500</v>
      </c>
      <c r="FM417" s="165">
        <f>+FM379+FM299</f>
        <v>247672.42417810613</v>
      </c>
      <c r="FN417" s="165"/>
      <c r="FO417" s="113"/>
      <c r="FP417" s="165">
        <f>+FP379+FP299</f>
        <v>3720000</v>
      </c>
      <c r="FQ417" s="165">
        <f>+FQ379+FQ299</f>
        <v>196187.53692857514</v>
      </c>
      <c r="FR417" s="165"/>
      <c r="FS417" s="113"/>
      <c r="FT417" s="165">
        <f>+FT379+FT299</f>
        <v>3828500</v>
      </c>
      <c r="FU417" s="165">
        <f>+FU379+FU299</f>
        <v>219621.0482839327</v>
      </c>
      <c r="FV417" s="165"/>
      <c r="FW417" s="113"/>
      <c r="FX417" s="165">
        <f>+FX379+FX299</f>
        <v>4602500</v>
      </c>
      <c r="FY417" s="165">
        <f>+FY379+FY299</f>
        <v>264021.38558882073</v>
      </c>
      <c r="FZ417" s="165"/>
      <c r="GA417" s="113"/>
      <c r="GB417" s="165">
        <f>+GB379+GB299</f>
        <v>4933000</v>
      </c>
      <c r="GC417" s="165">
        <f>+GC379+GC299</f>
        <v>265771.01128365163</v>
      </c>
      <c r="GD417" s="165"/>
      <c r="GE417" s="113"/>
      <c r="GF417" s="165">
        <f>+GF379+GF299</f>
        <v>6060000</v>
      </c>
      <c r="GG417" s="165">
        <f>+GG379+GG299</f>
        <v>347630.54789098399</v>
      </c>
      <c r="GH417" s="165"/>
      <c r="GI417" s="113"/>
      <c r="GJ417" s="165">
        <f>+GJ379+GJ299</f>
        <v>41559000</v>
      </c>
      <c r="GK417" s="165">
        <f>+GK379+GK299</f>
        <v>2187548.4015304926</v>
      </c>
      <c r="GL417" s="170"/>
      <c r="GM417" s="122"/>
      <c r="GN417" s="165">
        <f>+GN379+GN299</f>
        <v>55887500</v>
      </c>
      <c r="GO417" s="165">
        <f>+GO379+GO299</f>
        <v>2812451.5984695079</v>
      </c>
      <c r="GP417" s="165"/>
      <c r="GQ417" s="113"/>
      <c r="GR417" s="123"/>
      <c r="GS417" s="170">
        <f>+GS379+GS299</f>
        <v>97446500</v>
      </c>
      <c r="GT417" s="196"/>
      <c r="GU417" s="108"/>
      <c r="GV417" s="108"/>
      <c r="GW417" s="108"/>
      <c r="GX417" s="108"/>
    </row>
    <row r="418" spans="2:230" s="98" customFormat="1" ht="12" customHeight="1" x14ac:dyDescent="0.2">
      <c r="B418" s="115"/>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6"/>
      <c r="AL418" s="116"/>
      <c r="AM418" s="116"/>
      <c r="AN418" s="116"/>
      <c r="AO418" s="116"/>
      <c r="AP418" s="116"/>
      <c r="AQ418" s="116"/>
      <c r="AR418" s="116"/>
      <c r="AS418" s="116"/>
      <c r="AT418" s="116"/>
      <c r="AU418" s="116"/>
      <c r="AV418" s="116"/>
      <c r="AW418" s="116"/>
      <c r="AX418" s="116"/>
      <c r="AY418" s="116"/>
      <c r="AZ418" s="116"/>
      <c r="BA418" s="116"/>
      <c r="BB418" s="116"/>
      <c r="BC418" s="116"/>
      <c r="BD418" s="116"/>
      <c r="BE418" s="116"/>
      <c r="BF418" s="116"/>
      <c r="BG418" s="116"/>
      <c r="BH418" s="116"/>
      <c r="BI418" s="116"/>
      <c r="BJ418" s="116"/>
      <c r="BK418" s="116"/>
      <c r="BL418" s="116"/>
      <c r="BM418" s="116"/>
      <c r="BN418" s="116"/>
      <c r="BO418" s="116"/>
      <c r="BP418" s="116"/>
      <c r="BQ418" s="116"/>
      <c r="BR418" s="116"/>
      <c r="BS418" s="116"/>
      <c r="BT418" s="116"/>
      <c r="BU418" s="116"/>
      <c r="BV418" s="116"/>
      <c r="BW418" s="116"/>
      <c r="BX418" s="116"/>
      <c r="BY418" s="116"/>
      <c r="BZ418" s="116"/>
      <c r="CA418" s="116"/>
      <c r="CB418" s="116"/>
      <c r="CC418" s="116"/>
      <c r="CD418" s="116"/>
      <c r="CE418" s="117"/>
      <c r="CF418" s="117"/>
      <c r="CG418" s="117"/>
      <c r="CH418" s="117"/>
      <c r="CI418" s="116"/>
      <c r="CJ418" s="116"/>
      <c r="CK418" s="116"/>
      <c r="CL418" s="116"/>
      <c r="CM418" s="116"/>
      <c r="CN418" s="116"/>
      <c r="CO418" s="116"/>
      <c r="CP418" s="116"/>
      <c r="CQ418" s="116"/>
      <c r="CR418" s="116"/>
      <c r="CS418" s="116"/>
      <c r="CT418" s="116"/>
      <c r="CU418" s="116"/>
      <c r="CV418" s="116"/>
      <c r="CW418" s="116"/>
      <c r="CX418" s="116"/>
      <c r="CY418" s="116"/>
      <c r="CZ418" s="116"/>
      <c r="DA418" s="116"/>
      <c r="DB418" s="116"/>
      <c r="DC418" s="116"/>
      <c r="DD418" s="116"/>
      <c r="DE418" s="116"/>
      <c r="DF418" s="116"/>
      <c r="DG418" s="116"/>
      <c r="DH418" s="116"/>
      <c r="DI418" s="116"/>
      <c r="DJ418" s="116"/>
      <c r="DK418" s="116"/>
      <c r="DL418" s="116"/>
      <c r="DM418" s="116"/>
      <c r="DN418" s="116"/>
      <c r="DO418" s="116"/>
      <c r="DP418" s="116"/>
      <c r="DQ418" s="116"/>
      <c r="DR418" s="116"/>
      <c r="DS418" s="116"/>
      <c r="DT418" s="116"/>
      <c r="DU418" s="116"/>
      <c r="DV418" s="116"/>
      <c r="DW418" s="116"/>
      <c r="DX418" s="116"/>
      <c r="DY418" s="116"/>
      <c r="DZ418" s="116"/>
      <c r="EA418" s="116"/>
      <c r="EB418" s="116"/>
      <c r="EC418" s="116"/>
      <c r="ED418" s="116"/>
      <c r="EE418" s="116"/>
      <c r="EF418" s="116"/>
      <c r="EG418" s="116"/>
      <c r="EH418" s="116"/>
      <c r="EI418" s="116"/>
      <c r="EJ418" s="116"/>
      <c r="EK418" s="116"/>
      <c r="EL418" s="116"/>
      <c r="EM418" s="116"/>
      <c r="EN418" s="116"/>
      <c r="EO418" s="116"/>
      <c r="EP418" s="116"/>
      <c r="EQ418" s="116"/>
      <c r="ER418" s="116"/>
      <c r="ES418" s="116"/>
      <c r="ET418" s="116"/>
      <c r="EU418" s="116"/>
      <c r="EV418" s="116"/>
      <c r="EW418" s="116"/>
      <c r="EX418" s="116"/>
      <c r="EY418" s="116"/>
      <c r="EZ418" s="116"/>
      <c r="FA418" s="116"/>
      <c r="FB418" s="116"/>
      <c r="FC418" s="116"/>
      <c r="FD418" s="116"/>
      <c r="FE418" s="116"/>
      <c r="FF418" s="116"/>
      <c r="FG418" s="116"/>
      <c r="FH418" s="116"/>
      <c r="FI418" s="116"/>
      <c r="FJ418" s="116"/>
      <c r="FK418" s="116"/>
      <c r="FL418" s="116"/>
      <c r="FM418" s="116"/>
      <c r="FN418" s="116"/>
      <c r="FO418" s="116"/>
      <c r="FP418" s="116"/>
      <c r="FQ418" s="116"/>
      <c r="FR418" s="116"/>
      <c r="FS418" s="116"/>
      <c r="FT418" s="116"/>
      <c r="FU418" s="116"/>
      <c r="FV418" s="116"/>
      <c r="FW418" s="116"/>
      <c r="FX418" s="116"/>
      <c r="FY418" s="116"/>
      <c r="FZ418" s="116"/>
      <c r="GA418" s="116"/>
      <c r="GB418" s="116"/>
      <c r="GC418" s="116"/>
      <c r="GD418" s="116"/>
      <c r="GE418" s="116"/>
      <c r="GF418" s="116"/>
      <c r="GG418" s="116"/>
      <c r="GH418" s="116"/>
      <c r="GI418" s="57"/>
      <c r="GJ418" s="57"/>
      <c r="GK418" s="57"/>
      <c r="GL418" s="57"/>
      <c r="GM418" s="57"/>
      <c r="GN418" s="57"/>
      <c r="GO418" s="57"/>
      <c r="GP418" s="57"/>
      <c r="GQ418" s="118"/>
      <c r="GR418" s="118"/>
      <c r="GS418" s="119"/>
      <c r="GT418" s="119"/>
    </row>
    <row r="419" spans="2:230" ht="18" customHeight="1" x14ac:dyDescent="0.2">
      <c r="B419" s="76"/>
      <c r="C419" s="28"/>
      <c r="D419" s="28"/>
      <c r="E419" s="28"/>
      <c r="F419" s="28"/>
      <c r="G419" s="28"/>
      <c r="H419" s="28"/>
      <c r="I419" s="28"/>
      <c r="J419" s="28"/>
      <c r="K419" s="28"/>
      <c r="L419" s="28"/>
      <c r="M419" s="33"/>
      <c r="N419" s="28"/>
      <c r="O419" s="28"/>
      <c r="P419" s="28"/>
      <c r="Q419" s="28"/>
      <c r="R419" s="28"/>
      <c r="S419" s="28"/>
      <c r="T419" s="28"/>
      <c r="U419" s="28"/>
      <c r="V419" s="28"/>
      <c r="W419" s="28"/>
      <c r="X419" s="28"/>
      <c r="Y419" s="28"/>
      <c r="Z419" s="28"/>
      <c r="AA419" s="28"/>
      <c r="AB419" s="28"/>
      <c r="AC419" s="28"/>
      <c r="AD419" s="28"/>
      <c r="AE419" s="28"/>
      <c r="AF419" s="28"/>
      <c r="AG419" s="28"/>
      <c r="AH419" s="28"/>
      <c r="AI419" s="76"/>
      <c r="AJ419" s="76"/>
      <c r="AK419" s="76"/>
      <c r="AL419" s="76"/>
      <c r="AM419" s="76"/>
      <c r="AN419" s="76"/>
      <c r="AO419" s="76"/>
      <c r="AP419" s="76"/>
      <c r="AQ419" s="28"/>
      <c r="AR419" s="28"/>
      <c r="AS419" s="28"/>
      <c r="AT419" s="28"/>
      <c r="AU419" s="76"/>
      <c r="AV419" s="76"/>
      <c r="AW419" s="76"/>
      <c r="AX419" s="76"/>
      <c r="AY419" s="28"/>
      <c r="AZ419" s="28"/>
      <c r="BA419" s="28"/>
      <c r="BB419" s="28"/>
      <c r="BC419" s="76"/>
      <c r="BD419" s="76"/>
      <c r="BE419" s="76"/>
      <c r="BF419" s="76"/>
      <c r="BG419" s="76"/>
      <c r="BH419" s="76"/>
      <c r="BI419" s="76"/>
      <c r="BJ419" s="76"/>
      <c r="BK419" s="28"/>
      <c r="BL419" s="28"/>
      <c r="BM419" s="28"/>
      <c r="BN419" s="28"/>
      <c r="BO419" s="28"/>
      <c r="BP419" s="28"/>
      <c r="BQ419" s="28"/>
      <c r="BR419" s="28"/>
      <c r="BS419" s="28"/>
      <c r="BT419" s="28"/>
      <c r="BU419" s="28"/>
      <c r="BV419" s="28"/>
      <c r="BW419" s="28"/>
      <c r="BX419" s="28"/>
      <c r="BY419" s="28"/>
      <c r="BZ419" s="28"/>
      <c r="CA419" s="28"/>
      <c r="CB419" s="28"/>
      <c r="CC419" s="28"/>
      <c r="CD419" s="28"/>
      <c r="CE419" s="28"/>
      <c r="CF419" s="28"/>
      <c r="CG419" s="28"/>
      <c r="CH419" s="28"/>
      <c r="CI419" s="76"/>
      <c r="CJ419" s="76"/>
      <c r="CK419" s="76"/>
      <c r="CL419" s="76"/>
      <c r="CM419" s="28"/>
      <c r="CN419" s="28"/>
      <c r="CO419" s="28"/>
      <c r="CP419" s="28"/>
      <c r="CQ419" s="76"/>
      <c r="CR419" s="76"/>
      <c r="CS419" s="76"/>
      <c r="CT419" s="76"/>
      <c r="CU419" s="76"/>
      <c r="CV419" s="76"/>
      <c r="CW419" s="76"/>
      <c r="CX419" s="76"/>
      <c r="CY419" s="76"/>
      <c r="CZ419" s="76"/>
      <c r="DA419" s="76"/>
      <c r="DB419" s="76"/>
      <c r="DC419" s="76"/>
      <c r="DD419" s="76"/>
      <c r="DE419" s="76"/>
      <c r="DF419" s="76"/>
      <c r="DG419" s="76"/>
      <c r="DH419" s="76"/>
      <c r="DI419" s="76"/>
      <c r="DJ419" s="76"/>
      <c r="DK419" s="76"/>
      <c r="DL419" s="76"/>
      <c r="DM419" s="76"/>
      <c r="DN419" s="76"/>
      <c r="DO419" s="76"/>
      <c r="DP419" s="76"/>
      <c r="DQ419" s="76"/>
      <c r="DR419" s="76"/>
      <c r="DS419" s="76"/>
      <c r="DT419" s="76"/>
      <c r="DU419" s="76"/>
      <c r="DV419" s="76"/>
      <c r="DW419" s="28"/>
      <c r="DX419" s="28"/>
      <c r="DY419" s="28"/>
      <c r="DZ419" s="28"/>
      <c r="EA419" s="28"/>
      <c r="EB419" s="28"/>
      <c r="EC419" s="28"/>
      <c r="ED419" s="28"/>
      <c r="EE419" s="28"/>
      <c r="EF419" s="28"/>
      <c r="EG419" s="28"/>
      <c r="EH419" s="28"/>
      <c r="EI419" s="28"/>
      <c r="EJ419" s="28"/>
      <c r="EK419" s="28"/>
      <c r="EL419" s="28"/>
      <c r="EM419" s="28"/>
      <c r="EN419" s="28"/>
      <c r="EO419" s="28"/>
      <c r="EP419" s="28"/>
      <c r="EQ419" s="28"/>
      <c r="ER419" s="28"/>
      <c r="ES419" s="28"/>
      <c r="ET419" s="28"/>
      <c r="EU419" s="28"/>
      <c r="EV419" s="28"/>
      <c r="EW419" s="28"/>
      <c r="EX419" s="28"/>
      <c r="EY419" s="28"/>
      <c r="EZ419" s="28"/>
      <c r="FA419" s="28"/>
      <c r="FB419" s="28"/>
      <c r="FC419" s="28"/>
      <c r="FD419" s="28"/>
      <c r="FE419" s="28"/>
      <c r="FF419" s="28"/>
      <c r="FG419" s="76"/>
      <c r="FH419" s="76"/>
      <c r="FI419" s="76"/>
      <c r="FJ419" s="76"/>
      <c r="FK419" s="28"/>
      <c r="FL419" s="28"/>
      <c r="FM419" s="28"/>
      <c r="FN419" s="28"/>
      <c r="FO419" s="28"/>
      <c r="FP419" s="28"/>
      <c r="FQ419" s="28"/>
      <c r="FR419" s="28"/>
      <c r="FS419" s="28"/>
      <c r="FT419" s="28"/>
      <c r="FU419" s="28"/>
      <c r="FV419" s="28"/>
      <c r="FW419" s="28"/>
      <c r="FX419" s="28"/>
      <c r="FY419" s="28"/>
      <c r="FZ419" s="28"/>
      <c r="GA419" s="76"/>
      <c r="GB419" s="76"/>
      <c r="GC419" s="76"/>
      <c r="GD419" s="76"/>
      <c r="GE419" s="28"/>
      <c r="GF419" s="28"/>
      <c r="GG419" s="28"/>
      <c r="GH419" s="28"/>
      <c r="GI419" s="28"/>
      <c r="GJ419" s="28"/>
      <c r="GK419" s="28"/>
      <c r="GL419" s="28"/>
      <c r="GM419" s="28"/>
      <c r="GN419" s="28"/>
      <c r="GO419" s="28"/>
      <c r="GP419" s="28"/>
      <c r="GQ419" s="82"/>
      <c r="GR419" s="57"/>
      <c r="GS419" s="109"/>
      <c r="GT419" s="109"/>
      <c r="GU419" s="28"/>
      <c r="GV419" s="28"/>
      <c r="GW419" s="28"/>
      <c r="GX419" s="28"/>
      <c r="GY419" s="28"/>
      <c r="GZ419" s="28"/>
      <c r="HA419" s="28"/>
      <c r="HB419" s="28"/>
      <c r="HC419" s="28"/>
      <c r="HD419" s="28"/>
      <c r="HE419" s="28"/>
      <c r="HF419" s="28"/>
      <c r="HG419" s="28"/>
      <c r="HH419" s="28"/>
      <c r="HI419" s="28"/>
      <c r="HJ419" s="28"/>
      <c r="HK419" s="28"/>
      <c r="HL419" s="28"/>
      <c r="HM419" s="28"/>
      <c r="HN419" s="28"/>
      <c r="HO419" s="28"/>
      <c r="HP419" s="28"/>
      <c r="HQ419" s="28"/>
      <c r="HR419" s="28"/>
      <c r="HS419" s="28"/>
      <c r="HT419" s="28"/>
      <c r="HU419" s="28"/>
      <c r="HV419" s="28"/>
    </row>
    <row r="420" spans="2:230" ht="18" customHeight="1" x14ac:dyDescent="0.2">
      <c r="B420" s="76"/>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76"/>
      <c r="AJ420" s="76"/>
      <c r="AK420" s="76"/>
      <c r="AL420" s="76"/>
      <c r="AM420" s="76"/>
      <c r="AN420" s="76"/>
      <c r="AO420" s="76"/>
      <c r="AP420" s="76"/>
      <c r="AQ420" s="28"/>
      <c r="AR420" s="28"/>
      <c r="AS420" s="28"/>
      <c r="AT420" s="28"/>
      <c r="AU420" s="76"/>
      <c r="AV420" s="76"/>
      <c r="AW420" s="76"/>
      <c r="AX420" s="76"/>
      <c r="AY420" s="28"/>
      <c r="AZ420" s="28"/>
      <c r="BA420" s="28"/>
      <c r="BB420" s="28"/>
      <c r="BC420" s="76"/>
      <c r="BD420" s="76"/>
      <c r="BE420" s="76"/>
      <c r="BF420" s="76"/>
      <c r="BG420" s="76"/>
      <c r="BH420" s="76"/>
      <c r="BI420" s="76"/>
      <c r="BJ420" s="76"/>
      <c r="BK420" s="28"/>
      <c r="BL420" s="28"/>
      <c r="BM420" s="28"/>
      <c r="BN420" s="28"/>
      <c r="BO420" s="28"/>
      <c r="BP420" s="28"/>
      <c r="BQ420" s="28"/>
      <c r="BR420" s="28"/>
      <c r="BS420" s="28"/>
      <c r="BT420" s="28"/>
      <c r="BU420" s="28"/>
      <c r="BV420" s="28"/>
      <c r="BW420" s="28"/>
      <c r="BX420" s="28"/>
      <c r="BY420" s="28"/>
      <c r="BZ420" s="28"/>
      <c r="CA420" s="28"/>
      <c r="CB420" s="28"/>
      <c r="CC420" s="28"/>
      <c r="CD420" s="28"/>
      <c r="CE420" s="28"/>
      <c r="CF420" s="28"/>
      <c r="CG420" s="28"/>
      <c r="CH420" s="28"/>
      <c r="CI420" s="76"/>
      <c r="CJ420" s="76"/>
      <c r="CK420" s="76"/>
      <c r="CL420" s="76"/>
      <c r="CM420" s="28"/>
      <c r="CN420" s="28"/>
      <c r="CO420" s="28"/>
      <c r="CP420" s="28"/>
      <c r="CQ420" s="76"/>
      <c r="CR420" s="76"/>
      <c r="CS420" s="76"/>
      <c r="CT420" s="76"/>
      <c r="CU420" s="76"/>
      <c r="CV420" s="76"/>
      <c r="CW420" s="76"/>
      <c r="CX420" s="76"/>
      <c r="CY420" s="76"/>
      <c r="CZ420" s="76"/>
      <c r="DA420" s="76"/>
      <c r="DB420" s="76"/>
      <c r="DC420" s="76"/>
      <c r="DD420" s="76"/>
      <c r="DE420" s="76"/>
      <c r="DF420" s="76"/>
      <c r="DG420" s="76"/>
      <c r="DH420" s="76"/>
      <c r="DI420" s="76"/>
      <c r="DJ420" s="76"/>
      <c r="DK420" s="76"/>
      <c r="DL420" s="76"/>
      <c r="DM420" s="76"/>
      <c r="DN420" s="76"/>
      <c r="DO420" s="76"/>
      <c r="DP420" s="76"/>
      <c r="DQ420" s="76"/>
      <c r="DR420" s="76"/>
      <c r="DS420" s="76"/>
      <c r="DT420" s="76"/>
      <c r="DU420" s="76"/>
      <c r="DV420" s="76"/>
      <c r="DW420" s="28"/>
      <c r="DX420" s="28"/>
      <c r="DY420" s="28"/>
      <c r="DZ420" s="28"/>
      <c r="EA420" s="28"/>
      <c r="EB420" s="28"/>
      <c r="EC420" s="28"/>
      <c r="ED420" s="28"/>
      <c r="EE420" s="28"/>
      <c r="EF420" s="28"/>
      <c r="EG420" s="28"/>
      <c r="EH420" s="28"/>
      <c r="EI420" s="28"/>
      <c r="EJ420" s="28"/>
      <c r="EK420" s="28"/>
      <c r="EL420" s="28"/>
      <c r="EM420" s="28"/>
      <c r="EN420" s="28"/>
      <c r="EO420" s="28"/>
      <c r="EP420" s="28"/>
      <c r="EQ420" s="28"/>
      <c r="ER420" s="28"/>
      <c r="ES420" s="28"/>
      <c r="ET420" s="28"/>
      <c r="EU420" s="28"/>
      <c r="EV420" s="28"/>
      <c r="EW420" s="28"/>
      <c r="EX420" s="28"/>
      <c r="EY420" s="28"/>
      <c r="EZ420" s="28"/>
      <c r="FA420" s="28"/>
      <c r="FB420" s="28"/>
      <c r="FC420" s="28"/>
      <c r="FD420" s="28"/>
      <c r="FE420" s="28"/>
      <c r="FF420" s="28"/>
      <c r="FG420" s="76"/>
      <c r="FH420" s="76"/>
      <c r="FI420" s="76"/>
      <c r="FJ420" s="76"/>
      <c r="FK420" s="28"/>
      <c r="FL420" s="28"/>
      <c r="FM420" s="28"/>
      <c r="FN420" s="28"/>
      <c r="FO420" s="28"/>
      <c r="FP420" s="28"/>
      <c r="FQ420" s="28"/>
      <c r="FR420" s="28"/>
      <c r="FS420" s="28"/>
      <c r="FT420" s="28"/>
      <c r="FU420" s="28"/>
      <c r="FV420" s="28"/>
      <c r="FW420" s="28"/>
      <c r="FX420" s="28"/>
      <c r="FY420" s="28"/>
      <c r="FZ420" s="28"/>
      <c r="GA420" s="76"/>
      <c r="GB420" s="76"/>
      <c r="GC420" s="76"/>
      <c r="GD420" s="76"/>
      <c r="GE420" s="28"/>
      <c r="GF420" s="28"/>
      <c r="GG420" s="28"/>
      <c r="GH420" s="28"/>
      <c r="GI420" s="28"/>
      <c r="GJ420" s="28"/>
      <c r="GK420" s="28"/>
      <c r="GL420" s="28"/>
      <c r="GM420" s="28"/>
      <c r="GN420" s="28"/>
      <c r="GO420" s="28"/>
      <c r="GP420" s="28"/>
      <c r="GQ420" s="82"/>
      <c r="GR420" s="57"/>
      <c r="GS420" s="109"/>
      <c r="GT420" s="109"/>
      <c r="GU420" s="28"/>
      <c r="GV420" s="28"/>
      <c r="GW420" s="28"/>
      <c r="GX420" s="28"/>
      <c r="GY420" s="28"/>
      <c r="GZ420" s="28"/>
      <c r="HA420" s="28"/>
      <c r="HB420" s="28"/>
      <c r="HC420" s="28"/>
      <c r="HD420" s="28"/>
      <c r="HE420" s="28"/>
      <c r="HF420" s="28"/>
      <c r="HG420" s="28"/>
      <c r="HH420" s="28"/>
      <c r="HI420" s="28"/>
      <c r="HJ420" s="28"/>
      <c r="HK420" s="28"/>
      <c r="HL420" s="28"/>
      <c r="HM420" s="28"/>
      <c r="HN420" s="28"/>
      <c r="HO420" s="28"/>
      <c r="HP420" s="28"/>
      <c r="HQ420" s="28"/>
      <c r="HR420" s="28"/>
      <c r="HS420" s="28"/>
      <c r="HT420" s="28"/>
      <c r="HU420" s="28"/>
      <c r="HV420" s="28"/>
    </row>
    <row r="421" spans="2:230" ht="18" customHeight="1" x14ac:dyDescent="0.2">
      <c r="B421" s="76"/>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76"/>
      <c r="AJ421" s="76"/>
      <c r="AK421" s="76"/>
      <c r="AL421" s="76"/>
      <c r="AM421" s="76"/>
      <c r="AN421" s="76"/>
      <c r="AO421" s="76"/>
      <c r="AP421" s="76"/>
      <c r="AQ421" s="28"/>
      <c r="AR421" s="28"/>
      <c r="AS421" s="28"/>
      <c r="AT421" s="28"/>
      <c r="AU421" s="76"/>
      <c r="AV421" s="76"/>
      <c r="AW421" s="76"/>
      <c r="AX421" s="76"/>
      <c r="AY421" s="28"/>
      <c r="AZ421" s="28"/>
      <c r="BA421" s="28"/>
      <c r="BB421" s="28"/>
      <c r="BC421" s="76"/>
      <c r="BD421" s="76"/>
      <c r="BE421" s="76"/>
      <c r="BF421" s="76"/>
      <c r="BG421" s="76"/>
      <c r="BH421" s="76"/>
      <c r="BI421" s="76"/>
      <c r="BJ421" s="76"/>
      <c r="BK421" s="28"/>
      <c r="BL421" s="28"/>
      <c r="BM421" s="28"/>
      <c r="BN421" s="28"/>
      <c r="BO421" s="28"/>
      <c r="BP421" s="28"/>
      <c r="BQ421" s="28"/>
      <c r="BR421" s="28"/>
      <c r="BS421" s="28"/>
      <c r="BT421" s="28"/>
      <c r="BU421" s="28"/>
      <c r="BV421" s="28"/>
      <c r="BW421" s="28"/>
      <c r="BX421" s="28"/>
      <c r="BY421" s="28"/>
      <c r="BZ421" s="28"/>
      <c r="CA421" s="28"/>
      <c r="CB421" s="28"/>
      <c r="CC421" s="28"/>
      <c r="CD421" s="28"/>
      <c r="CE421" s="28"/>
      <c r="CF421" s="28"/>
      <c r="CG421" s="28"/>
      <c r="CH421" s="28"/>
      <c r="CI421" s="76"/>
      <c r="CJ421" s="76"/>
      <c r="CK421" s="76"/>
      <c r="CL421" s="76"/>
      <c r="CM421" s="28"/>
      <c r="CN421" s="28"/>
      <c r="CO421" s="28"/>
      <c r="CP421" s="28"/>
      <c r="CQ421" s="76"/>
      <c r="CR421" s="76"/>
      <c r="CS421" s="76"/>
      <c r="CT421" s="76"/>
      <c r="CU421" s="76"/>
      <c r="CV421" s="76"/>
      <c r="CW421" s="76"/>
      <c r="CX421" s="76"/>
      <c r="CY421" s="76"/>
      <c r="CZ421" s="76"/>
      <c r="DA421" s="76"/>
      <c r="DB421" s="76"/>
      <c r="DC421" s="76"/>
      <c r="DD421" s="76"/>
      <c r="DE421" s="76"/>
      <c r="DF421" s="76"/>
      <c r="DG421" s="76"/>
      <c r="DH421" s="76"/>
      <c r="DI421" s="76"/>
      <c r="DJ421" s="76"/>
      <c r="DK421" s="76"/>
      <c r="DL421" s="76"/>
      <c r="DM421" s="76"/>
      <c r="DN421" s="76"/>
      <c r="DO421" s="76"/>
      <c r="DP421" s="76"/>
      <c r="DQ421" s="76"/>
      <c r="DR421" s="76"/>
      <c r="DS421" s="76"/>
      <c r="DT421" s="76"/>
      <c r="DU421" s="76"/>
      <c r="DV421" s="76"/>
      <c r="DW421" s="28"/>
      <c r="DX421" s="28"/>
      <c r="DY421" s="28"/>
      <c r="DZ421" s="28"/>
      <c r="EA421" s="28"/>
      <c r="EB421" s="28"/>
      <c r="EC421" s="28"/>
      <c r="ED421" s="28"/>
      <c r="EE421" s="28"/>
      <c r="EF421" s="28"/>
      <c r="EG421" s="28"/>
      <c r="EH421" s="28"/>
      <c r="EI421" s="28"/>
      <c r="EJ421" s="28"/>
      <c r="EK421" s="28"/>
      <c r="EL421" s="28"/>
      <c r="EM421" s="28"/>
      <c r="EN421" s="28"/>
      <c r="EO421" s="28"/>
      <c r="EP421" s="28"/>
      <c r="EQ421" s="28"/>
      <c r="ER421" s="28"/>
      <c r="ES421" s="28"/>
      <c r="ET421" s="28"/>
      <c r="EU421" s="28"/>
      <c r="EV421" s="28"/>
      <c r="EW421" s="28"/>
      <c r="EX421" s="28"/>
      <c r="EY421" s="28"/>
      <c r="EZ421" s="28"/>
      <c r="FA421" s="28"/>
      <c r="FB421" s="28"/>
      <c r="FC421" s="28"/>
      <c r="FD421" s="28"/>
      <c r="FE421" s="28"/>
      <c r="FF421" s="28"/>
      <c r="FG421" s="76"/>
      <c r="FH421" s="76"/>
      <c r="FI421" s="76"/>
      <c r="FJ421" s="76"/>
      <c r="FK421" s="28"/>
      <c r="FL421" s="28"/>
      <c r="FM421" s="28"/>
      <c r="FN421" s="28"/>
      <c r="FO421" s="28"/>
      <c r="FP421" s="28"/>
      <c r="FQ421" s="28"/>
      <c r="FR421" s="28"/>
      <c r="FS421" s="28"/>
      <c r="FT421" s="28"/>
      <c r="FU421" s="28"/>
      <c r="FV421" s="28"/>
      <c r="FW421" s="28"/>
      <c r="FX421" s="28"/>
      <c r="FY421" s="28"/>
      <c r="FZ421" s="28"/>
      <c r="GA421" s="76"/>
      <c r="GB421" s="76"/>
      <c r="GC421" s="76"/>
      <c r="GD421" s="76"/>
      <c r="GE421" s="28"/>
      <c r="GF421" s="28"/>
      <c r="GG421" s="28"/>
      <c r="GH421" s="28"/>
      <c r="GI421" s="28"/>
      <c r="GJ421" s="28"/>
      <c r="GK421" s="28"/>
      <c r="GL421" s="28"/>
      <c r="GM421" s="28"/>
      <c r="GN421" s="28"/>
      <c r="GO421" s="28"/>
      <c r="GP421" s="28"/>
      <c r="GQ421" s="82"/>
      <c r="GR421" s="57"/>
      <c r="GS421" s="109"/>
      <c r="GT421" s="109"/>
      <c r="GU421" s="28"/>
      <c r="GV421" s="28"/>
      <c r="GW421" s="28"/>
      <c r="GX421" s="28"/>
      <c r="GY421" s="28"/>
      <c r="GZ421" s="28"/>
      <c r="HA421" s="28"/>
      <c r="HB421" s="28"/>
      <c r="HC421" s="28"/>
      <c r="HD421" s="28"/>
      <c r="HE421" s="28"/>
      <c r="HF421" s="28"/>
      <c r="HG421" s="28"/>
      <c r="HH421" s="28"/>
      <c r="HI421" s="28"/>
      <c r="HJ421" s="28"/>
      <c r="HK421" s="28"/>
      <c r="HL421" s="28"/>
      <c r="HM421" s="28"/>
      <c r="HN421" s="28"/>
      <c r="HO421" s="28"/>
      <c r="HP421" s="28"/>
      <c r="HQ421" s="28"/>
      <c r="HR421" s="28"/>
      <c r="HS421" s="28"/>
      <c r="HT421" s="28"/>
      <c r="HU421" s="28"/>
      <c r="HV421" s="28"/>
    </row>
    <row r="422" spans="2:230" ht="18" customHeight="1" x14ac:dyDescent="0.2">
      <c r="B422" s="76"/>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76"/>
      <c r="AJ422" s="76"/>
      <c r="AK422" s="76"/>
      <c r="AL422" s="76"/>
      <c r="AM422" s="76"/>
      <c r="AN422" s="76"/>
      <c r="AO422" s="76"/>
      <c r="AP422" s="76"/>
      <c r="AQ422" s="28"/>
      <c r="AR422" s="28"/>
      <c r="AS422" s="28"/>
      <c r="AT422" s="28"/>
      <c r="AU422" s="76"/>
      <c r="AV422" s="76"/>
      <c r="AW422" s="76"/>
      <c r="AX422" s="76"/>
      <c r="AY422" s="28"/>
      <c r="AZ422" s="28"/>
      <c r="BA422" s="28"/>
      <c r="BB422" s="28"/>
      <c r="BC422" s="76"/>
      <c r="BD422" s="76"/>
      <c r="BE422" s="76"/>
      <c r="BF422" s="76"/>
      <c r="BG422" s="76"/>
      <c r="BH422" s="76"/>
      <c r="BI422" s="76"/>
      <c r="BJ422" s="76"/>
      <c r="BK422" s="28"/>
      <c r="BL422" s="28"/>
      <c r="BM422" s="28"/>
      <c r="BN422" s="28"/>
      <c r="BO422" s="28"/>
      <c r="BP422" s="28"/>
      <c r="BQ422" s="28"/>
      <c r="BR422" s="28"/>
      <c r="BS422" s="28"/>
      <c r="BT422" s="28"/>
      <c r="BU422" s="28"/>
      <c r="BV422" s="28"/>
      <c r="BW422" s="28"/>
      <c r="BX422" s="28"/>
      <c r="BY422" s="28"/>
      <c r="BZ422" s="28"/>
      <c r="CA422" s="28"/>
      <c r="CB422" s="28"/>
      <c r="CC422" s="28"/>
      <c r="CD422" s="28"/>
      <c r="CE422" s="28"/>
      <c r="CF422" s="28"/>
      <c r="CG422" s="28"/>
      <c r="CH422" s="28"/>
      <c r="CI422" s="76"/>
      <c r="CJ422" s="76"/>
      <c r="CK422" s="76"/>
      <c r="CL422" s="76"/>
      <c r="CM422" s="28"/>
      <c r="CN422" s="28"/>
      <c r="CO422" s="28"/>
      <c r="CP422" s="28"/>
      <c r="CQ422" s="76"/>
      <c r="CR422" s="76"/>
      <c r="CS422" s="76"/>
      <c r="CT422" s="76"/>
      <c r="CU422" s="76"/>
      <c r="CV422" s="76"/>
      <c r="CW422" s="76"/>
      <c r="CX422" s="76"/>
      <c r="CY422" s="76"/>
      <c r="CZ422" s="76"/>
      <c r="DA422" s="76"/>
      <c r="DB422" s="76"/>
      <c r="DC422" s="76"/>
      <c r="DD422" s="76"/>
      <c r="DE422" s="76"/>
      <c r="DF422" s="76"/>
      <c r="DG422" s="76"/>
      <c r="DH422" s="76"/>
      <c r="DI422" s="76"/>
      <c r="DJ422" s="76"/>
      <c r="DK422" s="76"/>
      <c r="DL422" s="76"/>
      <c r="DM422" s="76"/>
      <c r="DN422" s="76"/>
      <c r="DO422" s="76"/>
      <c r="DP422" s="76"/>
      <c r="DQ422" s="76"/>
      <c r="DR422" s="76"/>
      <c r="DS422" s="76"/>
      <c r="DT422" s="76"/>
      <c r="DU422" s="76"/>
      <c r="DV422" s="76"/>
      <c r="DW422" s="28"/>
      <c r="DX422" s="28"/>
      <c r="DY422" s="28"/>
      <c r="DZ422" s="28"/>
      <c r="EA422" s="28"/>
      <c r="EB422" s="28"/>
      <c r="EC422" s="28"/>
      <c r="ED422" s="28"/>
      <c r="EE422" s="28"/>
      <c r="EF422" s="28"/>
      <c r="EG422" s="28"/>
      <c r="EH422" s="28"/>
      <c r="EI422" s="28"/>
      <c r="EJ422" s="28"/>
      <c r="EK422" s="28"/>
      <c r="EL422" s="28"/>
      <c r="EM422" s="28"/>
      <c r="EN422" s="28"/>
      <c r="EO422" s="28"/>
      <c r="EP422" s="28"/>
      <c r="EQ422" s="28"/>
      <c r="ER422" s="28"/>
      <c r="ES422" s="28"/>
      <c r="ET422" s="28"/>
      <c r="EU422" s="28"/>
      <c r="EV422" s="28"/>
      <c r="EW422" s="28"/>
      <c r="EX422" s="28"/>
      <c r="EY422" s="28"/>
      <c r="EZ422" s="28"/>
      <c r="FA422" s="28"/>
      <c r="FB422" s="28"/>
      <c r="FC422" s="28"/>
      <c r="FD422" s="28"/>
      <c r="FE422" s="28"/>
      <c r="FF422" s="28"/>
      <c r="FG422" s="76"/>
      <c r="FH422" s="76"/>
      <c r="FI422" s="76"/>
      <c r="FJ422" s="76"/>
      <c r="FK422" s="28"/>
      <c r="FL422" s="28"/>
      <c r="FM422" s="28"/>
      <c r="FN422" s="28"/>
      <c r="FO422" s="28"/>
      <c r="FP422" s="28"/>
      <c r="FQ422" s="28"/>
      <c r="FR422" s="28"/>
      <c r="FS422" s="28"/>
      <c r="FT422" s="28"/>
      <c r="FU422" s="28"/>
      <c r="FV422" s="28"/>
      <c r="FW422" s="28"/>
      <c r="FX422" s="28"/>
      <c r="FY422" s="28"/>
      <c r="FZ422" s="28"/>
      <c r="GA422" s="76"/>
      <c r="GB422" s="76"/>
      <c r="GC422" s="76"/>
      <c r="GD422" s="76"/>
      <c r="GE422" s="28"/>
      <c r="GF422" s="28"/>
      <c r="GG422" s="28"/>
      <c r="GH422" s="28"/>
      <c r="GI422" s="28"/>
      <c r="GJ422" s="28"/>
      <c r="GK422" s="28"/>
      <c r="GL422" s="28"/>
      <c r="GM422" s="28"/>
      <c r="GN422" s="28"/>
      <c r="GO422" s="28"/>
      <c r="GP422" s="28"/>
      <c r="GQ422" s="82"/>
      <c r="GR422" s="57"/>
      <c r="GS422" s="109"/>
      <c r="GT422" s="109"/>
      <c r="GU422" s="28"/>
      <c r="GV422" s="28"/>
      <c r="GW422" s="28"/>
      <c r="GX422" s="28"/>
      <c r="GY422" s="28"/>
      <c r="GZ422" s="28"/>
      <c r="HA422" s="28"/>
      <c r="HB422" s="28"/>
      <c r="HC422" s="28"/>
      <c r="HD422" s="28"/>
      <c r="HE422" s="28"/>
      <c r="HF422" s="28"/>
      <c r="HG422" s="28"/>
      <c r="HH422" s="28"/>
      <c r="HI422" s="28"/>
      <c r="HJ422" s="28"/>
      <c r="HK422" s="28"/>
      <c r="HL422" s="28"/>
      <c r="HM422" s="28"/>
      <c r="HN422" s="28"/>
      <c r="HO422" s="28"/>
      <c r="HP422" s="28"/>
      <c r="HQ422" s="28"/>
      <c r="HR422" s="28"/>
      <c r="HS422" s="28"/>
      <c r="HT422" s="28"/>
      <c r="HU422" s="28"/>
      <c r="HV422" s="28"/>
    </row>
    <row r="423" spans="2:230" ht="18" customHeight="1" x14ac:dyDescent="0.2">
      <c r="B423" s="76"/>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76"/>
      <c r="AJ423" s="76"/>
      <c r="AK423" s="76"/>
      <c r="AL423" s="76"/>
      <c r="AM423" s="76"/>
      <c r="AN423" s="76"/>
      <c r="AO423" s="76"/>
      <c r="AP423" s="76"/>
      <c r="AQ423" s="28"/>
      <c r="AR423" s="28"/>
      <c r="AS423" s="28"/>
      <c r="AT423" s="28"/>
      <c r="AU423" s="76"/>
      <c r="AV423" s="76"/>
      <c r="AW423" s="76"/>
      <c r="AX423" s="76"/>
      <c r="AY423" s="28"/>
      <c r="AZ423" s="28"/>
      <c r="BA423" s="28"/>
      <c r="BB423" s="28"/>
      <c r="BC423" s="76"/>
      <c r="BD423" s="76"/>
      <c r="BE423" s="76"/>
      <c r="BF423" s="76"/>
      <c r="BG423" s="76"/>
      <c r="BH423" s="76"/>
      <c r="BI423" s="76"/>
      <c r="BJ423" s="76"/>
      <c r="BK423" s="28"/>
      <c r="BL423" s="28"/>
      <c r="BM423" s="28"/>
      <c r="BN423" s="28"/>
      <c r="BO423" s="28"/>
      <c r="BP423" s="28"/>
      <c r="BQ423" s="28"/>
      <c r="BR423" s="28"/>
      <c r="BS423" s="28"/>
      <c r="BT423" s="28"/>
      <c r="BU423" s="28"/>
      <c r="BV423" s="28"/>
      <c r="BW423" s="28"/>
      <c r="BX423" s="28"/>
      <c r="BY423" s="28"/>
      <c r="BZ423" s="28"/>
      <c r="CA423" s="28"/>
      <c r="CB423" s="28"/>
      <c r="CC423" s="28"/>
      <c r="CD423" s="28"/>
      <c r="CE423" s="28"/>
      <c r="CF423" s="28"/>
      <c r="CG423" s="28"/>
      <c r="CH423" s="28"/>
      <c r="CI423" s="76"/>
      <c r="CJ423" s="76"/>
      <c r="CK423" s="76"/>
      <c r="CL423" s="76"/>
      <c r="CM423" s="28"/>
      <c r="CN423" s="28"/>
      <c r="CO423" s="28"/>
      <c r="CP423" s="28"/>
      <c r="CQ423" s="76"/>
      <c r="CR423" s="76"/>
      <c r="CS423" s="76"/>
      <c r="CT423" s="76"/>
      <c r="CU423" s="76"/>
      <c r="CV423" s="76"/>
      <c r="CW423" s="76"/>
      <c r="CX423" s="76"/>
      <c r="CY423" s="76"/>
      <c r="CZ423" s="76"/>
      <c r="DA423" s="76"/>
      <c r="DB423" s="76"/>
      <c r="DC423" s="76"/>
      <c r="DD423" s="76"/>
      <c r="DE423" s="76"/>
      <c r="DF423" s="76"/>
      <c r="DG423" s="76"/>
      <c r="DH423" s="76"/>
      <c r="DI423" s="76"/>
      <c r="DJ423" s="76"/>
      <c r="DK423" s="76"/>
      <c r="DL423" s="76"/>
      <c r="DM423" s="76"/>
      <c r="DN423" s="76"/>
      <c r="DO423" s="76"/>
      <c r="DP423" s="76"/>
      <c r="DQ423" s="76"/>
      <c r="DR423" s="76"/>
      <c r="DS423" s="76"/>
      <c r="DT423" s="76"/>
      <c r="DU423" s="76"/>
      <c r="DV423" s="76"/>
      <c r="DW423" s="28"/>
      <c r="DX423" s="28"/>
      <c r="DY423" s="28"/>
      <c r="DZ423" s="28"/>
      <c r="EA423" s="28"/>
      <c r="EB423" s="28"/>
      <c r="EC423" s="28"/>
      <c r="ED423" s="28"/>
      <c r="EE423" s="28"/>
      <c r="EF423" s="28"/>
      <c r="EG423" s="28"/>
      <c r="EH423" s="28"/>
      <c r="EI423" s="28"/>
      <c r="EJ423" s="28"/>
      <c r="EK423" s="28"/>
      <c r="EL423" s="28"/>
      <c r="EM423" s="28"/>
      <c r="EN423" s="28"/>
      <c r="EO423" s="28"/>
      <c r="EP423" s="28"/>
      <c r="EQ423" s="28"/>
      <c r="ER423" s="28"/>
      <c r="ES423" s="28"/>
      <c r="ET423" s="28"/>
      <c r="EU423" s="28"/>
      <c r="EV423" s="28"/>
      <c r="EW423" s="28"/>
      <c r="EX423" s="28"/>
      <c r="EY423" s="28"/>
      <c r="EZ423" s="28"/>
      <c r="FA423" s="28"/>
      <c r="FB423" s="28"/>
      <c r="FC423" s="28"/>
      <c r="FD423" s="28"/>
      <c r="FE423" s="28"/>
      <c r="FF423" s="28"/>
      <c r="FG423" s="76"/>
      <c r="FH423" s="76"/>
      <c r="FI423" s="76"/>
      <c r="FJ423" s="76"/>
      <c r="FK423" s="28"/>
      <c r="FL423" s="28"/>
      <c r="FM423" s="28"/>
      <c r="FN423" s="28"/>
      <c r="FO423" s="28"/>
      <c r="FP423" s="28"/>
      <c r="FQ423" s="28"/>
      <c r="FR423" s="28"/>
      <c r="FS423" s="28"/>
      <c r="FT423" s="28"/>
      <c r="FU423" s="28"/>
      <c r="FV423" s="28"/>
      <c r="FW423" s="28"/>
      <c r="FX423" s="28"/>
      <c r="FY423" s="28"/>
      <c r="FZ423" s="28"/>
      <c r="GA423" s="76"/>
      <c r="GB423" s="76"/>
      <c r="GC423" s="76"/>
      <c r="GD423" s="76"/>
      <c r="GE423" s="28"/>
      <c r="GF423" s="28"/>
      <c r="GG423" s="28"/>
      <c r="GH423" s="28"/>
      <c r="GI423" s="28"/>
      <c r="GJ423" s="28"/>
      <c r="GK423" s="28"/>
      <c r="GL423" s="28"/>
      <c r="GM423" s="28"/>
      <c r="GN423" s="28"/>
      <c r="GO423" s="28"/>
      <c r="GP423" s="28"/>
      <c r="GQ423" s="82"/>
      <c r="GR423" s="57"/>
      <c r="GS423" s="109"/>
      <c r="GT423" s="109"/>
      <c r="GU423" s="28"/>
      <c r="GV423" s="28"/>
      <c r="GW423" s="28"/>
      <c r="GX423" s="28"/>
      <c r="GY423" s="28"/>
      <c r="GZ423" s="28"/>
      <c r="HA423" s="28"/>
      <c r="HB423" s="28"/>
      <c r="HC423" s="28"/>
      <c r="HD423" s="28"/>
      <c r="HE423" s="28"/>
      <c r="HF423" s="28"/>
      <c r="HG423" s="28"/>
      <c r="HH423" s="28"/>
      <c r="HI423" s="28"/>
      <c r="HJ423" s="28"/>
      <c r="HK423" s="28"/>
      <c r="HL423" s="28"/>
      <c r="HM423" s="28"/>
      <c r="HN423" s="28"/>
      <c r="HO423" s="28"/>
      <c r="HP423" s="28"/>
      <c r="HQ423" s="28"/>
      <c r="HR423" s="28"/>
      <c r="HS423" s="28"/>
      <c r="HT423" s="28"/>
      <c r="HU423" s="28"/>
      <c r="HV423" s="28"/>
    </row>
    <row r="424" spans="2:230" ht="18" customHeight="1" x14ac:dyDescent="0.2">
      <c r="B424" s="76"/>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76"/>
      <c r="AJ424" s="76"/>
      <c r="AK424" s="76"/>
      <c r="AL424" s="76"/>
      <c r="AM424" s="76"/>
      <c r="AN424" s="76"/>
      <c r="AO424" s="76"/>
      <c r="AP424" s="76"/>
      <c r="AQ424" s="28"/>
      <c r="AR424" s="28"/>
      <c r="AS424" s="28"/>
      <c r="AT424" s="28"/>
      <c r="AU424" s="76"/>
      <c r="AV424" s="76"/>
      <c r="AW424" s="76"/>
      <c r="AX424" s="76"/>
      <c r="AY424" s="28"/>
      <c r="AZ424" s="28"/>
      <c r="BA424" s="28"/>
      <c r="BB424" s="28"/>
      <c r="BC424" s="76"/>
      <c r="BD424" s="76"/>
      <c r="BE424" s="76"/>
      <c r="BF424" s="76"/>
      <c r="BG424" s="76"/>
      <c r="BH424" s="76"/>
      <c r="BI424" s="76"/>
      <c r="BJ424" s="76"/>
      <c r="BK424" s="28"/>
      <c r="BL424" s="28"/>
      <c r="BM424" s="28"/>
      <c r="BN424" s="28"/>
      <c r="BO424" s="28"/>
      <c r="BP424" s="28"/>
      <c r="BQ424" s="28"/>
      <c r="BR424" s="28"/>
      <c r="BS424" s="28"/>
      <c r="BT424" s="28"/>
      <c r="BU424" s="28"/>
      <c r="BV424" s="28"/>
      <c r="BW424" s="28"/>
      <c r="BX424" s="28"/>
      <c r="BY424" s="28"/>
      <c r="BZ424" s="28"/>
      <c r="CA424" s="28"/>
      <c r="CB424" s="28"/>
      <c r="CC424" s="28"/>
      <c r="CD424" s="28"/>
      <c r="CE424" s="28"/>
      <c r="CF424" s="28"/>
      <c r="CG424" s="28"/>
      <c r="CH424" s="28"/>
      <c r="CI424" s="76"/>
      <c r="CJ424" s="76"/>
      <c r="CK424" s="76"/>
      <c r="CL424" s="76"/>
      <c r="CM424" s="28"/>
      <c r="CN424" s="28"/>
      <c r="CO424" s="28"/>
      <c r="CP424" s="28"/>
      <c r="CQ424" s="76"/>
      <c r="CR424" s="76"/>
      <c r="CS424" s="76"/>
      <c r="CT424" s="76"/>
      <c r="CU424" s="76"/>
      <c r="CV424" s="76"/>
      <c r="CW424" s="76"/>
      <c r="CX424" s="76"/>
      <c r="CY424" s="76"/>
      <c r="CZ424" s="76"/>
      <c r="DA424" s="76"/>
      <c r="DB424" s="76"/>
      <c r="DC424" s="76"/>
      <c r="DD424" s="76"/>
      <c r="DE424" s="76"/>
      <c r="DF424" s="76"/>
      <c r="DG424" s="76"/>
      <c r="DH424" s="76"/>
      <c r="DI424" s="76"/>
      <c r="DJ424" s="76"/>
      <c r="DK424" s="76"/>
      <c r="DL424" s="76"/>
      <c r="DM424" s="76"/>
      <c r="DN424" s="76"/>
      <c r="DO424" s="76"/>
      <c r="DP424" s="76"/>
      <c r="DQ424" s="76"/>
      <c r="DR424" s="76"/>
      <c r="DS424" s="76"/>
      <c r="DT424" s="76"/>
      <c r="DU424" s="76"/>
      <c r="DV424" s="76"/>
      <c r="DW424" s="28"/>
      <c r="DX424" s="28"/>
      <c r="DY424" s="28"/>
      <c r="DZ424" s="28"/>
      <c r="EA424" s="28"/>
      <c r="EB424" s="28"/>
      <c r="EC424" s="28"/>
      <c r="ED424" s="28"/>
      <c r="EE424" s="28"/>
      <c r="EF424" s="28"/>
      <c r="EG424" s="28"/>
      <c r="EH424" s="28"/>
      <c r="EI424" s="28"/>
      <c r="EJ424" s="28"/>
      <c r="EK424" s="28"/>
      <c r="EL424" s="28"/>
      <c r="EM424" s="28"/>
      <c r="EN424" s="28"/>
      <c r="EO424" s="28"/>
      <c r="EP424" s="28"/>
      <c r="EQ424" s="28"/>
      <c r="ER424" s="28"/>
      <c r="ES424" s="28"/>
      <c r="ET424" s="28"/>
      <c r="EU424" s="28"/>
      <c r="EV424" s="28"/>
      <c r="EW424" s="28"/>
      <c r="EX424" s="28"/>
      <c r="EY424" s="28"/>
      <c r="EZ424" s="28"/>
      <c r="FA424" s="28"/>
      <c r="FB424" s="28"/>
      <c r="FC424" s="28"/>
      <c r="FD424" s="28"/>
      <c r="FE424" s="28"/>
      <c r="FF424" s="28"/>
      <c r="FG424" s="76"/>
      <c r="FH424" s="76"/>
      <c r="FI424" s="76"/>
      <c r="FJ424" s="76"/>
      <c r="FK424" s="28"/>
      <c r="FL424" s="28"/>
      <c r="FM424" s="28"/>
      <c r="FN424" s="28"/>
      <c r="FO424" s="28"/>
      <c r="FP424" s="28"/>
      <c r="FQ424" s="28"/>
      <c r="FR424" s="28"/>
      <c r="FS424" s="28"/>
      <c r="FT424" s="28"/>
      <c r="FU424" s="28"/>
      <c r="FV424" s="28"/>
      <c r="FW424" s="28"/>
      <c r="FX424" s="28"/>
      <c r="FY424" s="28"/>
      <c r="FZ424" s="28"/>
      <c r="GA424" s="76"/>
      <c r="GB424" s="76"/>
      <c r="GC424" s="76"/>
      <c r="GD424" s="76"/>
      <c r="GE424" s="28"/>
      <c r="GF424" s="28"/>
      <c r="GG424" s="28"/>
      <c r="GH424" s="28"/>
      <c r="GI424" s="28"/>
      <c r="GJ424" s="28"/>
      <c r="GK424" s="28"/>
      <c r="GL424" s="28"/>
      <c r="GM424" s="28"/>
      <c r="GN424" s="28"/>
      <c r="GO424" s="28"/>
      <c r="GP424" s="28"/>
      <c r="GQ424" s="82"/>
      <c r="GR424" s="57"/>
      <c r="GS424" s="109"/>
      <c r="GT424" s="109"/>
      <c r="GU424" s="28"/>
      <c r="GV424" s="28"/>
      <c r="GW424" s="28"/>
      <c r="GX424" s="28"/>
      <c r="GY424" s="28"/>
      <c r="GZ424" s="28"/>
      <c r="HA424" s="28"/>
      <c r="HB424" s="28"/>
      <c r="HC424" s="28"/>
      <c r="HD424" s="28"/>
      <c r="HE424" s="28"/>
      <c r="HF424" s="28"/>
      <c r="HG424" s="28"/>
      <c r="HH424" s="28"/>
      <c r="HI424" s="28"/>
      <c r="HJ424" s="28"/>
      <c r="HK424" s="28"/>
      <c r="HL424" s="28"/>
      <c r="HM424" s="28"/>
      <c r="HN424" s="28"/>
      <c r="HO424" s="28"/>
      <c r="HP424" s="28"/>
      <c r="HQ424" s="28"/>
      <c r="HR424" s="28"/>
      <c r="HS424" s="28"/>
      <c r="HT424" s="28"/>
      <c r="HU424" s="28"/>
      <c r="HV424" s="28"/>
    </row>
    <row r="425" spans="2:230" ht="18" customHeight="1" x14ac:dyDescent="0.2">
      <c r="B425" s="76"/>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76"/>
      <c r="AJ425" s="76"/>
      <c r="AK425" s="76"/>
      <c r="AL425" s="76"/>
      <c r="AM425" s="76"/>
      <c r="AN425" s="76"/>
      <c r="AO425" s="76"/>
      <c r="AP425" s="76"/>
      <c r="AQ425" s="28"/>
      <c r="AR425" s="28"/>
      <c r="AS425" s="28"/>
      <c r="AT425" s="28"/>
      <c r="AU425" s="76"/>
      <c r="AV425" s="76"/>
      <c r="AW425" s="76"/>
      <c r="AX425" s="76"/>
      <c r="AY425" s="28"/>
      <c r="AZ425" s="28"/>
      <c r="BA425" s="28"/>
      <c r="BB425" s="28"/>
      <c r="BC425" s="76"/>
      <c r="BD425" s="76"/>
      <c r="BE425" s="76"/>
      <c r="BF425" s="76"/>
      <c r="BG425" s="76"/>
      <c r="BH425" s="76"/>
      <c r="BI425" s="76"/>
      <c r="BJ425" s="76"/>
      <c r="BK425" s="28"/>
      <c r="BL425" s="28"/>
      <c r="BM425" s="28"/>
      <c r="BN425" s="28"/>
      <c r="BO425" s="28"/>
      <c r="BP425" s="28"/>
      <c r="BQ425" s="28"/>
      <c r="BR425" s="28"/>
      <c r="BS425" s="28"/>
      <c r="BT425" s="28"/>
      <c r="BU425" s="28"/>
      <c r="BV425" s="28"/>
      <c r="BW425" s="28"/>
      <c r="BX425" s="28"/>
      <c r="BY425" s="28"/>
      <c r="BZ425" s="28"/>
      <c r="CA425" s="28"/>
      <c r="CB425" s="28"/>
      <c r="CC425" s="28"/>
      <c r="CD425" s="28"/>
      <c r="CE425" s="28"/>
      <c r="CF425" s="28"/>
      <c r="CG425" s="28"/>
      <c r="CH425" s="28"/>
      <c r="CI425" s="76"/>
      <c r="CJ425" s="76"/>
      <c r="CK425" s="76"/>
      <c r="CL425" s="76"/>
      <c r="CM425" s="28"/>
      <c r="CN425" s="28"/>
      <c r="CO425" s="28"/>
      <c r="CP425" s="28"/>
      <c r="CQ425" s="76"/>
      <c r="CR425" s="76"/>
      <c r="CS425" s="76"/>
      <c r="CT425" s="76"/>
      <c r="CU425" s="76"/>
      <c r="CV425" s="76"/>
      <c r="CW425" s="76"/>
      <c r="CX425" s="76"/>
      <c r="CY425" s="76"/>
      <c r="CZ425" s="76"/>
      <c r="DA425" s="76"/>
      <c r="DB425" s="76"/>
      <c r="DC425" s="76"/>
      <c r="DD425" s="76"/>
      <c r="DE425" s="76"/>
      <c r="DF425" s="76"/>
      <c r="DG425" s="76"/>
      <c r="DH425" s="76"/>
      <c r="DI425" s="76"/>
      <c r="DJ425" s="76"/>
      <c r="DK425" s="76"/>
      <c r="DL425" s="76"/>
      <c r="DM425" s="76"/>
      <c r="DN425" s="76"/>
      <c r="DO425" s="76"/>
      <c r="DP425" s="76"/>
      <c r="DQ425" s="76"/>
      <c r="DR425" s="76"/>
      <c r="DS425" s="76"/>
      <c r="DT425" s="76"/>
      <c r="DU425" s="76"/>
      <c r="DV425" s="76"/>
      <c r="DW425" s="28"/>
      <c r="DX425" s="28"/>
      <c r="DY425" s="28"/>
      <c r="DZ425" s="28"/>
      <c r="EA425" s="28"/>
      <c r="EB425" s="28"/>
      <c r="EC425" s="28"/>
      <c r="ED425" s="28"/>
      <c r="EE425" s="28"/>
      <c r="EF425" s="28"/>
      <c r="EG425" s="28"/>
      <c r="EH425" s="28"/>
      <c r="EI425" s="28"/>
      <c r="EJ425" s="28"/>
      <c r="EK425" s="28"/>
      <c r="EL425" s="28"/>
      <c r="EM425" s="28"/>
      <c r="EN425" s="28"/>
      <c r="EO425" s="28"/>
      <c r="EP425" s="28"/>
      <c r="EQ425" s="28"/>
      <c r="ER425" s="28"/>
      <c r="ES425" s="28"/>
      <c r="ET425" s="28"/>
      <c r="EU425" s="28"/>
      <c r="EV425" s="28"/>
      <c r="EW425" s="28"/>
      <c r="EX425" s="28"/>
      <c r="EY425" s="28"/>
      <c r="EZ425" s="28"/>
      <c r="FA425" s="28"/>
      <c r="FB425" s="28"/>
      <c r="FC425" s="28"/>
      <c r="FD425" s="28"/>
      <c r="FE425" s="28"/>
      <c r="FF425" s="28"/>
      <c r="FG425" s="76"/>
      <c r="FH425" s="76"/>
      <c r="FI425" s="76"/>
      <c r="FJ425" s="76"/>
      <c r="FK425" s="28"/>
      <c r="FL425" s="28"/>
      <c r="FM425" s="28"/>
      <c r="FN425" s="28"/>
      <c r="FO425" s="28"/>
      <c r="FP425" s="28"/>
      <c r="FQ425" s="28"/>
      <c r="FR425" s="28"/>
      <c r="FS425" s="28"/>
      <c r="FT425" s="28"/>
      <c r="FU425" s="28"/>
      <c r="FV425" s="28"/>
      <c r="FW425" s="28"/>
      <c r="FX425" s="28"/>
      <c r="FY425" s="28"/>
      <c r="FZ425" s="28"/>
      <c r="GA425" s="76"/>
      <c r="GB425" s="76"/>
      <c r="GC425" s="76"/>
      <c r="GD425" s="76"/>
      <c r="GE425" s="28"/>
      <c r="GF425" s="28"/>
      <c r="GG425" s="28"/>
      <c r="GH425" s="28"/>
      <c r="GI425" s="28"/>
      <c r="GJ425" s="28"/>
      <c r="GK425" s="28"/>
      <c r="GL425" s="28"/>
      <c r="GM425" s="28"/>
      <c r="GN425" s="28"/>
      <c r="GO425" s="28"/>
      <c r="GP425" s="28"/>
      <c r="GQ425" s="82"/>
      <c r="GR425" s="57"/>
      <c r="GS425" s="109"/>
      <c r="GT425" s="109"/>
      <c r="GU425" s="28"/>
      <c r="GV425" s="28"/>
      <c r="GW425" s="28"/>
      <c r="GX425" s="28"/>
      <c r="GY425" s="28"/>
      <c r="GZ425" s="28"/>
      <c r="HA425" s="28"/>
      <c r="HB425" s="28"/>
      <c r="HC425" s="28"/>
      <c r="HD425" s="28"/>
      <c r="HE425" s="28"/>
      <c r="HF425" s="28"/>
      <c r="HG425" s="28"/>
      <c r="HH425" s="28"/>
      <c r="HI425" s="28"/>
      <c r="HJ425" s="28"/>
      <c r="HK425" s="28"/>
      <c r="HL425" s="28"/>
      <c r="HM425" s="28"/>
      <c r="HN425" s="28"/>
      <c r="HO425" s="28"/>
      <c r="HP425" s="28"/>
      <c r="HQ425" s="28"/>
      <c r="HR425" s="28"/>
      <c r="HS425" s="28"/>
      <c r="HT425" s="28"/>
      <c r="HU425" s="28"/>
      <c r="HV425" s="28"/>
    </row>
    <row r="426" spans="2:230" ht="18" customHeight="1" x14ac:dyDescent="0.2">
      <c r="B426" s="76"/>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76"/>
      <c r="AJ426" s="76"/>
      <c r="AK426" s="76"/>
      <c r="AL426" s="76"/>
      <c r="AM426" s="76"/>
      <c r="AN426" s="76"/>
      <c r="AO426" s="76"/>
      <c r="AP426" s="76"/>
      <c r="AQ426" s="28"/>
      <c r="AR426" s="28"/>
      <c r="AS426" s="28"/>
      <c r="AT426" s="28"/>
      <c r="AU426" s="76"/>
      <c r="AV426" s="76"/>
      <c r="AW426" s="76"/>
      <c r="AX426" s="76"/>
      <c r="AY426" s="28"/>
      <c r="AZ426" s="28"/>
      <c r="BA426" s="28"/>
      <c r="BB426" s="28"/>
      <c r="BC426" s="76"/>
      <c r="BD426" s="76"/>
      <c r="BE426" s="76"/>
      <c r="BF426" s="76"/>
      <c r="BG426" s="76"/>
      <c r="BH426" s="76"/>
      <c r="BI426" s="76"/>
      <c r="BJ426" s="76"/>
      <c r="BK426" s="28"/>
      <c r="BL426" s="28"/>
      <c r="BM426" s="28"/>
      <c r="BN426" s="28"/>
      <c r="BO426" s="28"/>
      <c r="BP426" s="28"/>
      <c r="BQ426" s="28"/>
      <c r="BR426" s="28"/>
      <c r="BS426" s="28"/>
      <c r="BT426" s="28"/>
      <c r="BU426" s="28"/>
      <c r="BV426" s="28"/>
      <c r="BW426" s="28"/>
      <c r="BX426" s="28"/>
      <c r="BY426" s="28"/>
      <c r="BZ426" s="28"/>
      <c r="CA426" s="28"/>
      <c r="CB426" s="28"/>
      <c r="CC426" s="28"/>
      <c r="CD426" s="28"/>
      <c r="CE426" s="28"/>
      <c r="CF426" s="28"/>
      <c r="CG426" s="28"/>
      <c r="CH426" s="28"/>
      <c r="CI426" s="76"/>
      <c r="CJ426" s="76"/>
      <c r="CK426" s="76"/>
      <c r="CL426" s="76"/>
      <c r="CM426" s="28"/>
      <c r="CN426" s="28"/>
      <c r="CO426" s="28"/>
      <c r="CP426" s="28"/>
      <c r="CQ426" s="76"/>
      <c r="CR426" s="76"/>
      <c r="CS426" s="76"/>
      <c r="CT426" s="76"/>
      <c r="CU426" s="76"/>
      <c r="CV426" s="76"/>
      <c r="CW426" s="76"/>
      <c r="CX426" s="76"/>
      <c r="CY426" s="76"/>
      <c r="CZ426" s="76"/>
      <c r="DA426" s="76"/>
      <c r="DB426" s="76"/>
      <c r="DC426" s="76"/>
      <c r="DD426" s="76"/>
      <c r="DE426" s="76"/>
      <c r="DF426" s="76"/>
      <c r="DG426" s="76"/>
      <c r="DH426" s="76"/>
      <c r="DI426" s="76"/>
      <c r="DJ426" s="76"/>
      <c r="DK426" s="76"/>
      <c r="DL426" s="76"/>
      <c r="DM426" s="76"/>
      <c r="DN426" s="76"/>
      <c r="DO426" s="76"/>
      <c r="DP426" s="76"/>
      <c r="DQ426" s="76"/>
      <c r="DR426" s="76"/>
      <c r="DS426" s="76"/>
      <c r="DT426" s="76"/>
      <c r="DU426" s="76"/>
      <c r="DV426" s="76"/>
      <c r="DW426" s="28"/>
      <c r="DX426" s="28"/>
      <c r="DY426" s="28"/>
      <c r="DZ426" s="28"/>
      <c r="EA426" s="28"/>
      <c r="EB426" s="28"/>
      <c r="EC426" s="28"/>
      <c r="ED426" s="28"/>
      <c r="EE426" s="28"/>
      <c r="EF426" s="28"/>
      <c r="EG426" s="28"/>
      <c r="EH426" s="28"/>
      <c r="EI426" s="28"/>
      <c r="EJ426" s="28"/>
      <c r="EK426" s="28"/>
      <c r="EL426" s="28"/>
      <c r="EM426" s="28"/>
      <c r="EN426" s="28"/>
      <c r="EO426" s="28"/>
      <c r="EP426" s="28"/>
      <c r="EQ426" s="28"/>
      <c r="ER426" s="28"/>
      <c r="ES426" s="28"/>
      <c r="ET426" s="28"/>
      <c r="EU426" s="28"/>
      <c r="EV426" s="28"/>
      <c r="EW426" s="28"/>
      <c r="EX426" s="28"/>
      <c r="EY426" s="28"/>
      <c r="EZ426" s="28"/>
      <c r="FA426" s="28"/>
      <c r="FB426" s="28"/>
      <c r="FC426" s="28"/>
      <c r="FD426" s="28"/>
      <c r="FE426" s="28"/>
      <c r="FF426" s="28"/>
      <c r="FG426" s="76"/>
      <c r="FH426" s="76"/>
      <c r="FI426" s="76"/>
      <c r="FJ426" s="76"/>
      <c r="FK426" s="28"/>
      <c r="FL426" s="28"/>
      <c r="FM426" s="28"/>
      <c r="FN426" s="28"/>
      <c r="FO426" s="28"/>
      <c r="FP426" s="28"/>
      <c r="FQ426" s="28"/>
      <c r="FR426" s="28"/>
      <c r="FS426" s="28"/>
      <c r="FT426" s="28"/>
      <c r="FU426" s="28"/>
      <c r="FV426" s="28"/>
      <c r="FW426" s="28"/>
      <c r="FX426" s="28"/>
      <c r="FY426" s="28"/>
      <c r="FZ426" s="28"/>
      <c r="GA426" s="76"/>
      <c r="GB426" s="76"/>
      <c r="GC426" s="76"/>
      <c r="GD426" s="76"/>
      <c r="GE426" s="28"/>
      <c r="GF426" s="28"/>
      <c r="GG426" s="28"/>
      <c r="GH426" s="28"/>
      <c r="GI426" s="28"/>
      <c r="GJ426" s="28"/>
      <c r="GK426" s="28"/>
      <c r="GL426" s="28"/>
      <c r="GM426" s="28"/>
      <c r="GN426" s="28"/>
      <c r="GO426" s="28"/>
      <c r="GP426" s="28"/>
      <c r="GQ426" s="82"/>
      <c r="GR426" s="57"/>
      <c r="GS426" s="109"/>
      <c r="GT426" s="109"/>
      <c r="GU426" s="28"/>
      <c r="GV426" s="28"/>
      <c r="GW426" s="28"/>
      <c r="GX426" s="28"/>
      <c r="GY426" s="28"/>
      <c r="GZ426" s="28"/>
      <c r="HA426" s="28"/>
      <c r="HB426" s="28"/>
      <c r="HC426" s="28"/>
      <c r="HD426" s="28"/>
      <c r="HE426" s="28"/>
      <c r="HF426" s="28"/>
      <c r="HG426" s="28"/>
      <c r="HH426" s="28"/>
      <c r="HI426" s="28"/>
      <c r="HJ426" s="28"/>
      <c r="HK426" s="28"/>
      <c r="HL426" s="28"/>
      <c r="HM426" s="28"/>
      <c r="HN426" s="28"/>
      <c r="HO426" s="28"/>
      <c r="HP426" s="28"/>
      <c r="HQ426" s="28"/>
      <c r="HR426" s="28"/>
      <c r="HS426" s="28"/>
      <c r="HT426" s="28"/>
      <c r="HU426" s="28"/>
      <c r="HV426" s="28"/>
    </row>
    <row r="427" spans="2:230" ht="18" customHeight="1" x14ac:dyDescent="0.2">
      <c r="B427" s="76"/>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76"/>
      <c r="AJ427" s="76"/>
      <c r="AK427" s="76"/>
      <c r="AL427" s="76"/>
      <c r="AM427" s="76"/>
      <c r="AN427" s="76"/>
      <c r="AO427" s="76"/>
      <c r="AP427" s="76"/>
      <c r="AQ427" s="28"/>
      <c r="AR427" s="28"/>
      <c r="AS427" s="28"/>
      <c r="AT427" s="28"/>
      <c r="AU427" s="76"/>
      <c r="AV427" s="76"/>
      <c r="AW427" s="76"/>
      <c r="AX427" s="76"/>
      <c r="AY427" s="28"/>
      <c r="AZ427" s="28"/>
      <c r="BA427" s="28"/>
      <c r="BB427" s="28"/>
      <c r="BC427" s="76"/>
      <c r="BD427" s="76"/>
      <c r="BE427" s="76"/>
      <c r="BF427" s="76"/>
      <c r="BG427" s="76"/>
      <c r="BH427" s="76"/>
      <c r="BI427" s="76"/>
      <c r="BJ427" s="76"/>
      <c r="BK427" s="28"/>
      <c r="BL427" s="28"/>
      <c r="BM427" s="28"/>
      <c r="BN427" s="28"/>
      <c r="BO427" s="28"/>
      <c r="BP427" s="28"/>
      <c r="BQ427" s="28"/>
      <c r="BR427" s="28"/>
      <c r="BS427" s="28"/>
      <c r="BT427" s="28"/>
      <c r="BU427" s="28"/>
      <c r="BV427" s="28"/>
      <c r="BW427" s="28"/>
      <c r="BX427" s="28"/>
      <c r="BY427" s="28"/>
      <c r="BZ427" s="28"/>
      <c r="CA427" s="28"/>
      <c r="CB427" s="28"/>
      <c r="CC427" s="28"/>
      <c r="CD427" s="28"/>
      <c r="CE427" s="28"/>
      <c r="CF427" s="28"/>
      <c r="CG427" s="28"/>
      <c r="CH427" s="28"/>
      <c r="CI427" s="76"/>
      <c r="CJ427" s="76"/>
      <c r="CK427" s="76"/>
      <c r="CL427" s="76"/>
      <c r="CM427" s="28"/>
      <c r="CN427" s="28"/>
      <c r="CO427" s="28"/>
      <c r="CP427" s="28"/>
      <c r="CQ427" s="76"/>
      <c r="CR427" s="76"/>
      <c r="CS427" s="76"/>
      <c r="CT427" s="76"/>
      <c r="CU427" s="76"/>
      <c r="CV427" s="76"/>
      <c r="CW427" s="76"/>
      <c r="CX427" s="76"/>
      <c r="CY427" s="76"/>
      <c r="CZ427" s="76"/>
      <c r="DA427" s="76"/>
      <c r="DB427" s="76"/>
      <c r="DC427" s="76"/>
      <c r="DD427" s="76"/>
      <c r="DE427" s="76"/>
      <c r="DF427" s="76"/>
      <c r="DG427" s="76"/>
      <c r="DH427" s="76"/>
      <c r="DI427" s="76"/>
      <c r="DJ427" s="76"/>
      <c r="DK427" s="76"/>
      <c r="DL427" s="76"/>
      <c r="DM427" s="76"/>
      <c r="DN427" s="76"/>
      <c r="DO427" s="76"/>
      <c r="DP427" s="76"/>
      <c r="DQ427" s="76"/>
      <c r="DR427" s="76"/>
      <c r="DS427" s="76"/>
      <c r="DT427" s="76"/>
      <c r="DU427" s="76"/>
      <c r="DV427" s="76"/>
      <c r="DW427" s="28"/>
      <c r="DX427" s="28"/>
      <c r="DY427" s="28"/>
      <c r="DZ427" s="28"/>
      <c r="EA427" s="28"/>
      <c r="EB427" s="28"/>
      <c r="EC427" s="28"/>
      <c r="ED427" s="28"/>
      <c r="EE427" s="28"/>
      <c r="EF427" s="28"/>
      <c r="EG427" s="28"/>
      <c r="EH427" s="28"/>
      <c r="EI427" s="28"/>
      <c r="EJ427" s="28"/>
      <c r="EK427" s="28"/>
      <c r="EL427" s="28"/>
      <c r="EM427" s="28"/>
      <c r="EN427" s="28"/>
      <c r="EO427" s="28"/>
      <c r="EP427" s="28"/>
      <c r="EQ427" s="28"/>
      <c r="ER427" s="28"/>
      <c r="ES427" s="28"/>
      <c r="ET427" s="28"/>
      <c r="EU427" s="28"/>
      <c r="EV427" s="28"/>
      <c r="EW427" s="28"/>
      <c r="EX427" s="28"/>
      <c r="EY427" s="28"/>
      <c r="EZ427" s="28"/>
      <c r="FA427" s="28"/>
      <c r="FB427" s="28"/>
      <c r="FC427" s="28"/>
      <c r="FD427" s="28"/>
      <c r="FE427" s="28"/>
      <c r="FF427" s="28"/>
      <c r="FG427" s="76"/>
      <c r="FH427" s="76"/>
      <c r="FI427" s="76"/>
      <c r="FJ427" s="76"/>
      <c r="FK427" s="28"/>
      <c r="FL427" s="28"/>
      <c r="FM427" s="28"/>
      <c r="FN427" s="28"/>
      <c r="FO427" s="28"/>
      <c r="FP427" s="28"/>
      <c r="FQ427" s="28"/>
      <c r="FR427" s="28"/>
      <c r="FS427" s="28"/>
      <c r="FT427" s="28"/>
      <c r="FU427" s="28"/>
      <c r="FV427" s="28"/>
      <c r="FW427" s="28"/>
      <c r="FX427" s="28"/>
      <c r="FY427" s="28"/>
      <c r="FZ427" s="28"/>
      <c r="GA427" s="76"/>
      <c r="GB427" s="76"/>
      <c r="GC427" s="76"/>
      <c r="GD427" s="76"/>
      <c r="GE427" s="28"/>
      <c r="GF427" s="28"/>
      <c r="GG427" s="28"/>
      <c r="GH427" s="28"/>
      <c r="GI427" s="28"/>
      <c r="GJ427" s="28"/>
      <c r="GK427" s="28"/>
      <c r="GL427" s="28"/>
      <c r="GM427" s="28"/>
      <c r="GN427" s="28"/>
      <c r="GO427" s="28"/>
      <c r="GP427" s="28"/>
      <c r="GQ427" s="82"/>
      <c r="GR427" s="57"/>
      <c r="GS427" s="109"/>
      <c r="GT427" s="109"/>
      <c r="GU427" s="28"/>
      <c r="GV427" s="28"/>
      <c r="GW427" s="28"/>
      <c r="GX427" s="28"/>
      <c r="GY427" s="28"/>
      <c r="GZ427" s="28"/>
      <c r="HA427" s="28"/>
      <c r="HB427" s="28"/>
      <c r="HC427" s="28"/>
      <c r="HD427" s="28"/>
      <c r="HE427" s="28"/>
      <c r="HF427" s="28"/>
      <c r="HG427" s="28"/>
      <c r="HH427" s="28"/>
      <c r="HI427" s="28"/>
      <c r="HJ427" s="28"/>
      <c r="HK427" s="28"/>
      <c r="HL427" s="28"/>
      <c r="HM427" s="28"/>
      <c r="HN427" s="28"/>
      <c r="HO427" s="28"/>
      <c r="HP427" s="28"/>
      <c r="HQ427" s="28"/>
      <c r="HR427" s="28"/>
      <c r="HS427" s="28"/>
      <c r="HT427" s="28"/>
      <c r="HU427" s="28"/>
      <c r="HV427" s="28"/>
    </row>
    <row r="428" spans="2:230" ht="18" customHeight="1" x14ac:dyDescent="0.2">
      <c r="B428" s="76"/>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76"/>
      <c r="AJ428" s="76"/>
      <c r="AK428" s="76"/>
      <c r="AL428" s="76"/>
      <c r="AM428" s="76"/>
      <c r="AN428" s="76"/>
      <c r="AO428" s="76"/>
      <c r="AP428" s="76"/>
      <c r="AQ428" s="28"/>
      <c r="AR428" s="28"/>
      <c r="AS428" s="28"/>
      <c r="AT428" s="28"/>
      <c r="AU428" s="76"/>
      <c r="AV428" s="76"/>
      <c r="AW428" s="76"/>
      <c r="AX428" s="76"/>
      <c r="AY428" s="28"/>
      <c r="AZ428" s="28"/>
      <c r="BA428" s="28"/>
      <c r="BB428" s="28"/>
      <c r="BC428" s="76"/>
      <c r="BD428" s="76"/>
      <c r="BE428" s="76"/>
      <c r="BF428" s="76"/>
      <c r="BG428" s="76"/>
      <c r="BH428" s="76"/>
      <c r="BI428" s="76"/>
      <c r="BJ428" s="76"/>
      <c r="BK428" s="28"/>
      <c r="BL428" s="28"/>
      <c r="BM428" s="28"/>
      <c r="BN428" s="28"/>
      <c r="BO428" s="28"/>
      <c r="BP428" s="28"/>
      <c r="BQ428" s="28"/>
      <c r="BR428" s="28"/>
      <c r="BS428" s="28"/>
      <c r="BT428" s="28"/>
      <c r="BU428" s="28"/>
      <c r="BV428" s="28"/>
      <c r="BW428" s="28"/>
      <c r="BX428" s="28"/>
      <c r="BY428" s="28"/>
      <c r="BZ428" s="28"/>
      <c r="CA428" s="28"/>
      <c r="CB428" s="28"/>
      <c r="CC428" s="28"/>
      <c r="CD428" s="28"/>
      <c r="CE428" s="28"/>
      <c r="CF428" s="28"/>
      <c r="CG428" s="28"/>
      <c r="CH428" s="28"/>
      <c r="CI428" s="76"/>
      <c r="CJ428" s="76"/>
      <c r="CK428" s="76"/>
      <c r="CL428" s="76"/>
      <c r="CM428" s="28"/>
      <c r="CN428" s="28"/>
      <c r="CO428" s="28"/>
      <c r="CP428" s="28"/>
      <c r="CQ428" s="76"/>
      <c r="CR428" s="76"/>
      <c r="CS428" s="76"/>
      <c r="CT428" s="76"/>
      <c r="CU428" s="76"/>
      <c r="CV428" s="76"/>
      <c r="CW428" s="76"/>
      <c r="CX428" s="76"/>
      <c r="CY428" s="76"/>
      <c r="CZ428" s="76"/>
      <c r="DA428" s="76"/>
      <c r="DB428" s="76"/>
      <c r="DC428" s="76"/>
      <c r="DD428" s="76"/>
      <c r="DE428" s="76"/>
      <c r="DF428" s="76"/>
      <c r="DG428" s="76"/>
      <c r="DH428" s="76"/>
      <c r="DI428" s="76"/>
      <c r="DJ428" s="76"/>
      <c r="DK428" s="76"/>
      <c r="DL428" s="76"/>
      <c r="DM428" s="76"/>
      <c r="DN428" s="76"/>
      <c r="DO428" s="76"/>
      <c r="DP428" s="76"/>
      <c r="DQ428" s="76"/>
      <c r="DR428" s="76"/>
      <c r="DS428" s="76"/>
      <c r="DT428" s="76"/>
      <c r="DU428" s="76"/>
      <c r="DV428" s="76"/>
      <c r="DW428" s="28"/>
      <c r="DX428" s="28"/>
      <c r="DY428" s="28"/>
      <c r="DZ428" s="28"/>
      <c r="EA428" s="28"/>
      <c r="EB428" s="28"/>
      <c r="EC428" s="28"/>
      <c r="ED428" s="28"/>
      <c r="EE428" s="28"/>
      <c r="EF428" s="28"/>
      <c r="EG428" s="28"/>
      <c r="EH428" s="28"/>
      <c r="EI428" s="28"/>
      <c r="EJ428" s="28"/>
      <c r="EK428" s="28"/>
      <c r="EL428" s="28"/>
      <c r="EM428" s="28"/>
      <c r="EN428" s="28"/>
      <c r="EO428" s="28"/>
      <c r="EP428" s="28"/>
      <c r="EQ428" s="28"/>
      <c r="ER428" s="28"/>
      <c r="ES428" s="28"/>
      <c r="ET428" s="28"/>
      <c r="EU428" s="28"/>
      <c r="EV428" s="28"/>
      <c r="EW428" s="28"/>
      <c r="EX428" s="28"/>
      <c r="EY428" s="28"/>
      <c r="EZ428" s="28"/>
      <c r="FA428" s="28"/>
      <c r="FB428" s="28"/>
      <c r="FC428" s="28"/>
      <c r="FD428" s="28"/>
      <c r="FE428" s="28"/>
      <c r="FF428" s="28"/>
      <c r="FG428" s="76"/>
      <c r="FH428" s="76"/>
      <c r="FI428" s="76"/>
      <c r="FJ428" s="76"/>
      <c r="FK428" s="28"/>
      <c r="FL428" s="28"/>
      <c r="FM428" s="28"/>
      <c r="FN428" s="28"/>
      <c r="FO428" s="28"/>
      <c r="FP428" s="28"/>
      <c r="FQ428" s="28"/>
      <c r="FR428" s="28"/>
      <c r="FS428" s="28"/>
      <c r="FT428" s="28"/>
      <c r="FU428" s="28"/>
      <c r="FV428" s="28"/>
      <c r="FW428" s="28"/>
      <c r="FX428" s="28"/>
      <c r="FY428" s="28"/>
      <c r="FZ428" s="28"/>
      <c r="GA428" s="76"/>
      <c r="GB428" s="76"/>
      <c r="GC428" s="76"/>
      <c r="GD428" s="76"/>
      <c r="GE428" s="28"/>
      <c r="GF428" s="28"/>
      <c r="GG428" s="28"/>
      <c r="GH428" s="28"/>
      <c r="GI428" s="28"/>
      <c r="GJ428" s="28"/>
      <c r="GK428" s="28"/>
      <c r="GL428" s="28"/>
      <c r="GM428" s="28"/>
      <c r="GN428" s="28"/>
      <c r="GO428" s="28"/>
      <c r="GP428" s="28"/>
      <c r="GQ428" s="82"/>
      <c r="GR428" s="57"/>
      <c r="GS428" s="109"/>
      <c r="GT428" s="109"/>
      <c r="GU428" s="28"/>
      <c r="GV428" s="28"/>
      <c r="GW428" s="28"/>
      <c r="GX428" s="28"/>
      <c r="GY428" s="28"/>
      <c r="GZ428" s="28"/>
      <c r="HA428" s="28"/>
      <c r="HB428" s="28"/>
      <c r="HC428" s="28"/>
      <c r="HD428" s="28"/>
      <c r="HE428" s="28"/>
      <c r="HF428" s="28"/>
      <c r="HG428" s="28"/>
      <c r="HH428" s="28"/>
      <c r="HI428" s="28"/>
      <c r="HJ428" s="28"/>
      <c r="HK428" s="28"/>
      <c r="HL428" s="28"/>
      <c r="HM428" s="28"/>
      <c r="HN428" s="28"/>
      <c r="HO428" s="28"/>
      <c r="HP428" s="28"/>
      <c r="HQ428" s="28"/>
      <c r="HR428" s="28"/>
      <c r="HS428" s="28"/>
      <c r="HT428" s="28"/>
      <c r="HU428" s="28"/>
      <c r="HV428" s="28"/>
    </row>
    <row r="429" spans="2:230" ht="18" customHeight="1" x14ac:dyDescent="0.2">
      <c r="B429" s="76"/>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76"/>
      <c r="AJ429" s="76"/>
      <c r="AK429" s="76"/>
      <c r="AL429" s="76"/>
      <c r="AM429" s="76"/>
      <c r="AN429" s="76"/>
      <c r="AO429" s="76"/>
      <c r="AP429" s="76"/>
      <c r="AQ429" s="28"/>
      <c r="AR429" s="28"/>
      <c r="AS429" s="28"/>
      <c r="AT429" s="28"/>
      <c r="AU429" s="76"/>
      <c r="AV429" s="76"/>
      <c r="AW429" s="76"/>
      <c r="AX429" s="76"/>
      <c r="AY429" s="28"/>
      <c r="AZ429" s="28"/>
      <c r="BA429" s="28"/>
      <c r="BB429" s="28"/>
      <c r="BC429" s="76"/>
      <c r="BD429" s="76"/>
      <c r="BE429" s="76"/>
      <c r="BF429" s="76"/>
      <c r="BG429" s="76"/>
      <c r="BH429" s="76"/>
      <c r="BI429" s="76"/>
      <c r="BJ429" s="76"/>
      <c r="BK429" s="28"/>
      <c r="BL429" s="28"/>
      <c r="BM429" s="28"/>
      <c r="BN429" s="28"/>
      <c r="BO429" s="28"/>
      <c r="BP429" s="28"/>
      <c r="BQ429" s="28"/>
      <c r="BR429" s="28"/>
      <c r="BS429" s="28"/>
      <c r="BT429" s="28"/>
      <c r="BU429" s="28"/>
      <c r="BV429" s="28"/>
      <c r="BW429" s="28"/>
      <c r="BX429" s="28"/>
      <c r="BY429" s="28"/>
      <c r="BZ429" s="28"/>
      <c r="CA429" s="28"/>
      <c r="CB429" s="28"/>
      <c r="CC429" s="28"/>
      <c r="CD429" s="28"/>
      <c r="CE429" s="28"/>
      <c r="CF429" s="28"/>
      <c r="CG429" s="28"/>
      <c r="CH429" s="28"/>
      <c r="CI429" s="76"/>
      <c r="CJ429" s="76"/>
      <c r="CK429" s="76"/>
      <c r="CL429" s="76"/>
      <c r="CM429" s="28"/>
      <c r="CN429" s="28"/>
      <c r="CO429" s="28"/>
      <c r="CP429" s="28"/>
      <c r="CQ429" s="76"/>
      <c r="CR429" s="76"/>
      <c r="CS429" s="76"/>
      <c r="CT429" s="76"/>
      <c r="CU429" s="76"/>
      <c r="CV429" s="76"/>
      <c r="CW429" s="76"/>
      <c r="CX429" s="76"/>
      <c r="CY429" s="76"/>
      <c r="CZ429" s="76"/>
      <c r="DA429" s="76"/>
      <c r="DB429" s="76"/>
      <c r="DC429" s="76"/>
      <c r="DD429" s="76"/>
      <c r="DE429" s="76"/>
      <c r="DF429" s="76"/>
      <c r="DG429" s="76"/>
      <c r="DH429" s="76"/>
      <c r="DI429" s="76"/>
      <c r="DJ429" s="76"/>
      <c r="DK429" s="76"/>
      <c r="DL429" s="76"/>
      <c r="DM429" s="76"/>
      <c r="DN429" s="76"/>
      <c r="DO429" s="76"/>
      <c r="DP429" s="76"/>
      <c r="DQ429" s="76"/>
      <c r="DR429" s="76"/>
      <c r="DS429" s="76"/>
      <c r="DT429" s="76"/>
      <c r="DU429" s="76"/>
      <c r="DV429" s="76"/>
      <c r="DW429" s="28"/>
      <c r="DX429" s="28"/>
      <c r="DY429" s="28"/>
      <c r="DZ429" s="28"/>
      <c r="EA429" s="28"/>
      <c r="EB429" s="28"/>
      <c r="EC429" s="28"/>
      <c r="ED429" s="28"/>
      <c r="EE429" s="28"/>
      <c r="EF429" s="28"/>
      <c r="EG429" s="28"/>
      <c r="EH429" s="28"/>
      <c r="EI429" s="28"/>
      <c r="EJ429" s="28"/>
      <c r="EK429" s="28"/>
      <c r="EL429" s="28"/>
      <c r="EM429" s="28"/>
      <c r="EN429" s="28"/>
      <c r="EO429" s="28"/>
      <c r="EP429" s="28"/>
      <c r="EQ429" s="28"/>
      <c r="ER429" s="28"/>
      <c r="ES429" s="28"/>
      <c r="ET429" s="28"/>
      <c r="EU429" s="28"/>
      <c r="EV429" s="28"/>
      <c r="EW429" s="28"/>
      <c r="EX429" s="28"/>
      <c r="EY429" s="28"/>
      <c r="EZ429" s="28"/>
      <c r="FA429" s="28"/>
      <c r="FB429" s="28"/>
      <c r="FC429" s="28"/>
      <c r="FD429" s="28"/>
      <c r="FE429" s="28"/>
      <c r="FF429" s="28"/>
      <c r="FG429" s="76"/>
      <c r="FH429" s="76"/>
      <c r="FI429" s="76"/>
      <c r="FJ429" s="76"/>
      <c r="FK429" s="28"/>
      <c r="FL429" s="28"/>
      <c r="FM429" s="28"/>
      <c r="FN429" s="28"/>
      <c r="FO429" s="28"/>
      <c r="FP429" s="28"/>
      <c r="FQ429" s="28"/>
      <c r="FR429" s="28"/>
      <c r="FS429" s="28"/>
      <c r="FT429" s="28"/>
      <c r="FU429" s="28"/>
      <c r="FV429" s="28"/>
      <c r="FW429" s="28"/>
      <c r="FX429" s="28"/>
      <c r="FY429" s="28"/>
      <c r="FZ429" s="28"/>
      <c r="GA429" s="76"/>
      <c r="GB429" s="76"/>
      <c r="GC429" s="76"/>
      <c r="GD429" s="76"/>
      <c r="GE429" s="28"/>
      <c r="GF429" s="28"/>
      <c r="GG429" s="28"/>
      <c r="GH429" s="28"/>
      <c r="GI429" s="28"/>
      <c r="GJ429" s="28"/>
      <c r="GK429" s="28"/>
      <c r="GL429" s="28"/>
      <c r="GM429" s="28"/>
      <c r="GN429" s="28"/>
      <c r="GO429" s="28"/>
      <c r="GP429" s="28"/>
      <c r="GQ429" s="82"/>
      <c r="GR429" s="57"/>
      <c r="GS429" s="109"/>
      <c r="GT429" s="109"/>
      <c r="GU429" s="28"/>
      <c r="GV429" s="28"/>
      <c r="GW429" s="28"/>
      <c r="GX429" s="28"/>
      <c r="GY429" s="28"/>
      <c r="GZ429" s="28"/>
      <c r="HA429" s="28"/>
      <c r="HB429" s="28"/>
      <c r="HC429" s="28"/>
      <c r="HD429" s="28"/>
      <c r="HE429" s="28"/>
      <c r="HF429" s="28"/>
      <c r="HG429" s="28"/>
      <c r="HH429" s="28"/>
      <c r="HI429" s="28"/>
      <c r="HJ429" s="28"/>
      <c r="HK429" s="28"/>
      <c r="HL429" s="28"/>
      <c r="HM429" s="28"/>
      <c r="HN429" s="28"/>
      <c r="HO429" s="28"/>
      <c r="HP429" s="28"/>
      <c r="HQ429" s="28"/>
      <c r="HR429" s="28"/>
      <c r="HS429" s="28"/>
      <c r="HT429" s="28"/>
      <c r="HU429" s="28"/>
      <c r="HV429" s="28"/>
    </row>
    <row r="430" spans="2:230" ht="18" customHeight="1" x14ac:dyDescent="0.2">
      <c r="B430" s="76"/>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76"/>
      <c r="AJ430" s="76"/>
      <c r="AK430" s="76"/>
      <c r="AL430" s="76"/>
      <c r="AM430" s="76"/>
      <c r="AN430" s="76"/>
      <c r="AO430" s="76"/>
      <c r="AP430" s="76"/>
      <c r="AQ430" s="28"/>
      <c r="AR430" s="28"/>
      <c r="AS430" s="28"/>
      <c r="AT430" s="28"/>
      <c r="AU430" s="76"/>
      <c r="AV430" s="76"/>
      <c r="AW430" s="76"/>
      <c r="AX430" s="76"/>
      <c r="AY430" s="28"/>
      <c r="AZ430" s="28"/>
      <c r="BA430" s="28"/>
      <c r="BB430" s="28"/>
      <c r="BC430" s="76"/>
      <c r="BD430" s="76"/>
      <c r="BE430" s="76"/>
      <c r="BF430" s="76"/>
      <c r="BG430" s="76"/>
      <c r="BH430" s="76"/>
      <c r="BI430" s="76"/>
      <c r="BJ430" s="76"/>
      <c r="BK430" s="28"/>
      <c r="BL430" s="28"/>
      <c r="BM430" s="28"/>
      <c r="BN430" s="28"/>
      <c r="BO430" s="28"/>
      <c r="BP430" s="28"/>
      <c r="BQ430" s="28"/>
      <c r="BR430" s="28"/>
      <c r="BS430" s="28"/>
      <c r="BT430" s="28"/>
      <c r="BU430" s="28"/>
      <c r="BV430" s="28"/>
      <c r="BW430" s="28"/>
      <c r="BX430" s="28"/>
      <c r="BY430" s="28"/>
      <c r="BZ430" s="28"/>
      <c r="CA430" s="28"/>
      <c r="CB430" s="28"/>
      <c r="CC430" s="28"/>
      <c r="CD430" s="28"/>
      <c r="CE430" s="28"/>
      <c r="CF430" s="28"/>
      <c r="CG430" s="28"/>
      <c r="CH430" s="28"/>
      <c r="CI430" s="76"/>
      <c r="CJ430" s="76"/>
      <c r="CK430" s="76"/>
      <c r="CL430" s="76"/>
      <c r="CM430" s="28"/>
      <c r="CN430" s="28"/>
      <c r="CO430" s="28"/>
      <c r="CP430" s="28"/>
      <c r="CQ430" s="76"/>
      <c r="CR430" s="76"/>
      <c r="CS430" s="76"/>
      <c r="CT430" s="76"/>
      <c r="CU430" s="76"/>
      <c r="CV430" s="76"/>
      <c r="CW430" s="76"/>
      <c r="CX430" s="76"/>
      <c r="CY430" s="76"/>
      <c r="CZ430" s="76"/>
      <c r="DA430" s="76"/>
      <c r="DB430" s="76"/>
      <c r="DC430" s="76"/>
      <c r="DD430" s="76"/>
      <c r="DE430" s="76"/>
      <c r="DF430" s="76"/>
      <c r="DG430" s="76"/>
      <c r="DH430" s="76"/>
      <c r="DI430" s="76"/>
      <c r="DJ430" s="76"/>
      <c r="DK430" s="76"/>
      <c r="DL430" s="76"/>
      <c r="DM430" s="76"/>
      <c r="DN430" s="76"/>
      <c r="DO430" s="76"/>
      <c r="DP430" s="76"/>
      <c r="DQ430" s="76"/>
      <c r="DR430" s="76"/>
      <c r="DS430" s="76"/>
      <c r="DT430" s="76"/>
      <c r="DU430" s="76"/>
      <c r="DV430" s="76"/>
      <c r="DW430" s="28"/>
      <c r="DX430" s="28"/>
      <c r="DY430" s="28"/>
      <c r="DZ430" s="28"/>
      <c r="EA430" s="28"/>
      <c r="EB430" s="28"/>
      <c r="EC430" s="28"/>
      <c r="ED430" s="28"/>
      <c r="EE430" s="28"/>
      <c r="EF430" s="28"/>
      <c r="EG430" s="28"/>
      <c r="EH430" s="28"/>
      <c r="EI430" s="28"/>
      <c r="EJ430" s="28"/>
      <c r="EK430" s="28"/>
      <c r="EL430" s="28"/>
      <c r="EM430" s="28"/>
      <c r="EN430" s="28"/>
      <c r="EO430" s="28"/>
      <c r="EP430" s="28"/>
      <c r="EQ430" s="28"/>
      <c r="ER430" s="28"/>
      <c r="ES430" s="28"/>
      <c r="ET430" s="28"/>
      <c r="EU430" s="28"/>
      <c r="EV430" s="28"/>
      <c r="EW430" s="28"/>
      <c r="EX430" s="28"/>
      <c r="EY430" s="28"/>
      <c r="EZ430" s="28"/>
      <c r="FA430" s="28"/>
      <c r="FB430" s="28"/>
      <c r="FC430" s="28"/>
      <c r="FD430" s="28"/>
      <c r="FE430" s="28"/>
      <c r="FF430" s="28"/>
      <c r="FG430" s="76"/>
      <c r="FH430" s="76"/>
      <c r="FI430" s="76"/>
      <c r="FJ430" s="76"/>
      <c r="FK430" s="28"/>
      <c r="FL430" s="28"/>
      <c r="FM430" s="28"/>
      <c r="FN430" s="28"/>
      <c r="FO430" s="28"/>
      <c r="FP430" s="28"/>
      <c r="FQ430" s="28"/>
      <c r="FR430" s="28"/>
      <c r="FS430" s="28"/>
      <c r="FT430" s="28"/>
      <c r="FU430" s="28"/>
      <c r="FV430" s="28"/>
      <c r="FW430" s="28"/>
      <c r="FX430" s="28"/>
      <c r="FY430" s="28"/>
      <c r="FZ430" s="28"/>
      <c r="GA430" s="76"/>
      <c r="GB430" s="76"/>
      <c r="GC430" s="76"/>
      <c r="GD430" s="76"/>
      <c r="GE430" s="28"/>
      <c r="GF430" s="28"/>
      <c r="GG430" s="28"/>
      <c r="GH430" s="28"/>
      <c r="GI430" s="28"/>
      <c r="GJ430" s="28"/>
      <c r="GK430" s="28"/>
      <c r="GL430" s="28"/>
      <c r="GM430" s="28"/>
      <c r="GN430" s="28"/>
      <c r="GO430" s="28"/>
      <c r="GP430" s="28"/>
      <c r="GQ430" s="82"/>
      <c r="GR430" s="57"/>
      <c r="GS430" s="109"/>
      <c r="GT430" s="109"/>
      <c r="GU430" s="28"/>
      <c r="GV430" s="28"/>
      <c r="GW430" s="28"/>
      <c r="GX430" s="28"/>
      <c r="GY430" s="28"/>
      <c r="GZ430" s="28"/>
      <c r="HA430" s="28"/>
      <c r="HB430" s="28"/>
      <c r="HC430" s="28"/>
      <c r="HD430" s="28"/>
      <c r="HE430" s="28"/>
      <c r="HF430" s="28"/>
      <c r="HG430" s="28"/>
      <c r="HH430" s="28"/>
      <c r="HI430" s="28"/>
      <c r="HJ430" s="28"/>
      <c r="HK430" s="28"/>
      <c r="HL430" s="28"/>
      <c r="HM430" s="28"/>
      <c r="HN430" s="28"/>
      <c r="HO430" s="28"/>
      <c r="HP430" s="28"/>
      <c r="HQ430" s="28"/>
      <c r="HR430" s="28"/>
      <c r="HS430" s="28"/>
      <c r="HT430" s="28"/>
      <c r="HU430" s="28"/>
      <c r="HV430" s="28"/>
    </row>
    <row r="431" spans="2:230" ht="18" customHeight="1" x14ac:dyDescent="0.2">
      <c r="B431" s="76"/>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76"/>
      <c r="AJ431" s="76"/>
      <c r="AK431" s="76"/>
      <c r="AL431" s="76"/>
      <c r="AM431" s="76"/>
      <c r="AN431" s="76"/>
      <c r="AO431" s="76"/>
      <c r="AP431" s="76"/>
      <c r="AQ431" s="28"/>
      <c r="AR431" s="28"/>
      <c r="AS431" s="28"/>
      <c r="AT431" s="28"/>
      <c r="AU431" s="76"/>
      <c r="AV431" s="76"/>
      <c r="AW431" s="76"/>
      <c r="AX431" s="76"/>
      <c r="AY431" s="28"/>
      <c r="AZ431" s="28"/>
      <c r="BA431" s="28"/>
      <c r="BB431" s="28"/>
      <c r="BC431" s="76"/>
      <c r="BD431" s="76"/>
      <c r="BE431" s="76"/>
      <c r="BF431" s="76"/>
      <c r="BG431" s="76"/>
      <c r="BH431" s="76"/>
      <c r="BI431" s="76"/>
      <c r="BJ431" s="76"/>
      <c r="BK431" s="28"/>
      <c r="BL431" s="28"/>
      <c r="BM431" s="28"/>
      <c r="BN431" s="28"/>
      <c r="BO431" s="28"/>
      <c r="BP431" s="28"/>
      <c r="BQ431" s="28"/>
      <c r="BR431" s="28"/>
      <c r="BS431" s="28"/>
      <c r="BT431" s="28"/>
      <c r="BU431" s="28"/>
      <c r="BV431" s="28"/>
      <c r="BW431" s="28"/>
      <c r="BX431" s="28"/>
      <c r="BY431" s="28"/>
      <c r="BZ431" s="28"/>
      <c r="CA431" s="28"/>
      <c r="CB431" s="28"/>
      <c r="CC431" s="28"/>
      <c r="CD431" s="28"/>
      <c r="CE431" s="28"/>
      <c r="CF431" s="28"/>
      <c r="CG431" s="28"/>
      <c r="CH431" s="28"/>
      <c r="CI431" s="76"/>
      <c r="CJ431" s="76"/>
      <c r="CK431" s="76"/>
      <c r="CL431" s="76"/>
      <c r="CM431" s="28"/>
      <c r="CN431" s="28"/>
      <c r="CO431" s="28"/>
      <c r="CP431" s="28"/>
      <c r="CQ431" s="76"/>
      <c r="CR431" s="76"/>
      <c r="CS431" s="76"/>
      <c r="CT431" s="76"/>
      <c r="CU431" s="76"/>
      <c r="CV431" s="76"/>
      <c r="CW431" s="76"/>
      <c r="CX431" s="76"/>
      <c r="CY431" s="76"/>
      <c r="CZ431" s="76"/>
      <c r="DA431" s="76"/>
      <c r="DB431" s="76"/>
      <c r="DC431" s="76"/>
      <c r="DD431" s="76"/>
      <c r="DE431" s="76"/>
      <c r="DF431" s="76"/>
      <c r="DG431" s="76"/>
      <c r="DH431" s="76"/>
      <c r="DI431" s="76"/>
      <c r="DJ431" s="76"/>
      <c r="DK431" s="76"/>
      <c r="DL431" s="76"/>
      <c r="DM431" s="76"/>
      <c r="DN431" s="76"/>
      <c r="DO431" s="76"/>
      <c r="DP431" s="76"/>
      <c r="DQ431" s="76"/>
      <c r="DR431" s="76"/>
      <c r="DS431" s="76"/>
      <c r="DT431" s="76"/>
      <c r="DU431" s="76"/>
      <c r="DV431" s="76"/>
      <c r="DW431" s="28"/>
      <c r="DX431" s="28"/>
      <c r="DY431" s="28"/>
      <c r="DZ431" s="28"/>
      <c r="EA431" s="28"/>
      <c r="EB431" s="28"/>
      <c r="EC431" s="28"/>
      <c r="ED431" s="28"/>
      <c r="EE431" s="28"/>
      <c r="EF431" s="28"/>
      <c r="EG431" s="28"/>
      <c r="EH431" s="28"/>
      <c r="EI431" s="28"/>
      <c r="EJ431" s="28"/>
      <c r="EK431" s="28"/>
      <c r="EL431" s="28"/>
      <c r="EM431" s="28"/>
      <c r="EN431" s="28"/>
      <c r="EO431" s="28"/>
      <c r="EP431" s="28"/>
      <c r="EQ431" s="28"/>
      <c r="ER431" s="28"/>
      <c r="ES431" s="28"/>
      <c r="ET431" s="28"/>
      <c r="EU431" s="28"/>
      <c r="EV431" s="28"/>
      <c r="EW431" s="28"/>
      <c r="EX431" s="28"/>
      <c r="EY431" s="28"/>
      <c r="EZ431" s="28"/>
      <c r="FA431" s="28"/>
      <c r="FB431" s="28"/>
      <c r="FC431" s="28"/>
      <c r="FD431" s="28"/>
      <c r="FE431" s="28"/>
      <c r="FF431" s="28"/>
      <c r="FG431" s="76"/>
      <c r="FH431" s="76"/>
      <c r="FI431" s="76"/>
      <c r="FJ431" s="76"/>
      <c r="FK431" s="28"/>
      <c r="FL431" s="28"/>
      <c r="FM431" s="28"/>
      <c r="FN431" s="28"/>
      <c r="FO431" s="28"/>
      <c r="FP431" s="28"/>
      <c r="FQ431" s="28"/>
      <c r="FR431" s="28"/>
      <c r="FS431" s="28"/>
      <c r="FT431" s="28"/>
      <c r="FU431" s="28"/>
      <c r="FV431" s="28"/>
      <c r="FW431" s="28"/>
      <c r="FX431" s="28"/>
      <c r="FY431" s="28"/>
      <c r="FZ431" s="28"/>
      <c r="GA431" s="76"/>
      <c r="GB431" s="76"/>
      <c r="GC431" s="76"/>
      <c r="GD431" s="76"/>
      <c r="GE431" s="28"/>
      <c r="GF431" s="28"/>
      <c r="GG431" s="28"/>
      <c r="GH431" s="28"/>
      <c r="GI431" s="28"/>
      <c r="GJ431" s="28"/>
      <c r="GK431" s="28"/>
      <c r="GL431" s="28"/>
      <c r="GM431" s="28"/>
      <c r="GN431" s="28"/>
      <c r="GO431" s="28"/>
      <c r="GP431" s="28"/>
      <c r="GQ431" s="82"/>
      <c r="GR431" s="57"/>
      <c r="GS431" s="109"/>
      <c r="GT431" s="109"/>
      <c r="GU431" s="28"/>
      <c r="GV431" s="28"/>
      <c r="GW431" s="28"/>
      <c r="GX431" s="28"/>
      <c r="GY431" s="28"/>
      <c r="GZ431" s="28"/>
      <c r="HA431" s="28"/>
      <c r="HB431" s="28"/>
      <c r="HC431" s="28"/>
      <c r="HD431" s="28"/>
      <c r="HE431" s="28"/>
      <c r="HF431" s="28"/>
      <c r="HG431" s="28"/>
      <c r="HH431" s="28"/>
      <c r="HI431" s="28"/>
      <c r="HJ431" s="28"/>
      <c r="HK431" s="28"/>
      <c r="HL431" s="28"/>
      <c r="HM431" s="28"/>
      <c r="HN431" s="28"/>
      <c r="HO431" s="28"/>
      <c r="HP431" s="28"/>
      <c r="HQ431" s="28"/>
      <c r="HR431" s="28"/>
      <c r="HS431" s="28"/>
      <c r="HT431" s="28"/>
      <c r="HU431" s="28"/>
      <c r="HV431" s="28"/>
    </row>
    <row r="432" spans="2:230" ht="18" customHeight="1" x14ac:dyDescent="0.2">
      <c r="B432" s="76"/>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76"/>
      <c r="AJ432" s="76"/>
      <c r="AK432" s="76"/>
      <c r="AL432" s="76"/>
      <c r="AM432" s="76"/>
      <c r="AN432" s="76"/>
      <c r="AO432" s="76"/>
      <c r="AP432" s="76"/>
      <c r="AQ432" s="28"/>
      <c r="AR432" s="28"/>
      <c r="AS432" s="28"/>
      <c r="AT432" s="28"/>
      <c r="AU432" s="76"/>
      <c r="AV432" s="76"/>
      <c r="AW432" s="76"/>
      <c r="AX432" s="76"/>
      <c r="AY432" s="28"/>
      <c r="AZ432" s="28"/>
      <c r="BA432" s="28"/>
      <c r="BB432" s="28"/>
      <c r="BC432" s="76"/>
      <c r="BD432" s="76"/>
      <c r="BE432" s="76"/>
      <c r="BF432" s="76"/>
      <c r="BG432" s="76"/>
      <c r="BH432" s="76"/>
      <c r="BI432" s="76"/>
      <c r="BJ432" s="76"/>
      <c r="BK432" s="28"/>
      <c r="BL432" s="28"/>
      <c r="BM432" s="28"/>
      <c r="BN432" s="28"/>
      <c r="BO432" s="28"/>
      <c r="BP432" s="28"/>
      <c r="BQ432" s="28"/>
      <c r="BR432" s="28"/>
      <c r="BS432" s="28"/>
      <c r="BT432" s="28"/>
      <c r="BU432" s="28"/>
      <c r="BV432" s="28"/>
      <c r="BW432" s="28"/>
      <c r="BX432" s="28"/>
      <c r="BY432" s="28"/>
      <c r="BZ432" s="28"/>
      <c r="CA432" s="28"/>
      <c r="CB432" s="28"/>
      <c r="CC432" s="28"/>
      <c r="CD432" s="28"/>
      <c r="CE432" s="28"/>
      <c r="CF432" s="28"/>
      <c r="CG432" s="28"/>
      <c r="CH432" s="28"/>
      <c r="CI432" s="76"/>
      <c r="CJ432" s="76"/>
      <c r="CK432" s="76"/>
      <c r="CL432" s="76"/>
      <c r="CM432" s="28"/>
      <c r="CN432" s="28"/>
      <c r="CO432" s="28"/>
      <c r="CP432" s="28"/>
      <c r="CQ432" s="76"/>
      <c r="CR432" s="76"/>
      <c r="CS432" s="76"/>
      <c r="CT432" s="76"/>
      <c r="CU432" s="76"/>
      <c r="CV432" s="76"/>
      <c r="CW432" s="76"/>
      <c r="CX432" s="76"/>
      <c r="CY432" s="76"/>
      <c r="CZ432" s="76"/>
      <c r="DA432" s="76"/>
      <c r="DB432" s="76"/>
      <c r="DC432" s="76"/>
      <c r="DD432" s="76"/>
      <c r="DE432" s="76"/>
      <c r="DF432" s="76"/>
      <c r="DG432" s="76"/>
      <c r="DH432" s="76"/>
      <c r="DI432" s="76"/>
      <c r="DJ432" s="76"/>
      <c r="DK432" s="76"/>
      <c r="DL432" s="76"/>
      <c r="DM432" s="76"/>
      <c r="DN432" s="76"/>
      <c r="DO432" s="76"/>
      <c r="DP432" s="76"/>
      <c r="DQ432" s="76"/>
      <c r="DR432" s="76"/>
      <c r="DS432" s="76"/>
      <c r="DT432" s="76"/>
      <c r="DU432" s="76"/>
      <c r="DV432" s="76"/>
      <c r="DW432" s="28"/>
      <c r="DX432" s="28"/>
      <c r="DY432" s="28"/>
      <c r="DZ432" s="28"/>
      <c r="EA432" s="28"/>
      <c r="EB432" s="28"/>
      <c r="EC432" s="28"/>
      <c r="ED432" s="28"/>
      <c r="EE432" s="28"/>
      <c r="EF432" s="28"/>
      <c r="EG432" s="28"/>
      <c r="EH432" s="28"/>
      <c r="EI432" s="28"/>
      <c r="EJ432" s="28"/>
      <c r="EK432" s="28"/>
      <c r="EL432" s="28"/>
      <c r="EM432" s="28"/>
      <c r="EN432" s="28"/>
      <c r="EO432" s="28"/>
      <c r="EP432" s="28"/>
      <c r="EQ432" s="28"/>
      <c r="ER432" s="28"/>
      <c r="ES432" s="28"/>
      <c r="ET432" s="28"/>
      <c r="EU432" s="28"/>
      <c r="EV432" s="28"/>
      <c r="EW432" s="28"/>
      <c r="EX432" s="28"/>
      <c r="EY432" s="28"/>
      <c r="EZ432" s="28"/>
      <c r="FA432" s="28"/>
      <c r="FB432" s="28"/>
      <c r="FC432" s="28"/>
      <c r="FD432" s="28"/>
      <c r="FE432" s="28"/>
      <c r="FF432" s="28"/>
      <c r="FG432" s="76"/>
      <c r="FH432" s="76"/>
      <c r="FI432" s="76"/>
      <c r="FJ432" s="76"/>
      <c r="FK432" s="28"/>
      <c r="FL432" s="28"/>
      <c r="FM432" s="28"/>
      <c r="FN432" s="28"/>
      <c r="FO432" s="28"/>
      <c r="FP432" s="28"/>
      <c r="FQ432" s="28"/>
      <c r="FR432" s="28"/>
      <c r="FS432" s="28"/>
      <c r="FT432" s="28"/>
      <c r="FU432" s="28"/>
      <c r="FV432" s="28"/>
      <c r="FW432" s="28"/>
      <c r="FX432" s="28"/>
      <c r="FY432" s="28"/>
      <c r="FZ432" s="28"/>
      <c r="GA432" s="76"/>
      <c r="GB432" s="76"/>
      <c r="GC432" s="76"/>
      <c r="GD432" s="76"/>
      <c r="GE432" s="28"/>
      <c r="GF432" s="28"/>
      <c r="GG432" s="28"/>
      <c r="GH432" s="28"/>
      <c r="GI432" s="28"/>
      <c r="GJ432" s="28"/>
      <c r="GK432" s="28"/>
      <c r="GL432" s="28"/>
      <c r="GM432" s="28"/>
      <c r="GN432" s="28"/>
      <c r="GO432" s="28"/>
      <c r="GP432" s="28"/>
      <c r="GQ432" s="82"/>
      <c r="GR432" s="57"/>
      <c r="GS432" s="109"/>
      <c r="GT432" s="109"/>
      <c r="GU432" s="28"/>
      <c r="GV432" s="28"/>
      <c r="GW432" s="28"/>
      <c r="GX432" s="28"/>
      <c r="GY432" s="28"/>
      <c r="GZ432" s="28"/>
      <c r="HA432" s="28"/>
      <c r="HB432" s="28"/>
      <c r="HC432" s="28"/>
      <c r="HD432" s="28"/>
      <c r="HE432" s="28"/>
      <c r="HF432" s="28"/>
      <c r="HG432" s="28"/>
      <c r="HH432" s="28"/>
      <c r="HI432" s="28"/>
      <c r="HJ432" s="28"/>
      <c r="HK432" s="28"/>
      <c r="HL432" s="28"/>
      <c r="HM432" s="28"/>
      <c r="HN432" s="28"/>
      <c r="HO432" s="28"/>
      <c r="HP432" s="28"/>
      <c r="HQ432" s="28"/>
      <c r="HR432" s="28"/>
      <c r="HS432" s="28"/>
      <c r="HT432" s="28"/>
      <c r="HU432" s="28"/>
      <c r="HV432" s="28"/>
    </row>
    <row r="433" spans="2:230" ht="18" customHeight="1" x14ac:dyDescent="0.2">
      <c r="B433" s="76"/>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76"/>
      <c r="AJ433" s="76"/>
      <c r="AK433" s="76"/>
      <c r="AL433" s="76"/>
      <c r="AM433" s="76"/>
      <c r="AN433" s="76"/>
      <c r="AO433" s="76"/>
      <c r="AP433" s="76"/>
      <c r="AQ433" s="28"/>
      <c r="AR433" s="28"/>
      <c r="AS433" s="28"/>
      <c r="AT433" s="28"/>
      <c r="AU433" s="76"/>
      <c r="AV433" s="76"/>
      <c r="AW433" s="76"/>
      <c r="AX433" s="76"/>
      <c r="AY433" s="28"/>
      <c r="AZ433" s="28"/>
      <c r="BA433" s="28"/>
      <c r="BB433" s="28"/>
      <c r="BC433" s="76"/>
      <c r="BD433" s="76"/>
      <c r="BE433" s="76"/>
      <c r="BF433" s="76"/>
      <c r="BG433" s="76"/>
      <c r="BH433" s="76"/>
      <c r="BI433" s="76"/>
      <c r="BJ433" s="76"/>
      <c r="BK433" s="28"/>
      <c r="BL433" s="28"/>
      <c r="BM433" s="28"/>
      <c r="BN433" s="28"/>
      <c r="BO433" s="28"/>
      <c r="BP433" s="28"/>
      <c r="BQ433" s="28"/>
      <c r="BR433" s="28"/>
      <c r="BS433" s="28"/>
      <c r="BT433" s="28"/>
      <c r="BU433" s="28"/>
      <c r="BV433" s="28"/>
      <c r="BW433" s="28"/>
      <c r="BX433" s="28"/>
      <c r="BY433" s="28"/>
      <c r="BZ433" s="28"/>
      <c r="CA433" s="28"/>
      <c r="CB433" s="28"/>
      <c r="CC433" s="28"/>
      <c r="CD433" s="28"/>
      <c r="CE433" s="28"/>
      <c r="CF433" s="28"/>
      <c r="CG433" s="28"/>
      <c r="CH433" s="28"/>
      <c r="CI433" s="76"/>
      <c r="CJ433" s="76"/>
      <c r="CK433" s="76"/>
      <c r="CL433" s="76"/>
      <c r="CM433" s="28"/>
      <c r="CN433" s="28"/>
      <c r="CO433" s="28"/>
      <c r="CP433" s="28"/>
      <c r="CQ433" s="76"/>
      <c r="CR433" s="76"/>
      <c r="CS433" s="76"/>
      <c r="CT433" s="76"/>
      <c r="CU433" s="76"/>
      <c r="CV433" s="76"/>
      <c r="CW433" s="76"/>
      <c r="CX433" s="76"/>
      <c r="CY433" s="76"/>
      <c r="CZ433" s="76"/>
      <c r="DA433" s="76"/>
      <c r="DB433" s="76"/>
      <c r="DC433" s="76"/>
      <c r="DD433" s="76"/>
      <c r="DE433" s="76"/>
      <c r="DF433" s="76"/>
      <c r="DG433" s="76"/>
      <c r="DH433" s="76"/>
      <c r="DI433" s="76"/>
      <c r="DJ433" s="76"/>
      <c r="DK433" s="76"/>
      <c r="DL433" s="76"/>
      <c r="DM433" s="76"/>
      <c r="DN433" s="76"/>
      <c r="DO433" s="76"/>
      <c r="DP433" s="76"/>
      <c r="DQ433" s="76"/>
      <c r="DR433" s="76"/>
      <c r="DS433" s="76"/>
      <c r="DT433" s="76"/>
      <c r="DU433" s="76"/>
      <c r="DV433" s="76"/>
      <c r="DW433" s="28"/>
      <c r="DX433" s="28"/>
      <c r="DY433" s="28"/>
      <c r="DZ433" s="28"/>
      <c r="EA433" s="28"/>
      <c r="EB433" s="28"/>
      <c r="EC433" s="28"/>
      <c r="ED433" s="28"/>
      <c r="EE433" s="28"/>
      <c r="EF433" s="28"/>
      <c r="EG433" s="28"/>
      <c r="EH433" s="28"/>
      <c r="EI433" s="28"/>
      <c r="EJ433" s="28"/>
      <c r="EK433" s="28"/>
      <c r="EL433" s="28"/>
      <c r="EM433" s="28"/>
      <c r="EN433" s="28"/>
      <c r="EO433" s="28"/>
      <c r="EP433" s="28"/>
      <c r="EQ433" s="28"/>
      <c r="ER433" s="28"/>
      <c r="ES433" s="28"/>
      <c r="ET433" s="28"/>
      <c r="EU433" s="28"/>
      <c r="EV433" s="28"/>
      <c r="EW433" s="28"/>
      <c r="EX433" s="28"/>
      <c r="EY433" s="28"/>
      <c r="EZ433" s="28"/>
      <c r="FA433" s="28"/>
      <c r="FB433" s="28"/>
      <c r="FC433" s="28"/>
      <c r="FD433" s="28"/>
      <c r="FE433" s="28"/>
      <c r="FF433" s="28"/>
      <c r="FG433" s="76"/>
      <c r="FH433" s="76"/>
      <c r="FI433" s="76"/>
      <c r="FJ433" s="76"/>
      <c r="FK433" s="28"/>
      <c r="FL433" s="28"/>
      <c r="FM433" s="28"/>
      <c r="FN433" s="28"/>
      <c r="FO433" s="28"/>
      <c r="FP433" s="28"/>
      <c r="FQ433" s="28"/>
      <c r="FR433" s="28"/>
      <c r="FS433" s="28"/>
      <c r="FT433" s="28"/>
      <c r="FU433" s="28"/>
      <c r="FV433" s="28"/>
      <c r="FW433" s="28"/>
      <c r="FX433" s="28"/>
      <c r="FY433" s="28"/>
      <c r="FZ433" s="28"/>
      <c r="GA433" s="76"/>
      <c r="GB433" s="76"/>
      <c r="GC433" s="76"/>
      <c r="GD433" s="76"/>
      <c r="GE433" s="28"/>
      <c r="GF433" s="28"/>
      <c r="GG433" s="28"/>
      <c r="GH433" s="28"/>
      <c r="GI433" s="28"/>
      <c r="GJ433" s="28"/>
      <c r="GK433" s="28"/>
      <c r="GL433" s="28"/>
      <c r="GM433" s="28"/>
      <c r="GN433" s="28"/>
      <c r="GO433" s="28"/>
      <c r="GP433" s="28"/>
      <c r="GQ433" s="82"/>
      <c r="GR433" s="57"/>
      <c r="GS433" s="109"/>
      <c r="GT433" s="109"/>
      <c r="GU433" s="28"/>
      <c r="GV433" s="28"/>
      <c r="GW433" s="28"/>
      <c r="GX433" s="28"/>
      <c r="GY433" s="28"/>
      <c r="GZ433" s="28"/>
      <c r="HA433" s="28"/>
      <c r="HB433" s="28"/>
      <c r="HC433" s="28"/>
      <c r="HD433" s="28"/>
      <c r="HE433" s="28"/>
      <c r="HF433" s="28"/>
      <c r="HG433" s="28"/>
      <c r="HH433" s="28"/>
      <c r="HI433" s="28"/>
      <c r="HJ433" s="28"/>
      <c r="HK433" s="28"/>
      <c r="HL433" s="28"/>
      <c r="HM433" s="28"/>
      <c r="HN433" s="28"/>
      <c r="HO433" s="28"/>
      <c r="HP433" s="28"/>
      <c r="HQ433" s="28"/>
      <c r="HR433" s="28"/>
      <c r="HS433" s="28"/>
      <c r="HT433" s="28"/>
      <c r="HU433" s="28"/>
      <c r="HV433" s="28"/>
    </row>
    <row r="434" spans="2:230" ht="18" customHeight="1" x14ac:dyDescent="0.2">
      <c r="B434" s="76"/>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76"/>
      <c r="AJ434" s="76"/>
      <c r="AK434" s="76"/>
      <c r="AL434" s="76"/>
      <c r="AM434" s="76"/>
      <c r="AN434" s="76"/>
      <c r="AO434" s="76"/>
      <c r="AP434" s="76"/>
      <c r="AQ434" s="28"/>
      <c r="AR434" s="28"/>
      <c r="AS434" s="28"/>
      <c r="AT434" s="28"/>
      <c r="AU434" s="76"/>
      <c r="AV434" s="76"/>
      <c r="AW434" s="76"/>
      <c r="AX434" s="76"/>
      <c r="AY434" s="28"/>
      <c r="AZ434" s="28"/>
      <c r="BA434" s="28"/>
      <c r="BB434" s="28"/>
      <c r="BC434" s="76"/>
      <c r="BD434" s="76"/>
      <c r="BE434" s="76"/>
      <c r="BF434" s="76"/>
      <c r="BG434" s="76"/>
      <c r="BH434" s="76"/>
      <c r="BI434" s="76"/>
      <c r="BJ434" s="76"/>
      <c r="BK434" s="28"/>
      <c r="BL434" s="28"/>
      <c r="BM434" s="28"/>
      <c r="BN434" s="28"/>
      <c r="BO434" s="28"/>
      <c r="BP434" s="28"/>
      <c r="BQ434" s="28"/>
      <c r="BR434" s="28"/>
      <c r="BS434" s="28"/>
      <c r="BT434" s="28"/>
      <c r="BU434" s="28"/>
      <c r="BV434" s="28"/>
      <c r="BW434" s="28"/>
      <c r="BX434" s="28"/>
      <c r="BY434" s="28"/>
      <c r="BZ434" s="28"/>
      <c r="CA434" s="28"/>
      <c r="CB434" s="28"/>
      <c r="CC434" s="28"/>
      <c r="CD434" s="28"/>
      <c r="CE434" s="28"/>
      <c r="CF434" s="28"/>
      <c r="CG434" s="28"/>
      <c r="CH434" s="28"/>
      <c r="CI434" s="76"/>
      <c r="CJ434" s="76"/>
      <c r="CK434" s="76"/>
      <c r="CL434" s="76"/>
      <c r="CM434" s="28"/>
      <c r="CN434" s="28"/>
      <c r="CO434" s="28"/>
      <c r="CP434" s="28"/>
      <c r="CQ434" s="76"/>
      <c r="CR434" s="76"/>
      <c r="CS434" s="76"/>
      <c r="CT434" s="76"/>
      <c r="CU434" s="76"/>
      <c r="CV434" s="76"/>
      <c r="CW434" s="76"/>
      <c r="CX434" s="76"/>
      <c r="CY434" s="76"/>
      <c r="CZ434" s="76"/>
      <c r="DA434" s="76"/>
      <c r="DB434" s="76"/>
      <c r="DC434" s="76"/>
      <c r="DD434" s="76"/>
      <c r="DE434" s="76"/>
      <c r="DF434" s="76"/>
      <c r="DG434" s="76"/>
      <c r="DH434" s="76"/>
      <c r="DI434" s="76"/>
      <c r="DJ434" s="76"/>
      <c r="DK434" s="76"/>
      <c r="DL434" s="76"/>
      <c r="DM434" s="76"/>
      <c r="DN434" s="76"/>
      <c r="DO434" s="76"/>
      <c r="DP434" s="76"/>
      <c r="DQ434" s="76"/>
      <c r="DR434" s="76"/>
      <c r="DS434" s="76"/>
      <c r="DT434" s="76"/>
      <c r="DU434" s="76"/>
      <c r="DV434" s="76"/>
      <c r="DW434" s="28"/>
      <c r="DX434" s="28"/>
      <c r="DY434" s="28"/>
      <c r="DZ434" s="28"/>
      <c r="EA434" s="28"/>
      <c r="EB434" s="28"/>
      <c r="EC434" s="28"/>
      <c r="ED434" s="28"/>
      <c r="EE434" s="28"/>
      <c r="EF434" s="28"/>
      <c r="EG434" s="28"/>
      <c r="EH434" s="28"/>
      <c r="EI434" s="28"/>
      <c r="EJ434" s="28"/>
      <c r="EK434" s="28"/>
      <c r="EL434" s="28"/>
      <c r="EM434" s="28"/>
      <c r="EN434" s="28"/>
      <c r="EO434" s="28"/>
      <c r="EP434" s="28"/>
      <c r="EQ434" s="28"/>
      <c r="ER434" s="28"/>
      <c r="ES434" s="28"/>
      <c r="ET434" s="28"/>
      <c r="EU434" s="28"/>
      <c r="EV434" s="28"/>
      <c r="EW434" s="28"/>
      <c r="EX434" s="28"/>
      <c r="EY434" s="28"/>
      <c r="EZ434" s="28"/>
      <c r="FA434" s="28"/>
      <c r="FB434" s="28"/>
      <c r="FC434" s="28"/>
      <c r="FD434" s="28"/>
      <c r="FE434" s="28"/>
      <c r="FF434" s="28"/>
      <c r="FG434" s="76"/>
      <c r="FH434" s="76"/>
      <c r="FI434" s="76"/>
      <c r="FJ434" s="76"/>
      <c r="FK434" s="28"/>
      <c r="FL434" s="28"/>
      <c r="FM434" s="28"/>
      <c r="FN434" s="28"/>
      <c r="FO434" s="28"/>
      <c r="FP434" s="28"/>
      <c r="FQ434" s="28"/>
      <c r="FR434" s="28"/>
      <c r="FS434" s="28"/>
      <c r="FT434" s="28"/>
      <c r="FU434" s="28"/>
      <c r="FV434" s="28"/>
      <c r="FW434" s="28"/>
      <c r="FX434" s="28"/>
      <c r="FY434" s="28"/>
      <c r="FZ434" s="28"/>
      <c r="GA434" s="76"/>
      <c r="GB434" s="76"/>
      <c r="GC434" s="76"/>
      <c r="GD434" s="76"/>
      <c r="GE434" s="28"/>
      <c r="GF434" s="28"/>
      <c r="GG434" s="28"/>
      <c r="GH434" s="28"/>
      <c r="GI434" s="28"/>
      <c r="GJ434" s="28"/>
      <c r="GK434" s="28"/>
      <c r="GL434" s="28"/>
      <c r="GM434" s="28"/>
      <c r="GN434" s="28"/>
      <c r="GO434" s="28"/>
      <c r="GP434" s="28"/>
      <c r="GQ434" s="82"/>
      <c r="GR434" s="57"/>
      <c r="GS434" s="109"/>
      <c r="GT434" s="109"/>
      <c r="GU434" s="28"/>
      <c r="GV434" s="28"/>
      <c r="GW434" s="28"/>
      <c r="GX434" s="28"/>
      <c r="GY434" s="28"/>
      <c r="GZ434" s="28"/>
      <c r="HA434" s="28"/>
      <c r="HB434" s="28"/>
      <c r="HC434" s="28"/>
      <c r="HD434" s="28"/>
      <c r="HE434" s="28"/>
      <c r="HF434" s="28"/>
      <c r="HG434" s="28"/>
      <c r="HH434" s="28"/>
      <c r="HI434" s="28"/>
      <c r="HJ434" s="28"/>
      <c r="HK434" s="28"/>
      <c r="HL434" s="28"/>
      <c r="HM434" s="28"/>
      <c r="HN434" s="28"/>
      <c r="HO434" s="28"/>
      <c r="HP434" s="28"/>
      <c r="HQ434" s="28"/>
      <c r="HR434" s="28"/>
      <c r="HS434" s="28"/>
      <c r="HT434" s="28"/>
      <c r="HU434" s="28"/>
      <c r="HV434" s="28"/>
    </row>
    <row r="435" spans="2:230" ht="18" customHeight="1" x14ac:dyDescent="0.2">
      <c r="B435" s="76"/>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c r="AA435" s="28"/>
      <c r="AB435" s="28"/>
      <c r="AC435" s="28"/>
      <c r="AD435" s="28"/>
      <c r="AE435" s="28"/>
      <c r="AF435" s="28"/>
      <c r="AG435" s="28"/>
      <c r="AH435" s="28"/>
      <c r="AI435" s="76"/>
      <c r="AJ435" s="76"/>
      <c r="AK435" s="76"/>
      <c r="AL435" s="76"/>
      <c r="AM435" s="76"/>
      <c r="AN435" s="76"/>
      <c r="AO435" s="76"/>
      <c r="AP435" s="76"/>
      <c r="AQ435" s="28"/>
      <c r="AR435" s="28"/>
      <c r="AS435" s="28"/>
      <c r="AT435" s="28"/>
      <c r="AU435" s="76"/>
      <c r="AV435" s="76"/>
      <c r="AW435" s="76"/>
      <c r="AX435" s="76"/>
      <c r="AY435" s="28"/>
      <c r="AZ435" s="28"/>
      <c r="BA435" s="28"/>
      <c r="BB435" s="28"/>
      <c r="BC435" s="76"/>
      <c r="BD435" s="76"/>
      <c r="BE435" s="76"/>
      <c r="BF435" s="76"/>
      <c r="BG435" s="76"/>
      <c r="BH435" s="76"/>
      <c r="BI435" s="76"/>
      <c r="BJ435" s="76"/>
      <c r="BK435" s="28"/>
      <c r="BL435" s="28"/>
      <c r="BM435" s="28"/>
      <c r="BN435" s="28"/>
      <c r="BO435" s="28"/>
      <c r="BP435" s="28"/>
      <c r="BQ435" s="28"/>
      <c r="BR435" s="28"/>
      <c r="BS435" s="28"/>
      <c r="BT435" s="28"/>
      <c r="BU435" s="28"/>
      <c r="BV435" s="28"/>
      <c r="BW435" s="28"/>
      <c r="BX435" s="28"/>
      <c r="BY435" s="28"/>
      <c r="BZ435" s="28"/>
      <c r="CA435" s="28"/>
      <c r="CB435" s="28"/>
      <c r="CC435" s="28"/>
      <c r="CD435" s="28"/>
      <c r="CE435" s="28"/>
      <c r="CF435" s="28"/>
      <c r="CG435" s="28"/>
      <c r="CH435" s="28"/>
      <c r="CI435" s="76"/>
      <c r="CJ435" s="76"/>
      <c r="CK435" s="76"/>
      <c r="CL435" s="76"/>
      <c r="CM435" s="28"/>
      <c r="CN435" s="28"/>
      <c r="CO435" s="28"/>
      <c r="CP435" s="28"/>
      <c r="CQ435" s="76"/>
      <c r="CR435" s="76"/>
      <c r="CS435" s="76"/>
      <c r="CT435" s="76"/>
      <c r="CU435" s="76"/>
      <c r="CV435" s="76"/>
      <c r="CW435" s="76"/>
      <c r="CX435" s="76"/>
      <c r="CY435" s="76"/>
      <c r="CZ435" s="76"/>
      <c r="DA435" s="76"/>
      <c r="DB435" s="76"/>
      <c r="DC435" s="76"/>
      <c r="DD435" s="76"/>
      <c r="DE435" s="76"/>
      <c r="DF435" s="76"/>
      <c r="DG435" s="76"/>
      <c r="DH435" s="76"/>
      <c r="DI435" s="76"/>
      <c r="DJ435" s="76"/>
      <c r="DK435" s="76"/>
      <c r="DL435" s="76"/>
      <c r="DM435" s="76"/>
      <c r="DN435" s="76"/>
      <c r="DO435" s="76"/>
      <c r="DP435" s="76"/>
      <c r="DQ435" s="76"/>
      <c r="DR435" s="76"/>
      <c r="DS435" s="76"/>
      <c r="DT435" s="76"/>
      <c r="DU435" s="76"/>
      <c r="DV435" s="76"/>
      <c r="DW435" s="28"/>
      <c r="DX435" s="28"/>
      <c r="DY435" s="28"/>
      <c r="DZ435" s="28"/>
      <c r="EA435" s="28"/>
      <c r="EB435" s="28"/>
      <c r="EC435" s="28"/>
      <c r="ED435" s="28"/>
      <c r="EE435" s="28"/>
      <c r="EF435" s="28"/>
      <c r="EG435" s="28"/>
      <c r="EH435" s="28"/>
      <c r="EI435" s="28"/>
      <c r="EJ435" s="28"/>
      <c r="EK435" s="28"/>
      <c r="EL435" s="28"/>
      <c r="EM435" s="28"/>
      <c r="EN435" s="28"/>
      <c r="EO435" s="28"/>
      <c r="EP435" s="28"/>
      <c r="EQ435" s="28"/>
      <c r="ER435" s="28"/>
      <c r="ES435" s="28"/>
      <c r="ET435" s="28"/>
      <c r="EU435" s="28"/>
      <c r="EV435" s="28"/>
      <c r="EW435" s="28"/>
      <c r="EX435" s="28"/>
      <c r="EY435" s="28"/>
      <c r="EZ435" s="28"/>
      <c r="FA435" s="28"/>
      <c r="FB435" s="28"/>
      <c r="FC435" s="28"/>
      <c r="FD435" s="28"/>
      <c r="FE435" s="28"/>
      <c r="FF435" s="28"/>
      <c r="FG435" s="76"/>
      <c r="FH435" s="76"/>
      <c r="FI435" s="76"/>
      <c r="FJ435" s="76"/>
      <c r="FK435" s="28"/>
      <c r="FL435" s="28"/>
      <c r="FM435" s="28"/>
      <c r="FN435" s="28"/>
      <c r="FO435" s="28"/>
      <c r="FP435" s="28"/>
      <c r="FQ435" s="28"/>
      <c r="FR435" s="28"/>
      <c r="FS435" s="28"/>
      <c r="FT435" s="28"/>
      <c r="FU435" s="28"/>
      <c r="FV435" s="28"/>
      <c r="FW435" s="28"/>
      <c r="FX435" s="28"/>
      <c r="FY435" s="28"/>
      <c r="FZ435" s="28"/>
      <c r="GA435" s="76"/>
      <c r="GB435" s="76"/>
      <c r="GC435" s="76"/>
      <c r="GD435" s="76"/>
      <c r="GE435" s="28"/>
      <c r="GF435" s="28"/>
      <c r="GG435" s="28"/>
      <c r="GH435" s="28"/>
      <c r="GI435" s="28"/>
      <c r="GJ435" s="28"/>
      <c r="GK435" s="28"/>
      <c r="GL435" s="28"/>
      <c r="GM435" s="28"/>
      <c r="GN435" s="28"/>
      <c r="GO435" s="28"/>
      <c r="GP435" s="28"/>
      <c r="GQ435" s="82"/>
      <c r="GR435" s="57"/>
      <c r="GS435" s="109"/>
      <c r="GT435" s="109"/>
      <c r="GU435" s="28"/>
      <c r="GV435" s="28"/>
      <c r="GW435" s="28"/>
      <c r="GX435" s="28"/>
      <c r="GY435" s="28"/>
      <c r="GZ435" s="28"/>
      <c r="HA435" s="28"/>
      <c r="HB435" s="28"/>
      <c r="HC435" s="28"/>
      <c r="HD435" s="28"/>
      <c r="HE435" s="28"/>
      <c r="HF435" s="28"/>
      <c r="HG435" s="28"/>
      <c r="HH435" s="28"/>
      <c r="HI435" s="28"/>
      <c r="HJ435" s="28"/>
      <c r="HK435" s="28"/>
      <c r="HL435" s="28"/>
      <c r="HM435" s="28"/>
      <c r="HN435" s="28"/>
      <c r="HO435" s="28"/>
      <c r="HP435" s="28"/>
      <c r="HQ435" s="28"/>
      <c r="HR435" s="28"/>
      <c r="HS435" s="28"/>
      <c r="HT435" s="28"/>
      <c r="HU435" s="28"/>
      <c r="HV435" s="28"/>
    </row>
    <row r="436" spans="2:230" ht="18" customHeight="1" x14ac:dyDescent="0.2">
      <c r="B436" s="76"/>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76"/>
      <c r="AJ436" s="76"/>
      <c r="AK436" s="76"/>
      <c r="AL436" s="76"/>
      <c r="AM436" s="76"/>
      <c r="AN436" s="76"/>
      <c r="AO436" s="76"/>
      <c r="AP436" s="76"/>
      <c r="AQ436" s="28"/>
      <c r="AR436" s="28"/>
      <c r="AS436" s="28"/>
      <c r="AT436" s="28"/>
      <c r="AU436" s="76"/>
      <c r="AV436" s="76"/>
      <c r="AW436" s="76"/>
      <c r="AX436" s="76"/>
      <c r="AY436" s="28"/>
      <c r="AZ436" s="28"/>
      <c r="BA436" s="28"/>
      <c r="BB436" s="28"/>
      <c r="BC436" s="76"/>
      <c r="BD436" s="76"/>
      <c r="BE436" s="76"/>
      <c r="BF436" s="76"/>
      <c r="BG436" s="76"/>
      <c r="BH436" s="76"/>
      <c r="BI436" s="76"/>
      <c r="BJ436" s="76"/>
      <c r="BK436" s="28"/>
      <c r="BL436" s="28"/>
      <c r="BM436" s="28"/>
      <c r="BN436" s="28"/>
      <c r="BO436" s="28"/>
      <c r="BP436" s="28"/>
      <c r="BQ436" s="28"/>
      <c r="BR436" s="28"/>
      <c r="BS436" s="28"/>
      <c r="BT436" s="28"/>
      <c r="BU436" s="28"/>
      <c r="BV436" s="28"/>
      <c r="BW436" s="28"/>
      <c r="BX436" s="28"/>
      <c r="BY436" s="28"/>
      <c r="BZ436" s="28"/>
      <c r="CA436" s="28"/>
      <c r="CB436" s="28"/>
      <c r="CC436" s="28"/>
      <c r="CD436" s="28"/>
      <c r="CE436" s="28"/>
      <c r="CF436" s="28"/>
      <c r="CG436" s="28"/>
      <c r="CH436" s="28"/>
      <c r="CI436" s="76"/>
      <c r="CJ436" s="76"/>
      <c r="CK436" s="76"/>
      <c r="CL436" s="76"/>
      <c r="CM436" s="28"/>
      <c r="CN436" s="28"/>
      <c r="CO436" s="28"/>
      <c r="CP436" s="28"/>
      <c r="CQ436" s="76"/>
      <c r="CR436" s="76"/>
      <c r="CS436" s="76"/>
      <c r="CT436" s="76"/>
      <c r="CU436" s="76"/>
      <c r="CV436" s="76"/>
      <c r="CW436" s="76"/>
      <c r="CX436" s="76"/>
      <c r="CY436" s="76"/>
      <c r="CZ436" s="76"/>
      <c r="DA436" s="76"/>
      <c r="DB436" s="76"/>
      <c r="DC436" s="76"/>
      <c r="DD436" s="76"/>
      <c r="DE436" s="76"/>
      <c r="DF436" s="76"/>
      <c r="DG436" s="76"/>
      <c r="DH436" s="76"/>
      <c r="DI436" s="76"/>
      <c r="DJ436" s="76"/>
      <c r="DK436" s="76"/>
      <c r="DL436" s="76"/>
      <c r="DM436" s="76"/>
      <c r="DN436" s="76"/>
      <c r="DO436" s="76"/>
      <c r="DP436" s="76"/>
      <c r="DQ436" s="76"/>
      <c r="DR436" s="76"/>
      <c r="DS436" s="76"/>
      <c r="DT436" s="76"/>
      <c r="DU436" s="76"/>
      <c r="DV436" s="76"/>
      <c r="DW436" s="28"/>
      <c r="DX436" s="28"/>
      <c r="DY436" s="28"/>
      <c r="DZ436" s="28"/>
      <c r="EA436" s="28"/>
      <c r="EB436" s="28"/>
      <c r="EC436" s="28"/>
      <c r="ED436" s="28"/>
      <c r="EE436" s="28"/>
      <c r="EF436" s="28"/>
      <c r="EG436" s="28"/>
      <c r="EH436" s="28"/>
      <c r="EI436" s="28"/>
      <c r="EJ436" s="28"/>
      <c r="EK436" s="28"/>
      <c r="EL436" s="28"/>
      <c r="EM436" s="28"/>
      <c r="EN436" s="28"/>
      <c r="EO436" s="28"/>
      <c r="EP436" s="28"/>
      <c r="EQ436" s="28"/>
      <c r="ER436" s="28"/>
      <c r="ES436" s="28"/>
      <c r="ET436" s="28"/>
      <c r="EU436" s="28"/>
      <c r="EV436" s="28"/>
      <c r="EW436" s="28"/>
      <c r="EX436" s="28"/>
      <c r="EY436" s="28"/>
      <c r="EZ436" s="28"/>
      <c r="FA436" s="28"/>
      <c r="FB436" s="28"/>
      <c r="FC436" s="28"/>
      <c r="FD436" s="28"/>
      <c r="FE436" s="28"/>
      <c r="FF436" s="28"/>
      <c r="FG436" s="76"/>
      <c r="FH436" s="76"/>
      <c r="FI436" s="76"/>
      <c r="FJ436" s="76"/>
      <c r="FK436" s="28"/>
      <c r="FL436" s="28"/>
      <c r="FM436" s="28"/>
      <c r="FN436" s="28"/>
      <c r="FO436" s="28"/>
      <c r="FP436" s="28"/>
      <c r="FQ436" s="28"/>
      <c r="FR436" s="28"/>
      <c r="FS436" s="28"/>
      <c r="FT436" s="28"/>
      <c r="FU436" s="28"/>
      <c r="FV436" s="28"/>
      <c r="FW436" s="28"/>
      <c r="FX436" s="28"/>
      <c r="FY436" s="28"/>
      <c r="FZ436" s="28"/>
      <c r="GA436" s="76"/>
      <c r="GB436" s="76"/>
      <c r="GC436" s="76"/>
      <c r="GD436" s="76"/>
      <c r="GE436" s="28"/>
      <c r="GF436" s="28"/>
      <c r="GG436" s="28"/>
      <c r="GH436" s="28"/>
      <c r="GI436" s="28"/>
      <c r="GJ436" s="28"/>
      <c r="GK436" s="28"/>
      <c r="GL436" s="28"/>
      <c r="GM436" s="28"/>
      <c r="GN436" s="28"/>
      <c r="GO436" s="28"/>
      <c r="GP436" s="28"/>
      <c r="GQ436" s="82"/>
      <c r="GR436" s="57"/>
      <c r="GS436" s="109"/>
      <c r="GT436" s="109"/>
      <c r="GU436" s="28"/>
      <c r="GV436" s="28"/>
      <c r="GW436" s="28"/>
      <c r="GX436" s="28"/>
      <c r="GY436" s="28"/>
      <c r="GZ436" s="28"/>
      <c r="HA436" s="28"/>
      <c r="HB436" s="28"/>
      <c r="HC436" s="28"/>
      <c r="HD436" s="28"/>
      <c r="HE436" s="28"/>
      <c r="HF436" s="28"/>
      <c r="HG436" s="28"/>
      <c r="HH436" s="28"/>
      <c r="HI436" s="28"/>
      <c r="HJ436" s="28"/>
      <c r="HK436" s="28"/>
      <c r="HL436" s="28"/>
      <c r="HM436" s="28"/>
      <c r="HN436" s="28"/>
      <c r="HO436" s="28"/>
      <c r="HP436" s="28"/>
      <c r="HQ436" s="28"/>
      <c r="HR436" s="28"/>
      <c r="HS436" s="28"/>
      <c r="HT436" s="28"/>
      <c r="HU436" s="28"/>
      <c r="HV436" s="28"/>
    </row>
    <row r="437" spans="2:230" ht="18" customHeight="1" x14ac:dyDescent="0.2">
      <c r="B437" s="76"/>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76"/>
      <c r="AJ437" s="76"/>
      <c r="AK437" s="76"/>
      <c r="AL437" s="76"/>
      <c r="AM437" s="76"/>
      <c r="AN437" s="76"/>
      <c r="AO437" s="76"/>
      <c r="AP437" s="76"/>
      <c r="AQ437" s="28"/>
      <c r="AR437" s="28"/>
      <c r="AS437" s="28"/>
      <c r="AT437" s="28"/>
      <c r="AU437" s="76"/>
      <c r="AV437" s="76"/>
      <c r="AW437" s="76"/>
      <c r="AX437" s="76"/>
      <c r="AY437" s="28"/>
      <c r="AZ437" s="28"/>
      <c r="BA437" s="28"/>
      <c r="BB437" s="28"/>
      <c r="BC437" s="76"/>
      <c r="BD437" s="76"/>
      <c r="BE437" s="76"/>
      <c r="BF437" s="76"/>
      <c r="BG437" s="76"/>
      <c r="BH437" s="76"/>
      <c r="BI437" s="76"/>
      <c r="BJ437" s="76"/>
      <c r="BK437" s="28"/>
      <c r="BL437" s="28"/>
      <c r="BM437" s="28"/>
      <c r="BN437" s="28"/>
      <c r="BO437" s="28"/>
      <c r="BP437" s="28"/>
      <c r="BQ437" s="28"/>
      <c r="BR437" s="28"/>
      <c r="BS437" s="28"/>
      <c r="BT437" s="28"/>
      <c r="BU437" s="28"/>
      <c r="BV437" s="28"/>
      <c r="BW437" s="28"/>
      <c r="BX437" s="28"/>
      <c r="BY437" s="28"/>
      <c r="BZ437" s="28"/>
      <c r="CA437" s="28"/>
      <c r="CB437" s="28"/>
      <c r="CC437" s="28"/>
      <c r="CD437" s="28"/>
      <c r="CE437" s="28"/>
      <c r="CF437" s="28"/>
      <c r="CG437" s="28"/>
      <c r="CH437" s="28"/>
      <c r="CI437" s="76"/>
      <c r="CJ437" s="76"/>
      <c r="CK437" s="76"/>
      <c r="CL437" s="76"/>
      <c r="CM437" s="28"/>
      <c r="CN437" s="28"/>
      <c r="CO437" s="28"/>
      <c r="CP437" s="28"/>
      <c r="CQ437" s="76"/>
      <c r="CR437" s="76"/>
      <c r="CS437" s="76"/>
      <c r="CT437" s="76"/>
      <c r="CU437" s="76"/>
      <c r="CV437" s="76"/>
      <c r="CW437" s="76"/>
      <c r="CX437" s="76"/>
      <c r="CY437" s="76"/>
      <c r="CZ437" s="76"/>
      <c r="DA437" s="76"/>
      <c r="DB437" s="76"/>
      <c r="DC437" s="76"/>
      <c r="DD437" s="76"/>
      <c r="DE437" s="76"/>
      <c r="DF437" s="76"/>
      <c r="DG437" s="76"/>
      <c r="DH437" s="76"/>
      <c r="DI437" s="76"/>
      <c r="DJ437" s="76"/>
      <c r="DK437" s="76"/>
      <c r="DL437" s="76"/>
      <c r="DM437" s="76"/>
      <c r="DN437" s="76"/>
      <c r="DO437" s="76"/>
      <c r="DP437" s="76"/>
      <c r="DQ437" s="76"/>
      <c r="DR437" s="76"/>
      <c r="DS437" s="76"/>
      <c r="DT437" s="76"/>
      <c r="DU437" s="76"/>
      <c r="DV437" s="76"/>
      <c r="DW437" s="28"/>
      <c r="DX437" s="28"/>
      <c r="DY437" s="28"/>
      <c r="DZ437" s="28"/>
      <c r="EA437" s="28"/>
      <c r="EB437" s="28"/>
      <c r="EC437" s="28"/>
      <c r="ED437" s="28"/>
      <c r="EE437" s="28"/>
      <c r="EF437" s="28"/>
      <c r="EG437" s="28"/>
      <c r="EH437" s="28"/>
      <c r="EI437" s="28"/>
      <c r="EJ437" s="28"/>
      <c r="EK437" s="28"/>
      <c r="EL437" s="28"/>
      <c r="EM437" s="28"/>
      <c r="EN437" s="28"/>
      <c r="EO437" s="28"/>
      <c r="EP437" s="28"/>
      <c r="EQ437" s="28"/>
      <c r="ER437" s="28"/>
      <c r="ES437" s="28"/>
      <c r="ET437" s="28"/>
      <c r="EU437" s="28"/>
      <c r="EV437" s="28"/>
      <c r="EW437" s="28"/>
      <c r="EX437" s="28"/>
      <c r="EY437" s="28"/>
      <c r="EZ437" s="28"/>
      <c r="FA437" s="28"/>
      <c r="FB437" s="28"/>
      <c r="FC437" s="28"/>
      <c r="FD437" s="28"/>
      <c r="FE437" s="28"/>
      <c r="FF437" s="28"/>
      <c r="FG437" s="76"/>
      <c r="FH437" s="76"/>
      <c r="FI437" s="76"/>
      <c r="FJ437" s="76"/>
      <c r="FK437" s="28"/>
      <c r="FL437" s="28"/>
      <c r="FM437" s="28"/>
      <c r="FN437" s="28"/>
      <c r="FO437" s="28"/>
      <c r="FP437" s="28"/>
      <c r="FQ437" s="28"/>
      <c r="FR437" s="28"/>
      <c r="FS437" s="28"/>
      <c r="FT437" s="28"/>
      <c r="FU437" s="28"/>
      <c r="FV437" s="28"/>
      <c r="FW437" s="28"/>
      <c r="FX437" s="28"/>
      <c r="FY437" s="28"/>
      <c r="FZ437" s="28"/>
      <c r="GA437" s="76"/>
      <c r="GB437" s="76"/>
      <c r="GC437" s="76"/>
      <c r="GD437" s="76"/>
      <c r="GE437" s="28"/>
      <c r="GF437" s="28"/>
      <c r="GG437" s="28"/>
      <c r="GH437" s="28"/>
      <c r="GI437" s="28"/>
      <c r="GJ437" s="28"/>
      <c r="GK437" s="28"/>
      <c r="GL437" s="28"/>
      <c r="GM437" s="28"/>
      <c r="GN437" s="28"/>
      <c r="GO437" s="28"/>
      <c r="GP437" s="28"/>
      <c r="GQ437" s="82"/>
      <c r="GR437" s="57"/>
      <c r="GS437" s="109"/>
      <c r="GT437" s="109"/>
      <c r="GU437" s="28"/>
      <c r="GV437" s="28"/>
      <c r="GW437" s="28"/>
      <c r="GX437" s="28"/>
      <c r="GY437" s="28"/>
      <c r="GZ437" s="28"/>
      <c r="HA437" s="28"/>
      <c r="HB437" s="28"/>
      <c r="HC437" s="28"/>
      <c r="HD437" s="28"/>
      <c r="HE437" s="28"/>
      <c r="HF437" s="28"/>
      <c r="HG437" s="28"/>
      <c r="HH437" s="28"/>
      <c r="HI437" s="28"/>
      <c r="HJ437" s="28"/>
      <c r="HK437" s="28"/>
      <c r="HL437" s="28"/>
      <c r="HM437" s="28"/>
      <c r="HN437" s="28"/>
      <c r="HO437" s="28"/>
      <c r="HP437" s="28"/>
      <c r="HQ437" s="28"/>
      <c r="HR437" s="28"/>
      <c r="HS437" s="28"/>
      <c r="HT437" s="28"/>
      <c r="HU437" s="28"/>
      <c r="HV437" s="28"/>
    </row>
    <row r="438" spans="2:230" ht="18" customHeight="1" x14ac:dyDescent="0.2">
      <c r="B438" s="76"/>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76"/>
      <c r="AJ438" s="76"/>
      <c r="AK438" s="76"/>
      <c r="AL438" s="76"/>
      <c r="AM438" s="76"/>
      <c r="AN438" s="76"/>
      <c r="AO438" s="76"/>
      <c r="AP438" s="76"/>
      <c r="AQ438" s="28"/>
      <c r="AR438" s="28"/>
      <c r="AS438" s="28"/>
      <c r="AT438" s="28"/>
      <c r="AU438" s="76"/>
      <c r="AV438" s="76"/>
      <c r="AW438" s="76"/>
      <c r="AX438" s="76"/>
      <c r="AY438" s="28"/>
      <c r="AZ438" s="28"/>
      <c r="BA438" s="28"/>
      <c r="BB438" s="28"/>
      <c r="BC438" s="76"/>
      <c r="BD438" s="76"/>
      <c r="BE438" s="76"/>
      <c r="BF438" s="76"/>
      <c r="BG438" s="76"/>
      <c r="BH438" s="76"/>
      <c r="BI438" s="76"/>
      <c r="BJ438" s="76"/>
      <c r="BK438" s="28"/>
      <c r="BL438" s="28"/>
      <c r="BM438" s="28"/>
      <c r="BN438" s="28"/>
      <c r="BO438" s="28"/>
      <c r="BP438" s="28"/>
      <c r="BQ438" s="28"/>
      <c r="BR438" s="28"/>
      <c r="BS438" s="28"/>
      <c r="BT438" s="28"/>
      <c r="BU438" s="28"/>
      <c r="BV438" s="28"/>
      <c r="BW438" s="28"/>
      <c r="BX438" s="28"/>
      <c r="BY438" s="28"/>
      <c r="BZ438" s="28"/>
      <c r="CA438" s="28"/>
      <c r="CB438" s="28"/>
      <c r="CC438" s="28"/>
      <c r="CD438" s="28"/>
      <c r="CE438" s="28"/>
      <c r="CF438" s="28"/>
      <c r="CG438" s="28"/>
      <c r="CH438" s="28"/>
      <c r="CI438" s="76"/>
      <c r="CJ438" s="76"/>
      <c r="CK438" s="76"/>
      <c r="CL438" s="76"/>
      <c r="CM438" s="28"/>
      <c r="CN438" s="28"/>
      <c r="CO438" s="28"/>
      <c r="CP438" s="28"/>
      <c r="CQ438" s="76"/>
      <c r="CR438" s="76"/>
      <c r="CS438" s="76"/>
      <c r="CT438" s="76"/>
      <c r="CU438" s="76"/>
      <c r="CV438" s="76"/>
      <c r="CW438" s="76"/>
      <c r="CX438" s="76"/>
      <c r="CY438" s="76"/>
      <c r="CZ438" s="76"/>
      <c r="DA438" s="76"/>
      <c r="DB438" s="76"/>
      <c r="DC438" s="76"/>
      <c r="DD438" s="76"/>
      <c r="DE438" s="76"/>
      <c r="DF438" s="76"/>
      <c r="DG438" s="76"/>
      <c r="DH438" s="76"/>
      <c r="DI438" s="76"/>
      <c r="DJ438" s="76"/>
      <c r="DK438" s="76"/>
      <c r="DL438" s="76"/>
      <c r="DM438" s="76"/>
      <c r="DN438" s="76"/>
      <c r="DO438" s="76"/>
      <c r="DP438" s="76"/>
      <c r="DQ438" s="76"/>
      <c r="DR438" s="76"/>
      <c r="DS438" s="76"/>
      <c r="DT438" s="76"/>
      <c r="DU438" s="76"/>
      <c r="DV438" s="76"/>
      <c r="DW438" s="28"/>
      <c r="DX438" s="28"/>
      <c r="DY438" s="28"/>
      <c r="DZ438" s="28"/>
      <c r="EA438" s="28"/>
      <c r="EB438" s="28"/>
      <c r="EC438" s="28"/>
      <c r="ED438" s="28"/>
      <c r="EE438" s="28"/>
      <c r="EF438" s="28"/>
      <c r="EG438" s="28"/>
      <c r="EH438" s="28"/>
      <c r="EI438" s="28"/>
      <c r="EJ438" s="28"/>
      <c r="EK438" s="28"/>
      <c r="EL438" s="28"/>
      <c r="EM438" s="28"/>
      <c r="EN438" s="28"/>
      <c r="EO438" s="28"/>
      <c r="EP438" s="28"/>
      <c r="EQ438" s="28"/>
      <c r="ER438" s="28"/>
      <c r="ES438" s="28"/>
      <c r="ET438" s="28"/>
      <c r="EU438" s="28"/>
      <c r="EV438" s="28"/>
      <c r="EW438" s="28"/>
      <c r="EX438" s="28"/>
      <c r="EY438" s="28"/>
      <c r="EZ438" s="28"/>
      <c r="FA438" s="28"/>
      <c r="FB438" s="28"/>
      <c r="FC438" s="28"/>
      <c r="FD438" s="28"/>
      <c r="FE438" s="28"/>
      <c r="FF438" s="28"/>
      <c r="FG438" s="76"/>
      <c r="FH438" s="76"/>
      <c r="FI438" s="76"/>
      <c r="FJ438" s="76"/>
      <c r="FK438" s="28"/>
      <c r="FL438" s="28"/>
      <c r="FM438" s="28"/>
      <c r="FN438" s="28"/>
      <c r="FO438" s="28"/>
      <c r="FP438" s="28"/>
      <c r="FQ438" s="28"/>
      <c r="FR438" s="28"/>
      <c r="FS438" s="28"/>
      <c r="FT438" s="28"/>
      <c r="FU438" s="28"/>
      <c r="FV438" s="28"/>
      <c r="FW438" s="28"/>
      <c r="FX438" s="28"/>
      <c r="FY438" s="28"/>
      <c r="FZ438" s="28"/>
      <c r="GA438" s="76"/>
      <c r="GB438" s="76"/>
      <c r="GC438" s="76"/>
      <c r="GD438" s="76"/>
      <c r="GE438" s="28"/>
      <c r="GF438" s="28"/>
      <c r="GG438" s="28"/>
      <c r="GH438" s="28"/>
      <c r="GI438" s="28"/>
      <c r="GJ438" s="28"/>
      <c r="GK438" s="28"/>
      <c r="GL438" s="28"/>
      <c r="GM438" s="28"/>
      <c r="GN438" s="28"/>
      <c r="GO438" s="28"/>
      <c r="GP438" s="28"/>
      <c r="GQ438" s="82"/>
      <c r="GR438" s="57"/>
      <c r="GS438" s="109"/>
      <c r="GT438" s="109"/>
      <c r="GU438" s="28"/>
      <c r="GV438" s="28"/>
      <c r="GW438" s="28"/>
      <c r="GX438" s="28"/>
      <c r="GY438" s="28"/>
      <c r="GZ438" s="28"/>
      <c r="HA438" s="28"/>
      <c r="HB438" s="28"/>
      <c r="HC438" s="28"/>
      <c r="HD438" s="28"/>
      <c r="HE438" s="28"/>
      <c r="HF438" s="28"/>
      <c r="HG438" s="28"/>
      <c r="HH438" s="28"/>
      <c r="HI438" s="28"/>
      <c r="HJ438" s="28"/>
      <c r="HK438" s="28"/>
      <c r="HL438" s="28"/>
      <c r="HM438" s="28"/>
      <c r="HN438" s="28"/>
      <c r="HO438" s="28"/>
      <c r="HP438" s="28"/>
      <c r="HQ438" s="28"/>
      <c r="HR438" s="28"/>
      <c r="HS438" s="28"/>
      <c r="HT438" s="28"/>
      <c r="HU438" s="28"/>
      <c r="HV438" s="28"/>
    </row>
    <row r="439" spans="2:230" ht="18" customHeight="1" x14ac:dyDescent="0.2">
      <c r="B439" s="76"/>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76"/>
      <c r="AJ439" s="76"/>
      <c r="AK439" s="76"/>
      <c r="AL439" s="76"/>
      <c r="AM439" s="76"/>
      <c r="AN439" s="76"/>
      <c r="AO439" s="76"/>
      <c r="AP439" s="76"/>
      <c r="AQ439" s="28"/>
      <c r="AR439" s="28"/>
      <c r="AS439" s="28"/>
      <c r="AT439" s="28"/>
      <c r="AU439" s="76"/>
      <c r="AV439" s="76"/>
      <c r="AW439" s="76"/>
      <c r="AX439" s="76"/>
      <c r="AY439" s="28"/>
      <c r="AZ439" s="28"/>
      <c r="BA439" s="28"/>
      <c r="BB439" s="28"/>
      <c r="BC439" s="76"/>
      <c r="BD439" s="76"/>
      <c r="BE439" s="76"/>
      <c r="BF439" s="76"/>
      <c r="BG439" s="76"/>
      <c r="BH439" s="76"/>
      <c r="BI439" s="76"/>
      <c r="BJ439" s="76"/>
      <c r="BK439" s="28"/>
      <c r="BL439" s="28"/>
      <c r="BM439" s="28"/>
      <c r="BN439" s="28"/>
      <c r="BO439" s="28"/>
      <c r="BP439" s="28"/>
      <c r="BQ439" s="28"/>
      <c r="BR439" s="28"/>
      <c r="BS439" s="28"/>
      <c r="BT439" s="28"/>
      <c r="BU439" s="28"/>
      <c r="BV439" s="28"/>
      <c r="BW439" s="28"/>
      <c r="BX439" s="28"/>
      <c r="BY439" s="28"/>
      <c r="BZ439" s="28"/>
      <c r="CA439" s="28"/>
      <c r="CB439" s="28"/>
      <c r="CC439" s="28"/>
      <c r="CD439" s="28"/>
      <c r="CE439" s="28"/>
      <c r="CF439" s="28"/>
      <c r="CG439" s="28"/>
      <c r="CH439" s="28"/>
      <c r="CI439" s="76"/>
      <c r="CJ439" s="76"/>
      <c r="CK439" s="76"/>
      <c r="CL439" s="76"/>
      <c r="CM439" s="28"/>
      <c r="CN439" s="28"/>
      <c r="CO439" s="28"/>
      <c r="CP439" s="28"/>
      <c r="CQ439" s="76"/>
      <c r="CR439" s="76"/>
      <c r="CS439" s="76"/>
      <c r="CT439" s="76"/>
      <c r="CU439" s="76"/>
      <c r="CV439" s="76"/>
      <c r="CW439" s="76"/>
      <c r="CX439" s="76"/>
      <c r="CY439" s="76"/>
      <c r="CZ439" s="76"/>
      <c r="DA439" s="76"/>
      <c r="DB439" s="76"/>
      <c r="DC439" s="76"/>
      <c r="DD439" s="76"/>
      <c r="DE439" s="76"/>
      <c r="DF439" s="76"/>
      <c r="DG439" s="76"/>
      <c r="DH439" s="76"/>
      <c r="DI439" s="76"/>
      <c r="DJ439" s="76"/>
      <c r="DK439" s="76"/>
      <c r="DL439" s="76"/>
      <c r="DM439" s="76"/>
      <c r="DN439" s="76"/>
      <c r="DO439" s="76"/>
      <c r="DP439" s="76"/>
      <c r="DQ439" s="76"/>
      <c r="DR439" s="76"/>
      <c r="DS439" s="76"/>
      <c r="DT439" s="76"/>
      <c r="DU439" s="76"/>
      <c r="DV439" s="76"/>
      <c r="DW439" s="28"/>
      <c r="DX439" s="28"/>
      <c r="DY439" s="28"/>
      <c r="DZ439" s="28"/>
      <c r="EA439" s="28"/>
      <c r="EB439" s="28"/>
      <c r="EC439" s="28"/>
      <c r="ED439" s="28"/>
      <c r="EE439" s="28"/>
      <c r="EF439" s="28"/>
      <c r="EG439" s="28"/>
      <c r="EH439" s="28"/>
      <c r="EI439" s="28"/>
      <c r="EJ439" s="28"/>
      <c r="EK439" s="28"/>
      <c r="EL439" s="28"/>
      <c r="EM439" s="28"/>
      <c r="EN439" s="28"/>
      <c r="EO439" s="28"/>
      <c r="EP439" s="28"/>
      <c r="EQ439" s="28"/>
      <c r="ER439" s="28"/>
      <c r="ES439" s="28"/>
      <c r="ET439" s="28"/>
      <c r="EU439" s="28"/>
      <c r="EV439" s="28"/>
      <c r="EW439" s="28"/>
      <c r="EX439" s="28"/>
      <c r="EY439" s="28"/>
      <c r="EZ439" s="28"/>
      <c r="FA439" s="28"/>
      <c r="FB439" s="28"/>
      <c r="FC439" s="28"/>
      <c r="FD439" s="28"/>
      <c r="FE439" s="28"/>
      <c r="FF439" s="28"/>
      <c r="FG439" s="76"/>
      <c r="FH439" s="76"/>
      <c r="FI439" s="76"/>
      <c r="FJ439" s="76"/>
      <c r="FK439" s="28"/>
      <c r="FL439" s="28"/>
      <c r="FM439" s="28"/>
      <c r="FN439" s="28"/>
      <c r="FO439" s="28"/>
      <c r="FP439" s="28"/>
      <c r="FQ439" s="28"/>
      <c r="FR439" s="28"/>
      <c r="FS439" s="28"/>
      <c r="FT439" s="28"/>
      <c r="FU439" s="28"/>
      <c r="FV439" s="28"/>
      <c r="FW439" s="28"/>
      <c r="FX439" s="28"/>
      <c r="FY439" s="28"/>
      <c r="FZ439" s="28"/>
      <c r="GA439" s="76"/>
      <c r="GB439" s="76"/>
      <c r="GC439" s="76"/>
      <c r="GD439" s="76"/>
      <c r="GE439" s="28"/>
      <c r="GF439" s="28"/>
      <c r="GG439" s="28"/>
      <c r="GH439" s="28"/>
      <c r="GI439" s="28"/>
      <c r="GJ439" s="28"/>
      <c r="GK439" s="28"/>
      <c r="GL439" s="28"/>
      <c r="GM439" s="28"/>
      <c r="GN439" s="28"/>
      <c r="GO439" s="28"/>
      <c r="GP439" s="28"/>
      <c r="GQ439" s="82"/>
      <c r="GR439" s="57"/>
      <c r="GS439" s="109"/>
      <c r="GT439" s="109"/>
      <c r="GU439" s="28"/>
      <c r="GV439" s="28"/>
      <c r="GW439" s="28"/>
      <c r="GX439" s="28"/>
      <c r="GY439" s="28"/>
      <c r="GZ439" s="28"/>
      <c r="HA439" s="28"/>
      <c r="HB439" s="28"/>
      <c r="HC439" s="28"/>
      <c r="HD439" s="28"/>
      <c r="HE439" s="28"/>
      <c r="HF439" s="28"/>
      <c r="HG439" s="28"/>
      <c r="HH439" s="28"/>
      <c r="HI439" s="28"/>
      <c r="HJ439" s="28"/>
      <c r="HK439" s="28"/>
      <c r="HL439" s="28"/>
      <c r="HM439" s="28"/>
      <c r="HN439" s="28"/>
      <c r="HO439" s="28"/>
      <c r="HP439" s="28"/>
      <c r="HQ439" s="28"/>
      <c r="HR439" s="28"/>
      <c r="HS439" s="28"/>
      <c r="HT439" s="28"/>
      <c r="HU439" s="28"/>
      <c r="HV439" s="28"/>
    </row>
    <row r="440" spans="2:230" ht="18" customHeight="1" x14ac:dyDescent="0.2">
      <c r="B440" s="76"/>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76"/>
      <c r="AJ440" s="76"/>
      <c r="AK440" s="76"/>
      <c r="AL440" s="76"/>
      <c r="AM440" s="76"/>
      <c r="AN440" s="76"/>
      <c r="AO440" s="76"/>
      <c r="AP440" s="76"/>
      <c r="AQ440" s="28"/>
      <c r="AR440" s="28"/>
      <c r="AS440" s="28"/>
      <c r="AT440" s="28"/>
      <c r="AU440" s="76"/>
      <c r="AV440" s="76"/>
      <c r="AW440" s="76"/>
      <c r="AX440" s="76"/>
      <c r="AY440" s="28"/>
      <c r="AZ440" s="28"/>
      <c r="BA440" s="28"/>
      <c r="BB440" s="28"/>
      <c r="BC440" s="76"/>
      <c r="BD440" s="76"/>
      <c r="BE440" s="76"/>
      <c r="BF440" s="76"/>
      <c r="BG440" s="76"/>
      <c r="BH440" s="76"/>
      <c r="BI440" s="76"/>
      <c r="BJ440" s="76"/>
      <c r="BK440" s="28"/>
      <c r="BL440" s="28"/>
      <c r="BM440" s="28"/>
      <c r="BN440" s="28"/>
      <c r="BO440" s="28"/>
      <c r="BP440" s="28"/>
      <c r="BQ440" s="28"/>
      <c r="BR440" s="28"/>
      <c r="BS440" s="28"/>
      <c r="BT440" s="28"/>
      <c r="BU440" s="28"/>
      <c r="BV440" s="28"/>
      <c r="BW440" s="28"/>
      <c r="BX440" s="28"/>
      <c r="BY440" s="28"/>
      <c r="BZ440" s="28"/>
      <c r="CA440" s="28"/>
      <c r="CB440" s="28"/>
      <c r="CC440" s="28"/>
      <c r="CD440" s="28"/>
      <c r="CE440" s="28"/>
      <c r="CF440" s="28"/>
      <c r="CG440" s="28"/>
      <c r="CH440" s="28"/>
      <c r="CI440" s="76"/>
      <c r="CJ440" s="76"/>
      <c r="CK440" s="76"/>
      <c r="CL440" s="76"/>
      <c r="CM440" s="28"/>
      <c r="CN440" s="28"/>
      <c r="CO440" s="28"/>
      <c r="CP440" s="28"/>
      <c r="CQ440" s="76"/>
      <c r="CR440" s="76"/>
      <c r="CS440" s="76"/>
      <c r="CT440" s="76"/>
      <c r="CU440" s="76"/>
      <c r="CV440" s="76"/>
      <c r="CW440" s="76"/>
      <c r="CX440" s="76"/>
      <c r="CY440" s="76"/>
      <c r="CZ440" s="76"/>
      <c r="DA440" s="76"/>
      <c r="DB440" s="76"/>
      <c r="DC440" s="76"/>
      <c r="DD440" s="76"/>
      <c r="DE440" s="76"/>
      <c r="DF440" s="76"/>
      <c r="DG440" s="76"/>
      <c r="DH440" s="76"/>
      <c r="DI440" s="76"/>
      <c r="DJ440" s="76"/>
      <c r="DK440" s="76"/>
      <c r="DL440" s="76"/>
      <c r="DM440" s="76"/>
      <c r="DN440" s="76"/>
      <c r="DO440" s="76"/>
      <c r="DP440" s="76"/>
      <c r="DQ440" s="76"/>
      <c r="DR440" s="76"/>
      <c r="DS440" s="76"/>
      <c r="DT440" s="76"/>
      <c r="DU440" s="76"/>
      <c r="DV440" s="76"/>
      <c r="DW440" s="28"/>
      <c r="DX440" s="28"/>
      <c r="DY440" s="28"/>
      <c r="DZ440" s="28"/>
      <c r="EA440" s="28"/>
      <c r="EB440" s="28"/>
      <c r="EC440" s="28"/>
      <c r="ED440" s="28"/>
      <c r="EE440" s="28"/>
      <c r="EF440" s="28"/>
      <c r="EG440" s="28"/>
      <c r="EH440" s="28"/>
      <c r="EI440" s="28"/>
      <c r="EJ440" s="28"/>
      <c r="EK440" s="28"/>
      <c r="EL440" s="28"/>
      <c r="EM440" s="28"/>
      <c r="EN440" s="28"/>
      <c r="EO440" s="28"/>
      <c r="EP440" s="28"/>
      <c r="EQ440" s="28"/>
      <c r="ER440" s="28"/>
      <c r="ES440" s="28"/>
      <c r="ET440" s="28"/>
      <c r="EU440" s="28"/>
      <c r="EV440" s="28"/>
      <c r="EW440" s="28"/>
      <c r="EX440" s="28"/>
      <c r="EY440" s="28"/>
      <c r="EZ440" s="28"/>
      <c r="FA440" s="28"/>
      <c r="FB440" s="28"/>
      <c r="FC440" s="28"/>
      <c r="FD440" s="28"/>
      <c r="FE440" s="28"/>
      <c r="FF440" s="28"/>
      <c r="FG440" s="76"/>
      <c r="FH440" s="76"/>
      <c r="FI440" s="76"/>
      <c r="FJ440" s="76"/>
      <c r="FK440" s="28"/>
      <c r="FL440" s="28"/>
      <c r="FM440" s="28"/>
      <c r="FN440" s="28"/>
      <c r="FO440" s="28"/>
      <c r="FP440" s="28"/>
      <c r="FQ440" s="28"/>
      <c r="FR440" s="28"/>
      <c r="FS440" s="28"/>
      <c r="FT440" s="28"/>
      <c r="FU440" s="28"/>
      <c r="FV440" s="28"/>
      <c r="FW440" s="28"/>
      <c r="FX440" s="28"/>
      <c r="FY440" s="28"/>
      <c r="FZ440" s="28"/>
      <c r="GA440" s="76"/>
      <c r="GB440" s="76"/>
      <c r="GC440" s="76"/>
      <c r="GD440" s="76"/>
      <c r="GE440" s="28"/>
      <c r="GF440" s="28"/>
      <c r="GG440" s="28"/>
      <c r="GH440" s="28"/>
      <c r="GI440" s="28"/>
      <c r="GJ440" s="28"/>
      <c r="GK440" s="28"/>
      <c r="GL440" s="28"/>
      <c r="GM440" s="28"/>
      <c r="GN440" s="28"/>
      <c r="GO440" s="28"/>
      <c r="GP440" s="28"/>
      <c r="GQ440" s="82"/>
      <c r="GR440" s="57"/>
      <c r="GS440" s="109"/>
      <c r="GT440" s="109"/>
      <c r="GU440" s="28"/>
      <c r="GV440" s="28"/>
      <c r="GW440" s="28"/>
      <c r="GX440" s="28"/>
      <c r="GY440" s="28"/>
      <c r="GZ440" s="28"/>
      <c r="HA440" s="28"/>
      <c r="HB440" s="28"/>
      <c r="HC440" s="28"/>
      <c r="HD440" s="28"/>
      <c r="HE440" s="28"/>
      <c r="HF440" s="28"/>
      <c r="HG440" s="28"/>
      <c r="HH440" s="28"/>
      <c r="HI440" s="28"/>
      <c r="HJ440" s="28"/>
      <c r="HK440" s="28"/>
      <c r="HL440" s="28"/>
      <c r="HM440" s="28"/>
      <c r="HN440" s="28"/>
      <c r="HO440" s="28"/>
      <c r="HP440" s="28"/>
      <c r="HQ440" s="28"/>
      <c r="HR440" s="28"/>
      <c r="HS440" s="28"/>
      <c r="HT440" s="28"/>
      <c r="HU440" s="28"/>
      <c r="HV440" s="28"/>
    </row>
    <row r="441" spans="2:230" ht="18" customHeight="1" x14ac:dyDescent="0.2">
      <c r="B441" s="76"/>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76"/>
      <c r="AJ441" s="76"/>
      <c r="AK441" s="76"/>
      <c r="AL441" s="76"/>
      <c r="AM441" s="76"/>
      <c r="AN441" s="76"/>
      <c r="AO441" s="76"/>
      <c r="AP441" s="76"/>
      <c r="AQ441" s="28"/>
      <c r="AR441" s="28"/>
      <c r="AS441" s="28"/>
      <c r="AT441" s="28"/>
      <c r="AU441" s="76"/>
      <c r="AV441" s="76"/>
      <c r="AW441" s="76"/>
      <c r="AX441" s="76"/>
      <c r="AY441" s="28"/>
      <c r="AZ441" s="28"/>
      <c r="BA441" s="28"/>
      <c r="BB441" s="28"/>
      <c r="BC441" s="76"/>
      <c r="BD441" s="76"/>
      <c r="BE441" s="76"/>
      <c r="BF441" s="76"/>
      <c r="BG441" s="76"/>
      <c r="BH441" s="76"/>
      <c r="BI441" s="76"/>
      <c r="BJ441" s="76"/>
      <c r="BK441" s="28"/>
      <c r="BL441" s="28"/>
      <c r="BM441" s="28"/>
      <c r="BN441" s="28"/>
      <c r="BO441" s="28"/>
      <c r="BP441" s="28"/>
      <c r="BQ441" s="28"/>
      <c r="BR441" s="28"/>
      <c r="BS441" s="28"/>
      <c r="BT441" s="28"/>
      <c r="BU441" s="28"/>
      <c r="BV441" s="28"/>
      <c r="BW441" s="28"/>
      <c r="BX441" s="28"/>
      <c r="BY441" s="28"/>
      <c r="BZ441" s="28"/>
      <c r="CA441" s="28"/>
      <c r="CB441" s="28"/>
      <c r="CC441" s="28"/>
      <c r="CD441" s="28"/>
      <c r="CE441" s="28"/>
      <c r="CF441" s="28"/>
      <c r="CG441" s="28"/>
      <c r="CH441" s="28"/>
      <c r="CI441" s="76"/>
      <c r="CJ441" s="76"/>
      <c r="CK441" s="76"/>
      <c r="CL441" s="76"/>
      <c r="CM441" s="28"/>
      <c r="CN441" s="28"/>
      <c r="CO441" s="28"/>
      <c r="CP441" s="28"/>
      <c r="CQ441" s="76"/>
      <c r="CR441" s="76"/>
      <c r="CS441" s="76"/>
      <c r="CT441" s="76"/>
      <c r="CU441" s="76"/>
      <c r="CV441" s="76"/>
      <c r="CW441" s="76"/>
      <c r="CX441" s="76"/>
      <c r="CY441" s="76"/>
      <c r="CZ441" s="76"/>
      <c r="DA441" s="76"/>
      <c r="DB441" s="76"/>
      <c r="DC441" s="76"/>
      <c r="DD441" s="76"/>
      <c r="DE441" s="76"/>
      <c r="DF441" s="76"/>
      <c r="DG441" s="76"/>
      <c r="DH441" s="76"/>
      <c r="DI441" s="76"/>
      <c r="DJ441" s="76"/>
      <c r="DK441" s="76"/>
      <c r="DL441" s="76"/>
      <c r="DM441" s="76"/>
      <c r="DN441" s="76"/>
      <c r="DO441" s="76"/>
      <c r="DP441" s="76"/>
      <c r="DQ441" s="76"/>
      <c r="DR441" s="76"/>
      <c r="DS441" s="76"/>
      <c r="DT441" s="76"/>
      <c r="DU441" s="76"/>
      <c r="DV441" s="76"/>
      <c r="DW441" s="28"/>
      <c r="DX441" s="28"/>
      <c r="DY441" s="28"/>
      <c r="DZ441" s="28"/>
      <c r="EA441" s="28"/>
      <c r="EB441" s="28"/>
      <c r="EC441" s="28"/>
      <c r="ED441" s="28"/>
      <c r="EE441" s="28"/>
      <c r="EF441" s="28"/>
      <c r="EG441" s="28"/>
      <c r="EH441" s="28"/>
      <c r="EI441" s="28"/>
      <c r="EJ441" s="28"/>
      <c r="EK441" s="28"/>
      <c r="EL441" s="28"/>
      <c r="EM441" s="28"/>
      <c r="EN441" s="28"/>
      <c r="EO441" s="28"/>
      <c r="EP441" s="28"/>
      <c r="EQ441" s="28"/>
      <c r="ER441" s="28"/>
      <c r="ES441" s="28"/>
      <c r="ET441" s="28"/>
      <c r="EU441" s="28"/>
      <c r="EV441" s="28"/>
      <c r="EW441" s="28"/>
      <c r="EX441" s="28"/>
      <c r="EY441" s="28"/>
      <c r="EZ441" s="28"/>
      <c r="FA441" s="28"/>
      <c r="FB441" s="28"/>
      <c r="FC441" s="28"/>
      <c r="FD441" s="28"/>
      <c r="FE441" s="28"/>
      <c r="FF441" s="28"/>
      <c r="FG441" s="76"/>
      <c r="FH441" s="76"/>
      <c r="FI441" s="76"/>
      <c r="FJ441" s="76"/>
      <c r="FK441" s="28"/>
      <c r="FL441" s="28"/>
      <c r="FM441" s="28"/>
      <c r="FN441" s="28"/>
      <c r="FO441" s="28"/>
      <c r="FP441" s="28"/>
      <c r="FQ441" s="28"/>
      <c r="FR441" s="28"/>
      <c r="FS441" s="28"/>
      <c r="FT441" s="28"/>
      <c r="FU441" s="28"/>
      <c r="FV441" s="28"/>
      <c r="FW441" s="28"/>
      <c r="FX441" s="28"/>
      <c r="FY441" s="28"/>
      <c r="FZ441" s="28"/>
      <c r="GA441" s="76"/>
      <c r="GB441" s="76"/>
      <c r="GC441" s="76"/>
      <c r="GD441" s="76"/>
      <c r="GE441" s="28"/>
      <c r="GF441" s="28"/>
      <c r="GG441" s="28"/>
      <c r="GH441" s="28"/>
      <c r="GI441" s="28"/>
      <c r="GJ441" s="28"/>
      <c r="GK441" s="28"/>
      <c r="GL441" s="28"/>
      <c r="GM441" s="28"/>
      <c r="GN441" s="28"/>
      <c r="GO441" s="28"/>
      <c r="GP441" s="28"/>
      <c r="GQ441" s="82"/>
      <c r="GR441" s="57"/>
      <c r="GS441" s="109"/>
      <c r="GT441" s="109"/>
      <c r="GU441" s="28"/>
      <c r="GV441" s="28"/>
      <c r="GW441" s="28"/>
      <c r="GX441" s="28"/>
      <c r="GY441" s="28"/>
      <c r="GZ441" s="28"/>
      <c r="HA441" s="28"/>
      <c r="HB441" s="28"/>
      <c r="HC441" s="28"/>
      <c r="HD441" s="28"/>
      <c r="HE441" s="28"/>
      <c r="HF441" s="28"/>
      <c r="HG441" s="28"/>
      <c r="HH441" s="28"/>
      <c r="HI441" s="28"/>
      <c r="HJ441" s="28"/>
      <c r="HK441" s="28"/>
      <c r="HL441" s="28"/>
      <c r="HM441" s="28"/>
      <c r="HN441" s="28"/>
      <c r="HO441" s="28"/>
      <c r="HP441" s="28"/>
      <c r="HQ441" s="28"/>
      <c r="HR441" s="28"/>
      <c r="HS441" s="28"/>
      <c r="HT441" s="28"/>
      <c r="HU441" s="28"/>
      <c r="HV441" s="28"/>
    </row>
    <row r="442" spans="2:230" ht="18" customHeight="1" x14ac:dyDescent="0.2">
      <c r="B442" s="76"/>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76"/>
      <c r="AJ442" s="76"/>
      <c r="AK442" s="76"/>
      <c r="AL442" s="76"/>
      <c r="AM442" s="76"/>
      <c r="AN442" s="76"/>
      <c r="AO442" s="76"/>
      <c r="AP442" s="76"/>
      <c r="AQ442" s="28"/>
      <c r="AR442" s="28"/>
      <c r="AS442" s="28"/>
      <c r="AT442" s="28"/>
      <c r="AU442" s="76"/>
      <c r="AV442" s="76"/>
      <c r="AW442" s="76"/>
      <c r="AX442" s="76"/>
      <c r="AY442" s="28"/>
      <c r="AZ442" s="28"/>
      <c r="BA442" s="28"/>
      <c r="BB442" s="28"/>
      <c r="BC442" s="76"/>
      <c r="BD442" s="76"/>
      <c r="BE442" s="76"/>
      <c r="BF442" s="76"/>
      <c r="BG442" s="76"/>
      <c r="BH442" s="76"/>
      <c r="BI442" s="76"/>
      <c r="BJ442" s="76"/>
      <c r="BK442" s="28"/>
      <c r="BL442" s="28"/>
      <c r="BM442" s="28"/>
      <c r="BN442" s="28"/>
      <c r="BO442" s="28"/>
      <c r="BP442" s="28"/>
      <c r="BQ442" s="28"/>
      <c r="BR442" s="28"/>
      <c r="BS442" s="28"/>
      <c r="BT442" s="28"/>
      <c r="BU442" s="28"/>
      <c r="BV442" s="28"/>
      <c r="BW442" s="28"/>
      <c r="BX442" s="28"/>
      <c r="BY442" s="28"/>
      <c r="BZ442" s="28"/>
      <c r="CA442" s="28"/>
      <c r="CB442" s="28"/>
      <c r="CC442" s="28"/>
      <c r="CD442" s="28"/>
      <c r="CE442" s="28"/>
      <c r="CF442" s="28"/>
      <c r="CG442" s="28"/>
      <c r="CH442" s="28"/>
      <c r="CI442" s="76"/>
      <c r="CJ442" s="76"/>
      <c r="CK442" s="76"/>
      <c r="CL442" s="76"/>
      <c r="CM442" s="28"/>
      <c r="CN442" s="28"/>
      <c r="CO442" s="28"/>
      <c r="CP442" s="28"/>
      <c r="CQ442" s="76"/>
      <c r="CR442" s="76"/>
      <c r="CS442" s="76"/>
      <c r="CT442" s="76"/>
      <c r="CU442" s="76"/>
      <c r="CV442" s="76"/>
      <c r="CW442" s="76"/>
      <c r="CX442" s="76"/>
      <c r="CY442" s="76"/>
      <c r="CZ442" s="76"/>
      <c r="DA442" s="76"/>
      <c r="DB442" s="76"/>
      <c r="DC442" s="76"/>
      <c r="DD442" s="76"/>
      <c r="DE442" s="76"/>
      <c r="DF442" s="76"/>
      <c r="DG442" s="76"/>
      <c r="DH442" s="76"/>
      <c r="DI442" s="76"/>
      <c r="DJ442" s="76"/>
      <c r="DK442" s="76"/>
      <c r="DL442" s="76"/>
      <c r="DM442" s="76"/>
      <c r="DN442" s="76"/>
      <c r="DO442" s="76"/>
      <c r="DP442" s="76"/>
      <c r="DQ442" s="76"/>
      <c r="DR442" s="76"/>
      <c r="DS442" s="76"/>
      <c r="DT442" s="76"/>
      <c r="DU442" s="76"/>
      <c r="DV442" s="76"/>
      <c r="DW442" s="28"/>
      <c r="DX442" s="28"/>
      <c r="DY442" s="28"/>
      <c r="DZ442" s="28"/>
      <c r="EA442" s="28"/>
      <c r="EB442" s="28"/>
      <c r="EC442" s="28"/>
      <c r="ED442" s="28"/>
      <c r="EE442" s="28"/>
      <c r="EF442" s="28"/>
      <c r="EG442" s="28"/>
      <c r="EH442" s="28"/>
      <c r="EI442" s="28"/>
      <c r="EJ442" s="28"/>
      <c r="EK442" s="28"/>
      <c r="EL442" s="28"/>
      <c r="EM442" s="28"/>
      <c r="EN442" s="28"/>
      <c r="EO442" s="28"/>
      <c r="EP442" s="28"/>
      <c r="EQ442" s="28"/>
      <c r="ER442" s="28"/>
      <c r="ES442" s="28"/>
      <c r="ET442" s="28"/>
      <c r="EU442" s="28"/>
      <c r="EV442" s="28"/>
      <c r="EW442" s="28"/>
      <c r="EX442" s="28"/>
      <c r="EY442" s="28"/>
      <c r="EZ442" s="28"/>
      <c r="FA442" s="28"/>
      <c r="FB442" s="28"/>
      <c r="FC442" s="28"/>
      <c r="FD442" s="28"/>
      <c r="FE442" s="28"/>
      <c r="FF442" s="28"/>
      <c r="FG442" s="76"/>
      <c r="FH442" s="76"/>
      <c r="FI442" s="76"/>
      <c r="FJ442" s="76"/>
      <c r="FK442" s="28"/>
      <c r="FL442" s="28"/>
      <c r="FM442" s="28"/>
      <c r="FN442" s="28"/>
      <c r="FO442" s="28"/>
      <c r="FP442" s="28"/>
      <c r="FQ442" s="28"/>
      <c r="FR442" s="28"/>
      <c r="FS442" s="28"/>
      <c r="FT442" s="28"/>
      <c r="FU442" s="28"/>
      <c r="FV442" s="28"/>
      <c r="FW442" s="28"/>
      <c r="FX442" s="28"/>
      <c r="FY442" s="28"/>
      <c r="FZ442" s="28"/>
      <c r="GA442" s="76"/>
      <c r="GB442" s="76"/>
      <c r="GC442" s="76"/>
      <c r="GD442" s="76"/>
      <c r="GE442" s="28"/>
      <c r="GF442" s="28"/>
      <c r="GG442" s="28"/>
      <c r="GH442" s="28"/>
      <c r="GI442" s="28"/>
      <c r="GJ442" s="28"/>
      <c r="GK442" s="28"/>
      <c r="GL442" s="28"/>
      <c r="GM442" s="28"/>
      <c r="GN442" s="28"/>
      <c r="GO442" s="28"/>
      <c r="GP442" s="28"/>
      <c r="GQ442" s="82"/>
      <c r="GR442" s="57"/>
      <c r="GS442" s="109"/>
      <c r="GT442" s="109"/>
      <c r="GU442" s="28"/>
      <c r="GV442" s="28"/>
      <c r="GW442" s="28"/>
      <c r="GX442" s="28"/>
      <c r="GY442" s="28"/>
      <c r="GZ442" s="28"/>
      <c r="HA442" s="28"/>
      <c r="HB442" s="28"/>
      <c r="HC442" s="28"/>
      <c r="HD442" s="28"/>
      <c r="HE442" s="28"/>
      <c r="HF442" s="28"/>
      <c r="HG442" s="28"/>
      <c r="HH442" s="28"/>
      <c r="HI442" s="28"/>
      <c r="HJ442" s="28"/>
      <c r="HK442" s="28"/>
      <c r="HL442" s="28"/>
      <c r="HM442" s="28"/>
      <c r="HN442" s="28"/>
      <c r="HO442" s="28"/>
      <c r="HP442" s="28"/>
      <c r="HQ442" s="28"/>
      <c r="HR442" s="28"/>
      <c r="HS442" s="28"/>
      <c r="HT442" s="28"/>
      <c r="HU442" s="28"/>
      <c r="HV442" s="28"/>
    </row>
    <row r="443" spans="2:230" ht="18" customHeight="1" x14ac:dyDescent="0.2">
      <c r="B443" s="76"/>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76"/>
      <c r="AJ443" s="76"/>
      <c r="AK443" s="76"/>
      <c r="AL443" s="76"/>
      <c r="AM443" s="76"/>
      <c r="AN443" s="76"/>
      <c r="AO443" s="76"/>
      <c r="AP443" s="76"/>
      <c r="AQ443" s="28"/>
      <c r="AR443" s="28"/>
      <c r="AS443" s="28"/>
      <c r="AT443" s="28"/>
      <c r="AU443" s="76"/>
      <c r="AV443" s="76"/>
      <c r="AW443" s="76"/>
      <c r="AX443" s="76"/>
      <c r="AY443" s="28"/>
      <c r="AZ443" s="28"/>
      <c r="BA443" s="28"/>
      <c r="BB443" s="28"/>
      <c r="BC443" s="76"/>
      <c r="BD443" s="76"/>
      <c r="BE443" s="76"/>
      <c r="BF443" s="76"/>
      <c r="BG443" s="76"/>
      <c r="BH443" s="76"/>
      <c r="BI443" s="76"/>
      <c r="BJ443" s="76"/>
      <c r="BK443" s="28"/>
      <c r="BL443" s="28"/>
      <c r="BM443" s="28"/>
      <c r="BN443" s="28"/>
      <c r="BO443" s="28"/>
      <c r="BP443" s="28"/>
      <c r="BQ443" s="28"/>
      <c r="BR443" s="28"/>
      <c r="BS443" s="28"/>
      <c r="BT443" s="28"/>
      <c r="BU443" s="28"/>
      <c r="BV443" s="28"/>
      <c r="BW443" s="28"/>
      <c r="BX443" s="28"/>
      <c r="BY443" s="28"/>
      <c r="BZ443" s="28"/>
      <c r="CA443" s="28"/>
      <c r="CB443" s="28"/>
      <c r="CC443" s="28"/>
      <c r="CD443" s="28"/>
      <c r="CE443" s="28"/>
      <c r="CF443" s="28"/>
      <c r="CG443" s="28"/>
      <c r="CH443" s="28"/>
      <c r="CI443" s="76"/>
      <c r="CJ443" s="76"/>
      <c r="CK443" s="76"/>
      <c r="CL443" s="76"/>
      <c r="CM443" s="28"/>
      <c r="CN443" s="28"/>
      <c r="CO443" s="28"/>
      <c r="CP443" s="28"/>
      <c r="CQ443" s="76"/>
      <c r="CR443" s="76"/>
      <c r="CS443" s="76"/>
      <c r="CT443" s="76"/>
      <c r="CU443" s="76"/>
      <c r="CV443" s="76"/>
      <c r="CW443" s="76"/>
      <c r="CX443" s="76"/>
      <c r="CY443" s="76"/>
      <c r="CZ443" s="76"/>
      <c r="DA443" s="76"/>
      <c r="DB443" s="76"/>
      <c r="DC443" s="76"/>
      <c r="DD443" s="76"/>
      <c r="DE443" s="76"/>
      <c r="DF443" s="76"/>
      <c r="DG443" s="76"/>
      <c r="DH443" s="76"/>
      <c r="DI443" s="76"/>
      <c r="DJ443" s="76"/>
      <c r="DK443" s="76"/>
      <c r="DL443" s="76"/>
      <c r="DM443" s="76"/>
      <c r="DN443" s="76"/>
      <c r="DO443" s="76"/>
      <c r="DP443" s="76"/>
      <c r="DQ443" s="76"/>
      <c r="DR443" s="76"/>
      <c r="DS443" s="76"/>
      <c r="DT443" s="76"/>
      <c r="DU443" s="76"/>
      <c r="DV443" s="76"/>
      <c r="DW443" s="28"/>
      <c r="DX443" s="28"/>
      <c r="DY443" s="28"/>
      <c r="DZ443" s="28"/>
      <c r="EA443" s="28"/>
      <c r="EB443" s="28"/>
      <c r="EC443" s="28"/>
      <c r="ED443" s="28"/>
      <c r="EE443" s="28"/>
      <c r="EF443" s="28"/>
      <c r="EG443" s="28"/>
      <c r="EH443" s="28"/>
      <c r="EI443" s="28"/>
      <c r="EJ443" s="28"/>
      <c r="EK443" s="28"/>
      <c r="EL443" s="28"/>
      <c r="EM443" s="28"/>
      <c r="EN443" s="28"/>
      <c r="EO443" s="28"/>
      <c r="EP443" s="28"/>
      <c r="EQ443" s="28"/>
      <c r="ER443" s="28"/>
      <c r="ES443" s="28"/>
      <c r="ET443" s="28"/>
      <c r="EU443" s="28"/>
      <c r="EV443" s="28"/>
      <c r="EW443" s="28"/>
      <c r="EX443" s="28"/>
      <c r="EY443" s="28"/>
      <c r="EZ443" s="28"/>
      <c r="FA443" s="28"/>
      <c r="FB443" s="28"/>
      <c r="FC443" s="28"/>
      <c r="FD443" s="28"/>
      <c r="FE443" s="28"/>
      <c r="FF443" s="28"/>
      <c r="FG443" s="76"/>
      <c r="FH443" s="76"/>
      <c r="FI443" s="76"/>
      <c r="FJ443" s="76"/>
      <c r="FK443" s="28"/>
      <c r="FL443" s="28"/>
      <c r="FM443" s="28"/>
      <c r="FN443" s="28"/>
      <c r="FO443" s="28"/>
      <c r="FP443" s="28"/>
      <c r="FQ443" s="28"/>
      <c r="FR443" s="28"/>
      <c r="FS443" s="28"/>
      <c r="FT443" s="28"/>
      <c r="FU443" s="28"/>
      <c r="FV443" s="28"/>
      <c r="FW443" s="28"/>
      <c r="FX443" s="28"/>
      <c r="FY443" s="28"/>
      <c r="FZ443" s="28"/>
      <c r="GA443" s="76"/>
      <c r="GB443" s="76"/>
      <c r="GC443" s="76"/>
      <c r="GD443" s="76"/>
      <c r="GE443" s="28"/>
      <c r="GF443" s="28"/>
      <c r="GG443" s="28"/>
      <c r="GH443" s="28"/>
      <c r="GI443" s="28"/>
      <c r="GJ443" s="28"/>
      <c r="GK443" s="28"/>
      <c r="GL443" s="28"/>
      <c r="GM443" s="28"/>
      <c r="GN443" s="28"/>
      <c r="GO443" s="28"/>
      <c r="GP443" s="28"/>
      <c r="GQ443" s="82"/>
      <c r="GR443" s="57"/>
      <c r="GS443" s="109"/>
      <c r="GT443" s="109"/>
      <c r="GU443" s="28"/>
      <c r="GV443" s="28"/>
      <c r="GW443" s="28"/>
      <c r="GX443" s="28"/>
      <c r="GY443" s="28"/>
      <c r="GZ443" s="28"/>
      <c r="HA443" s="28"/>
      <c r="HB443" s="28"/>
      <c r="HC443" s="28"/>
      <c r="HD443" s="28"/>
      <c r="HE443" s="28"/>
      <c r="HF443" s="28"/>
      <c r="HG443" s="28"/>
      <c r="HH443" s="28"/>
      <c r="HI443" s="28"/>
      <c r="HJ443" s="28"/>
      <c r="HK443" s="28"/>
      <c r="HL443" s="28"/>
      <c r="HM443" s="28"/>
      <c r="HN443" s="28"/>
      <c r="HO443" s="28"/>
      <c r="HP443" s="28"/>
      <c r="HQ443" s="28"/>
      <c r="HR443" s="28"/>
      <c r="HS443" s="28"/>
      <c r="HT443" s="28"/>
      <c r="HU443" s="28"/>
      <c r="HV443" s="28"/>
    </row>
    <row r="444" spans="2:230" ht="18" customHeight="1" x14ac:dyDescent="0.2">
      <c r="B444" s="76"/>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76"/>
      <c r="AJ444" s="76"/>
      <c r="AK444" s="76"/>
      <c r="AL444" s="76"/>
      <c r="AM444" s="76"/>
      <c r="AN444" s="76"/>
      <c r="AO444" s="76"/>
      <c r="AP444" s="76"/>
      <c r="AQ444" s="28"/>
      <c r="AR444" s="28"/>
      <c r="AS444" s="28"/>
      <c r="AT444" s="28"/>
      <c r="AU444" s="76"/>
      <c r="AV444" s="76"/>
      <c r="AW444" s="76"/>
      <c r="AX444" s="76"/>
      <c r="AY444" s="28"/>
      <c r="AZ444" s="28"/>
      <c r="BA444" s="28"/>
      <c r="BB444" s="28"/>
      <c r="BC444" s="76"/>
      <c r="BD444" s="76"/>
      <c r="BE444" s="76"/>
      <c r="BF444" s="76"/>
      <c r="BG444" s="76"/>
      <c r="BH444" s="76"/>
      <c r="BI444" s="76"/>
      <c r="BJ444" s="76"/>
      <c r="BK444" s="28"/>
      <c r="BL444" s="28"/>
      <c r="BM444" s="28"/>
      <c r="BN444" s="28"/>
      <c r="BO444" s="28"/>
      <c r="BP444" s="28"/>
      <c r="BQ444" s="28"/>
      <c r="BR444" s="28"/>
      <c r="BS444" s="28"/>
      <c r="BT444" s="28"/>
      <c r="BU444" s="28"/>
      <c r="BV444" s="28"/>
      <c r="BW444" s="28"/>
      <c r="BX444" s="28"/>
      <c r="BY444" s="28"/>
      <c r="BZ444" s="28"/>
      <c r="CA444" s="28"/>
      <c r="CB444" s="28"/>
      <c r="CC444" s="28"/>
      <c r="CD444" s="28"/>
      <c r="CE444" s="28"/>
      <c r="CF444" s="28"/>
      <c r="CG444" s="28"/>
      <c r="CH444" s="28"/>
      <c r="CI444" s="76"/>
      <c r="CJ444" s="76"/>
      <c r="CK444" s="76"/>
      <c r="CL444" s="76"/>
      <c r="CM444" s="28"/>
      <c r="CN444" s="28"/>
      <c r="CO444" s="28"/>
      <c r="CP444" s="28"/>
      <c r="CQ444" s="76"/>
      <c r="CR444" s="76"/>
      <c r="CS444" s="76"/>
      <c r="CT444" s="76"/>
      <c r="CU444" s="76"/>
      <c r="CV444" s="76"/>
      <c r="CW444" s="76"/>
      <c r="CX444" s="76"/>
      <c r="CY444" s="76"/>
      <c r="CZ444" s="76"/>
      <c r="DA444" s="76"/>
      <c r="DB444" s="76"/>
      <c r="DC444" s="76"/>
      <c r="DD444" s="76"/>
      <c r="DE444" s="76"/>
      <c r="DF444" s="76"/>
      <c r="DG444" s="76"/>
      <c r="DH444" s="76"/>
      <c r="DI444" s="76"/>
      <c r="DJ444" s="76"/>
      <c r="DK444" s="76"/>
      <c r="DL444" s="76"/>
      <c r="DM444" s="76"/>
      <c r="DN444" s="76"/>
      <c r="DO444" s="76"/>
      <c r="DP444" s="76"/>
      <c r="DQ444" s="76"/>
      <c r="DR444" s="76"/>
      <c r="DS444" s="76"/>
      <c r="DT444" s="76"/>
      <c r="DU444" s="76"/>
      <c r="DV444" s="76"/>
      <c r="DW444" s="28"/>
      <c r="DX444" s="28"/>
      <c r="DY444" s="28"/>
      <c r="DZ444" s="28"/>
      <c r="EA444" s="28"/>
      <c r="EB444" s="28"/>
      <c r="EC444" s="28"/>
      <c r="ED444" s="28"/>
      <c r="EE444" s="28"/>
      <c r="EF444" s="28"/>
      <c r="EG444" s="28"/>
      <c r="EH444" s="28"/>
      <c r="EI444" s="28"/>
      <c r="EJ444" s="28"/>
      <c r="EK444" s="28"/>
      <c r="EL444" s="28"/>
      <c r="EM444" s="28"/>
      <c r="EN444" s="28"/>
      <c r="EO444" s="28"/>
      <c r="EP444" s="28"/>
      <c r="EQ444" s="28"/>
      <c r="ER444" s="28"/>
      <c r="ES444" s="28"/>
      <c r="ET444" s="28"/>
      <c r="EU444" s="28"/>
      <c r="EV444" s="28"/>
      <c r="EW444" s="28"/>
      <c r="EX444" s="28"/>
      <c r="EY444" s="28"/>
      <c r="EZ444" s="28"/>
      <c r="FA444" s="28"/>
      <c r="FB444" s="28"/>
      <c r="FC444" s="28"/>
      <c r="FD444" s="28"/>
      <c r="FE444" s="28"/>
      <c r="FF444" s="28"/>
      <c r="FG444" s="76"/>
      <c r="FH444" s="76"/>
      <c r="FI444" s="76"/>
      <c r="FJ444" s="76"/>
      <c r="FK444" s="28"/>
      <c r="FL444" s="28"/>
      <c r="FM444" s="28"/>
      <c r="FN444" s="28"/>
      <c r="FO444" s="28"/>
      <c r="FP444" s="28"/>
      <c r="FQ444" s="28"/>
      <c r="FR444" s="28"/>
      <c r="FS444" s="28"/>
      <c r="FT444" s="28"/>
      <c r="FU444" s="28"/>
      <c r="FV444" s="28"/>
      <c r="FW444" s="28"/>
      <c r="FX444" s="28"/>
      <c r="FY444" s="28"/>
      <c r="FZ444" s="28"/>
      <c r="GA444" s="76"/>
      <c r="GB444" s="76"/>
      <c r="GC444" s="76"/>
      <c r="GD444" s="76"/>
      <c r="GE444" s="28"/>
      <c r="GF444" s="28"/>
      <c r="GG444" s="28"/>
      <c r="GH444" s="28"/>
      <c r="GI444" s="28"/>
      <c r="GJ444" s="28"/>
      <c r="GK444" s="28"/>
      <c r="GL444" s="28"/>
      <c r="GM444" s="28"/>
      <c r="GN444" s="28"/>
      <c r="GO444" s="28"/>
      <c r="GP444" s="28"/>
      <c r="GQ444" s="82"/>
      <c r="GR444" s="57"/>
      <c r="GS444" s="109"/>
      <c r="GT444" s="109"/>
      <c r="GU444" s="28"/>
      <c r="GV444" s="28"/>
      <c r="GW444" s="28"/>
      <c r="GX444" s="28"/>
      <c r="GY444" s="28"/>
      <c r="GZ444" s="28"/>
      <c r="HA444" s="28"/>
      <c r="HB444" s="28"/>
      <c r="HC444" s="28"/>
      <c r="HD444" s="28"/>
      <c r="HE444" s="28"/>
      <c r="HF444" s="28"/>
      <c r="HG444" s="28"/>
      <c r="HH444" s="28"/>
      <c r="HI444" s="28"/>
      <c r="HJ444" s="28"/>
      <c r="HK444" s="28"/>
      <c r="HL444" s="28"/>
      <c r="HM444" s="28"/>
      <c r="HN444" s="28"/>
      <c r="HO444" s="28"/>
      <c r="HP444" s="28"/>
      <c r="HQ444" s="28"/>
      <c r="HR444" s="28"/>
      <c r="HS444" s="28"/>
      <c r="HT444" s="28"/>
      <c r="HU444" s="28"/>
      <c r="HV444" s="28"/>
    </row>
    <row r="445" spans="2:230" ht="18" customHeight="1" x14ac:dyDescent="0.2">
      <c r="B445" s="76"/>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76"/>
      <c r="AJ445" s="76"/>
      <c r="AK445" s="76"/>
      <c r="AL445" s="76"/>
      <c r="AM445" s="76"/>
      <c r="AN445" s="76"/>
      <c r="AO445" s="76"/>
      <c r="AP445" s="76"/>
      <c r="AQ445" s="28"/>
      <c r="AR445" s="28"/>
      <c r="AS445" s="28"/>
      <c r="AT445" s="28"/>
      <c r="AU445" s="76"/>
      <c r="AV445" s="76"/>
      <c r="AW445" s="76"/>
      <c r="AX445" s="76"/>
      <c r="AY445" s="28"/>
      <c r="AZ445" s="28"/>
      <c r="BA445" s="28"/>
      <c r="BB445" s="28"/>
      <c r="BC445" s="76"/>
      <c r="BD445" s="76"/>
      <c r="BE445" s="76"/>
      <c r="BF445" s="76"/>
      <c r="BG445" s="76"/>
      <c r="BH445" s="76"/>
      <c r="BI445" s="76"/>
      <c r="BJ445" s="76"/>
      <c r="BK445" s="28"/>
      <c r="BL445" s="28"/>
      <c r="BM445" s="28"/>
      <c r="BN445" s="28"/>
      <c r="BO445" s="28"/>
      <c r="BP445" s="28"/>
      <c r="BQ445" s="28"/>
      <c r="BR445" s="28"/>
      <c r="BS445" s="28"/>
      <c r="BT445" s="28"/>
      <c r="BU445" s="28"/>
      <c r="BV445" s="28"/>
      <c r="BW445" s="28"/>
      <c r="BX445" s="28"/>
      <c r="BY445" s="28"/>
      <c r="BZ445" s="28"/>
      <c r="CA445" s="28"/>
      <c r="CB445" s="28"/>
      <c r="CC445" s="28"/>
      <c r="CD445" s="28"/>
      <c r="CE445" s="28"/>
      <c r="CF445" s="28"/>
      <c r="CG445" s="28"/>
      <c r="CH445" s="28"/>
      <c r="CI445" s="76"/>
      <c r="CJ445" s="76"/>
      <c r="CK445" s="76"/>
      <c r="CL445" s="76"/>
      <c r="CM445" s="28"/>
      <c r="CN445" s="28"/>
      <c r="CO445" s="28"/>
      <c r="CP445" s="28"/>
      <c r="CQ445" s="76"/>
      <c r="CR445" s="76"/>
      <c r="CS445" s="76"/>
      <c r="CT445" s="76"/>
      <c r="CU445" s="76"/>
      <c r="CV445" s="76"/>
      <c r="CW445" s="76"/>
      <c r="CX445" s="76"/>
      <c r="CY445" s="76"/>
      <c r="CZ445" s="76"/>
      <c r="DA445" s="76"/>
      <c r="DB445" s="76"/>
      <c r="DC445" s="76"/>
      <c r="DD445" s="76"/>
      <c r="DE445" s="76"/>
      <c r="DF445" s="76"/>
      <c r="DG445" s="76"/>
      <c r="DH445" s="76"/>
      <c r="DI445" s="76"/>
      <c r="DJ445" s="76"/>
      <c r="DK445" s="76"/>
      <c r="DL445" s="76"/>
      <c r="DM445" s="76"/>
      <c r="DN445" s="76"/>
      <c r="DO445" s="76"/>
      <c r="DP445" s="76"/>
      <c r="DQ445" s="76"/>
      <c r="DR445" s="76"/>
      <c r="DS445" s="76"/>
      <c r="DT445" s="76"/>
      <c r="DU445" s="76"/>
      <c r="DV445" s="76"/>
      <c r="DW445" s="28"/>
      <c r="DX445" s="28"/>
      <c r="DY445" s="28"/>
      <c r="DZ445" s="28"/>
      <c r="EA445" s="28"/>
      <c r="EB445" s="28"/>
      <c r="EC445" s="28"/>
      <c r="ED445" s="28"/>
      <c r="EE445" s="28"/>
      <c r="EF445" s="28"/>
      <c r="EG445" s="28"/>
      <c r="EH445" s="28"/>
      <c r="EI445" s="28"/>
      <c r="EJ445" s="28"/>
      <c r="EK445" s="28"/>
      <c r="EL445" s="28"/>
      <c r="EM445" s="28"/>
      <c r="EN445" s="28"/>
      <c r="EO445" s="28"/>
      <c r="EP445" s="28"/>
      <c r="EQ445" s="28"/>
      <c r="ER445" s="28"/>
      <c r="ES445" s="28"/>
      <c r="ET445" s="28"/>
      <c r="EU445" s="28"/>
      <c r="EV445" s="28"/>
      <c r="EW445" s="28"/>
      <c r="EX445" s="28"/>
      <c r="EY445" s="28"/>
      <c r="EZ445" s="28"/>
      <c r="FA445" s="28"/>
      <c r="FB445" s="28"/>
      <c r="FC445" s="28"/>
      <c r="FD445" s="28"/>
      <c r="FE445" s="28"/>
      <c r="FF445" s="28"/>
      <c r="FG445" s="76"/>
      <c r="FH445" s="76"/>
      <c r="FI445" s="76"/>
      <c r="FJ445" s="76"/>
      <c r="FK445" s="28"/>
      <c r="FL445" s="28"/>
      <c r="FM445" s="28"/>
      <c r="FN445" s="28"/>
      <c r="FO445" s="28"/>
      <c r="FP445" s="28"/>
      <c r="FQ445" s="28"/>
      <c r="FR445" s="28"/>
      <c r="FS445" s="28"/>
      <c r="FT445" s="28"/>
      <c r="FU445" s="28"/>
      <c r="FV445" s="28"/>
      <c r="FW445" s="28"/>
      <c r="FX445" s="28"/>
      <c r="FY445" s="28"/>
      <c r="FZ445" s="28"/>
      <c r="GA445" s="76"/>
      <c r="GB445" s="76"/>
      <c r="GC445" s="76"/>
      <c r="GD445" s="76"/>
      <c r="GE445" s="28"/>
      <c r="GF445" s="28"/>
      <c r="GG445" s="28"/>
      <c r="GH445" s="28"/>
      <c r="GI445" s="28"/>
      <c r="GJ445" s="28"/>
      <c r="GK445" s="28"/>
      <c r="GL445" s="28"/>
      <c r="GM445" s="28"/>
      <c r="GN445" s="28"/>
      <c r="GO445" s="28"/>
      <c r="GP445" s="28"/>
      <c r="GQ445" s="82"/>
      <c r="GR445" s="57"/>
      <c r="GS445" s="109"/>
      <c r="GT445" s="109"/>
      <c r="GU445" s="28"/>
      <c r="GV445" s="28"/>
      <c r="GW445" s="28"/>
      <c r="GX445" s="28"/>
      <c r="GY445" s="28"/>
      <c r="GZ445" s="28"/>
      <c r="HA445" s="28"/>
      <c r="HB445" s="28"/>
      <c r="HC445" s="28"/>
      <c r="HD445" s="28"/>
      <c r="HE445" s="28"/>
      <c r="HF445" s="28"/>
      <c r="HG445" s="28"/>
      <c r="HH445" s="28"/>
      <c r="HI445" s="28"/>
      <c r="HJ445" s="28"/>
      <c r="HK445" s="28"/>
      <c r="HL445" s="28"/>
      <c r="HM445" s="28"/>
      <c r="HN445" s="28"/>
      <c r="HO445" s="28"/>
      <c r="HP445" s="28"/>
      <c r="HQ445" s="28"/>
      <c r="HR445" s="28"/>
      <c r="HS445" s="28"/>
      <c r="HT445" s="28"/>
      <c r="HU445" s="28"/>
      <c r="HV445" s="28"/>
    </row>
    <row r="446" spans="2:230" ht="18" customHeight="1" x14ac:dyDescent="0.2">
      <c r="B446" s="76"/>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76"/>
      <c r="AJ446" s="76"/>
      <c r="AK446" s="76"/>
      <c r="AL446" s="76"/>
      <c r="AM446" s="76"/>
      <c r="AN446" s="76"/>
      <c r="AO446" s="76"/>
      <c r="AP446" s="76"/>
      <c r="AQ446" s="28"/>
      <c r="AR446" s="28"/>
      <c r="AS446" s="28"/>
      <c r="AT446" s="28"/>
      <c r="AU446" s="76"/>
      <c r="AV446" s="76"/>
      <c r="AW446" s="76"/>
      <c r="AX446" s="76"/>
      <c r="AY446" s="28"/>
      <c r="AZ446" s="28"/>
      <c r="BA446" s="28"/>
      <c r="BB446" s="28"/>
      <c r="BC446" s="76"/>
      <c r="BD446" s="76"/>
      <c r="BE446" s="76"/>
      <c r="BF446" s="76"/>
      <c r="BG446" s="76"/>
      <c r="BH446" s="76"/>
      <c r="BI446" s="76"/>
      <c r="BJ446" s="76"/>
      <c r="BK446" s="28"/>
      <c r="BL446" s="28"/>
      <c r="BM446" s="28"/>
      <c r="BN446" s="28"/>
      <c r="BO446" s="28"/>
      <c r="BP446" s="28"/>
      <c r="BQ446" s="28"/>
      <c r="BR446" s="28"/>
      <c r="BS446" s="28"/>
      <c r="BT446" s="28"/>
      <c r="BU446" s="28"/>
      <c r="BV446" s="28"/>
      <c r="BW446" s="28"/>
      <c r="BX446" s="28"/>
      <c r="BY446" s="28"/>
      <c r="BZ446" s="28"/>
      <c r="CA446" s="28"/>
      <c r="CB446" s="28"/>
      <c r="CC446" s="28"/>
      <c r="CD446" s="28"/>
      <c r="CE446" s="28"/>
      <c r="CF446" s="28"/>
      <c r="CG446" s="28"/>
      <c r="CH446" s="28"/>
      <c r="CI446" s="76"/>
      <c r="CJ446" s="76"/>
      <c r="CK446" s="76"/>
      <c r="CL446" s="76"/>
      <c r="CM446" s="28"/>
      <c r="CN446" s="28"/>
      <c r="CO446" s="28"/>
      <c r="CP446" s="28"/>
      <c r="CQ446" s="76"/>
      <c r="CR446" s="76"/>
      <c r="CS446" s="76"/>
      <c r="CT446" s="76"/>
      <c r="CU446" s="76"/>
      <c r="CV446" s="76"/>
      <c r="CW446" s="76"/>
      <c r="CX446" s="76"/>
      <c r="CY446" s="76"/>
      <c r="CZ446" s="76"/>
      <c r="DA446" s="76"/>
      <c r="DB446" s="76"/>
      <c r="DC446" s="76"/>
      <c r="DD446" s="76"/>
      <c r="DE446" s="76"/>
      <c r="DF446" s="76"/>
      <c r="DG446" s="76"/>
      <c r="DH446" s="76"/>
      <c r="DI446" s="76"/>
      <c r="DJ446" s="76"/>
      <c r="DK446" s="76"/>
      <c r="DL446" s="76"/>
      <c r="DM446" s="76"/>
      <c r="DN446" s="76"/>
      <c r="DO446" s="76"/>
      <c r="DP446" s="76"/>
      <c r="DQ446" s="76"/>
      <c r="DR446" s="76"/>
      <c r="DS446" s="76"/>
      <c r="DT446" s="76"/>
      <c r="DU446" s="76"/>
      <c r="DV446" s="76"/>
      <c r="DW446" s="28"/>
      <c r="DX446" s="28"/>
      <c r="DY446" s="28"/>
      <c r="DZ446" s="28"/>
      <c r="EA446" s="28"/>
      <c r="EB446" s="28"/>
      <c r="EC446" s="28"/>
      <c r="ED446" s="28"/>
      <c r="EE446" s="28"/>
      <c r="EF446" s="28"/>
      <c r="EG446" s="28"/>
      <c r="EH446" s="28"/>
      <c r="EI446" s="28"/>
      <c r="EJ446" s="28"/>
      <c r="EK446" s="28"/>
      <c r="EL446" s="28"/>
      <c r="EM446" s="28"/>
      <c r="EN446" s="28"/>
      <c r="EO446" s="28"/>
      <c r="EP446" s="28"/>
      <c r="EQ446" s="28"/>
      <c r="ER446" s="28"/>
      <c r="ES446" s="28"/>
      <c r="ET446" s="28"/>
      <c r="EU446" s="28"/>
      <c r="EV446" s="28"/>
      <c r="EW446" s="28"/>
      <c r="EX446" s="28"/>
      <c r="EY446" s="28"/>
      <c r="EZ446" s="28"/>
      <c r="FA446" s="28"/>
      <c r="FB446" s="28"/>
      <c r="FC446" s="28"/>
      <c r="FD446" s="28"/>
      <c r="FE446" s="28"/>
      <c r="FF446" s="28"/>
      <c r="FG446" s="76"/>
      <c r="FH446" s="76"/>
      <c r="FI446" s="76"/>
      <c r="FJ446" s="76"/>
      <c r="FK446" s="28"/>
      <c r="FL446" s="28"/>
      <c r="FM446" s="28"/>
      <c r="FN446" s="28"/>
      <c r="FO446" s="28"/>
      <c r="FP446" s="28"/>
      <c r="FQ446" s="28"/>
      <c r="FR446" s="28"/>
      <c r="FS446" s="28"/>
      <c r="FT446" s="28"/>
      <c r="FU446" s="28"/>
      <c r="FV446" s="28"/>
      <c r="FW446" s="28"/>
      <c r="FX446" s="28"/>
      <c r="FY446" s="28"/>
      <c r="FZ446" s="28"/>
      <c r="GA446" s="76"/>
      <c r="GB446" s="76"/>
      <c r="GC446" s="76"/>
      <c r="GD446" s="76"/>
      <c r="GE446" s="28"/>
      <c r="GF446" s="28"/>
      <c r="GG446" s="28"/>
      <c r="GH446" s="28"/>
      <c r="GI446" s="28"/>
      <c r="GJ446" s="28"/>
      <c r="GK446" s="28"/>
      <c r="GL446" s="28"/>
      <c r="GM446" s="28"/>
      <c r="GN446" s="28"/>
      <c r="GO446" s="28"/>
      <c r="GP446" s="28"/>
      <c r="GQ446" s="82"/>
      <c r="GR446" s="57"/>
      <c r="GS446" s="109"/>
      <c r="GT446" s="109"/>
      <c r="GU446" s="28"/>
      <c r="GV446" s="28"/>
      <c r="GW446" s="28"/>
      <c r="GX446" s="28"/>
      <c r="GY446" s="28"/>
      <c r="GZ446" s="28"/>
      <c r="HA446" s="28"/>
      <c r="HB446" s="28"/>
      <c r="HC446" s="28"/>
      <c r="HD446" s="28"/>
      <c r="HE446" s="28"/>
      <c r="HF446" s="28"/>
      <c r="HG446" s="28"/>
      <c r="HH446" s="28"/>
      <c r="HI446" s="28"/>
      <c r="HJ446" s="28"/>
      <c r="HK446" s="28"/>
      <c r="HL446" s="28"/>
      <c r="HM446" s="28"/>
      <c r="HN446" s="28"/>
      <c r="HO446" s="28"/>
      <c r="HP446" s="28"/>
      <c r="HQ446" s="28"/>
      <c r="HR446" s="28"/>
      <c r="HS446" s="28"/>
      <c r="HT446" s="28"/>
      <c r="HU446" s="28"/>
      <c r="HV446" s="28"/>
    </row>
    <row r="447" spans="2:230" ht="18" customHeight="1" x14ac:dyDescent="0.2">
      <c r="B447" s="76"/>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76"/>
      <c r="AJ447" s="76"/>
      <c r="AK447" s="76"/>
      <c r="AL447" s="76"/>
      <c r="AM447" s="76"/>
      <c r="AN447" s="76"/>
      <c r="AO447" s="76"/>
      <c r="AP447" s="76"/>
      <c r="AQ447" s="28"/>
      <c r="AR447" s="28"/>
      <c r="AS447" s="28"/>
      <c r="AT447" s="28"/>
      <c r="AU447" s="76"/>
      <c r="AV447" s="76"/>
      <c r="AW447" s="76"/>
      <c r="AX447" s="76"/>
      <c r="AY447" s="28"/>
      <c r="AZ447" s="28"/>
      <c r="BA447" s="28"/>
      <c r="BB447" s="28"/>
      <c r="BC447" s="76"/>
      <c r="BD447" s="76"/>
      <c r="BE447" s="76"/>
      <c r="BF447" s="76"/>
      <c r="BG447" s="76"/>
      <c r="BH447" s="76"/>
      <c r="BI447" s="76"/>
      <c r="BJ447" s="76"/>
      <c r="BK447" s="28"/>
      <c r="BL447" s="28"/>
      <c r="BM447" s="28"/>
      <c r="BN447" s="28"/>
      <c r="BO447" s="28"/>
      <c r="BP447" s="28"/>
      <c r="BQ447" s="28"/>
      <c r="BR447" s="28"/>
      <c r="BS447" s="28"/>
      <c r="BT447" s="28"/>
      <c r="BU447" s="28"/>
      <c r="BV447" s="28"/>
      <c r="BW447" s="28"/>
      <c r="BX447" s="28"/>
      <c r="BY447" s="28"/>
      <c r="BZ447" s="28"/>
      <c r="CA447" s="28"/>
      <c r="CB447" s="28"/>
      <c r="CC447" s="28"/>
      <c r="CD447" s="28"/>
      <c r="CE447" s="28"/>
      <c r="CF447" s="28"/>
      <c r="CG447" s="28"/>
      <c r="CH447" s="28"/>
      <c r="CI447" s="76"/>
      <c r="CJ447" s="76"/>
      <c r="CK447" s="76"/>
      <c r="CL447" s="76"/>
      <c r="CM447" s="28"/>
      <c r="CN447" s="28"/>
      <c r="CO447" s="28"/>
      <c r="CP447" s="28"/>
      <c r="CQ447" s="76"/>
      <c r="CR447" s="76"/>
      <c r="CS447" s="76"/>
      <c r="CT447" s="76"/>
      <c r="CU447" s="76"/>
      <c r="CV447" s="76"/>
      <c r="CW447" s="76"/>
      <c r="CX447" s="76"/>
      <c r="CY447" s="76"/>
      <c r="CZ447" s="76"/>
      <c r="DA447" s="76"/>
      <c r="DB447" s="76"/>
      <c r="DC447" s="76"/>
      <c r="DD447" s="76"/>
      <c r="DE447" s="76"/>
      <c r="DF447" s="76"/>
      <c r="DG447" s="76"/>
      <c r="DH447" s="76"/>
      <c r="DI447" s="76"/>
      <c r="DJ447" s="76"/>
      <c r="DK447" s="76"/>
      <c r="DL447" s="76"/>
      <c r="DM447" s="76"/>
      <c r="DN447" s="76"/>
      <c r="DO447" s="76"/>
      <c r="DP447" s="76"/>
      <c r="DQ447" s="76"/>
      <c r="DR447" s="76"/>
      <c r="DS447" s="76"/>
      <c r="DT447" s="76"/>
      <c r="DU447" s="76"/>
      <c r="DV447" s="76"/>
      <c r="DW447" s="28"/>
      <c r="DX447" s="28"/>
      <c r="DY447" s="28"/>
      <c r="DZ447" s="28"/>
      <c r="EA447" s="28"/>
      <c r="EB447" s="28"/>
      <c r="EC447" s="28"/>
      <c r="ED447" s="28"/>
      <c r="EE447" s="28"/>
      <c r="EF447" s="28"/>
      <c r="EG447" s="28"/>
      <c r="EH447" s="28"/>
      <c r="EI447" s="28"/>
      <c r="EJ447" s="28"/>
      <c r="EK447" s="28"/>
      <c r="EL447" s="28"/>
      <c r="EM447" s="28"/>
      <c r="EN447" s="28"/>
      <c r="EO447" s="28"/>
      <c r="EP447" s="28"/>
      <c r="EQ447" s="28"/>
      <c r="ER447" s="28"/>
      <c r="ES447" s="28"/>
      <c r="ET447" s="28"/>
      <c r="EU447" s="28"/>
      <c r="EV447" s="28"/>
      <c r="EW447" s="28"/>
      <c r="EX447" s="28"/>
      <c r="EY447" s="28"/>
      <c r="EZ447" s="28"/>
      <c r="FA447" s="28"/>
      <c r="FB447" s="28"/>
      <c r="FC447" s="28"/>
      <c r="FD447" s="28"/>
      <c r="FE447" s="28"/>
      <c r="FF447" s="28"/>
      <c r="FG447" s="76"/>
      <c r="FH447" s="76"/>
      <c r="FI447" s="76"/>
      <c r="FJ447" s="76"/>
      <c r="FK447" s="28"/>
      <c r="FL447" s="28"/>
      <c r="FM447" s="28"/>
      <c r="FN447" s="28"/>
      <c r="FO447" s="28"/>
      <c r="FP447" s="28"/>
      <c r="FQ447" s="28"/>
      <c r="FR447" s="28"/>
      <c r="FS447" s="28"/>
      <c r="FT447" s="28"/>
      <c r="FU447" s="28"/>
      <c r="FV447" s="28"/>
      <c r="FW447" s="28"/>
      <c r="FX447" s="28"/>
      <c r="FY447" s="28"/>
      <c r="FZ447" s="28"/>
      <c r="GA447" s="76"/>
      <c r="GB447" s="76"/>
      <c r="GC447" s="76"/>
      <c r="GD447" s="76"/>
      <c r="GE447" s="28"/>
      <c r="GF447" s="28"/>
      <c r="GG447" s="28"/>
      <c r="GH447" s="28"/>
      <c r="GI447" s="28"/>
      <c r="GJ447" s="28"/>
      <c r="GK447" s="28"/>
      <c r="GL447" s="28"/>
      <c r="GM447" s="28"/>
      <c r="GN447" s="28"/>
      <c r="GO447" s="28"/>
      <c r="GP447" s="28"/>
      <c r="GQ447" s="82"/>
      <c r="GR447" s="57"/>
      <c r="GS447" s="109"/>
      <c r="GT447" s="109"/>
      <c r="GU447" s="28"/>
      <c r="GV447" s="28"/>
      <c r="GW447" s="28"/>
      <c r="GX447" s="28"/>
      <c r="GY447" s="28"/>
      <c r="GZ447" s="28"/>
      <c r="HA447" s="28"/>
      <c r="HB447" s="28"/>
      <c r="HC447" s="28"/>
      <c r="HD447" s="28"/>
      <c r="HE447" s="28"/>
      <c r="HF447" s="28"/>
      <c r="HG447" s="28"/>
      <c r="HH447" s="28"/>
      <c r="HI447" s="28"/>
      <c r="HJ447" s="28"/>
      <c r="HK447" s="28"/>
      <c r="HL447" s="28"/>
      <c r="HM447" s="28"/>
      <c r="HN447" s="28"/>
      <c r="HO447" s="28"/>
      <c r="HP447" s="28"/>
      <c r="HQ447" s="28"/>
      <c r="HR447" s="28"/>
      <c r="HS447" s="28"/>
      <c r="HT447" s="28"/>
      <c r="HU447" s="28"/>
      <c r="HV447" s="28"/>
    </row>
    <row r="448" spans="2:230" ht="18" customHeight="1" x14ac:dyDescent="0.2">
      <c r="B448" s="76"/>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76"/>
      <c r="AJ448" s="76"/>
      <c r="AK448" s="76"/>
      <c r="AL448" s="76"/>
      <c r="AM448" s="76"/>
      <c r="AN448" s="76"/>
      <c r="AO448" s="76"/>
      <c r="AP448" s="76"/>
      <c r="AQ448" s="28"/>
      <c r="AR448" s="28"/>
      <c r="AS448" s="28"/>
      <c r="AT448" s="28"/>
      <c r="AU448" s="76"/>
      <c r="AV448" s="76"/>
      <c r="AW448" s="76"/>
      <c r="AX448" s="76"/>
      <c r="AY448" s="28"/>
      <c r="AZ448" s="28"/>
      <c r="BA448" s="28"/>
      <c r="BB448" s="28"/>
      <c r="BC448" s="76"/>
      <c r="BD448" s="76"/>
      <c r="BE448" s="76"/>
      <c r="BF448" s="76"/>
      <c r="BG448" s="76"/>
      <c r="BH448" s="76"/>
      <c r="BI448" s="76"/>
      <c r="BJ448" s="76"/>
      <c r="BK448" s="28"/>
      <c r="BL448" s="28"/>
      <c r="BM448" s="28"/>
      <c r="BN448" s="28"/>
      <c r="BO448" s="28"/>
      <c r="BP448" s="28"/>
      <c r="BQ448" s="28"/>
      <c r="BR448" s="28"/>
      <c r="BS448" s="28"/>
      <c r="BT448" s="28"/>
      <c r="BU448" s="28"/>
      <c r="BV448" s="28"/>
      <c r="BW448" s="28"/>
      <c r="BX448" s="28"/>
      <c r="BY448" s="28"/>
      <c r="BZ448" s="28"/>
      <c r="CA448" s="28"/>
      <c r="CB448" s="28"/>
      <c r="CC448" s="28"/>
      <c r="CD448" s="28"/>
      <c r="CE448" s="28"/>
      <c r="CF448" s="28"/>
      <c r="CG448" s="28"/>
      <c r="CH448" s="28"/>
      <c r="CI448" s="76"/>
      <c r="CJ448" s="76"/>
      <c r="CK448" s="76"/>
      <c r="CL448" s="76"/>
      <c r="CM448" s="28"/>
      <c r="CN448" s="28"/>
      <c r="CO448" s="28"/>
      <c r="CP448" s="28"/>
      <c r="CQ448" s="76"/>
      <c r="CR448" s="76"/>
      <c r="CS448" s="76"/>
      <c r="CT448" s="76"/>
      <c r="CU448" s="76"/>
      <c r="CV448" s="76"/>
      <c r="CW448" s="76"/>
      <c r="CX448" s="76"/>
      <c r="CY448" s="76"/>
      <c r="CZ448" s="76"/>
      <c r="DA448" s="76"/>
      <c r="DB448" s="76"/>
      <c r="DC448" s="76"/>
      <c r="DD448" s="76"/>
      <c r="DE448" s="76"/>
      <c r="DF448" s="76"/>
      <c r="DG448" s="76"/>
      <c r="DH448" s="76"/>
      <c r="DI448" s="76"/>
      <c r="DJ448" s="76"/>
      <c r="DK448" s="76"/>
      <c r="DL448" s="76"/>
      <c r="DM448" s="76"/>
      <c r="DN448" s="76"/>
      <c r="DO448" s="76"/>
      <c r="DP448" s="76"/>
      <c r="DQ448" s="76"/>
      <c r="DR448" s="76"/>
      <c r="DS448" s="76"/>
      <c r="DT448" s="76"/>
      <c r="DU448" s="76"/>
      <c r="DV448" s="76"/>
      <c r="DW448" s="28"/>
      <c r="DX448" s="28"/>
      <c r="DY448" s="28"/>
      <c r="DZ448" s="28"/>
      <c r="EA448" s="28"/>
      <c r="EB448" s="28"/>
      <c r="EC448" s="28"/>
      <c r="ED448" s="28"/>
      <c r="EE448" s="28"/>
      <c r="EF448" s="28"/>
      <c r="EG448" s="28"/>
      <c r="EH448" s="28"/>
      <c r="EI448" s="28"/>
      <c r="EJ448" s="28"/>
      <c r="EK448" s="28"/>
      <c r="EL448" s="28"/>
      <c r="EM448" s="28"/>
      <c r="EN448" s="28"/>
      <c r="EO448" s="28"/>
      <c r="EP448" s="28"/>
      <c r="EQ448" s="28"/>
      <c r="ER448" s="28"/>
      <c r="ES448" s="28"/>
      <c r="ET448" s="28"/>
      <c r="EU448" s="28"/>
      <c r="EV448" s="28"/>
      <c r="EW448" s="28"/>
      <c r="EX448" s="28"/>
      <c r="EY448" s="28"/>
      <c r="EZ448" s="28"/>
      <c r="FA448" s="28"/>
      <c r="FB448" s="28"/>
      <c r="FC448" s="28"/>
      <c r="FD448" s="28"/>
      <c r="FE448" s="28"/>
      <c r="FF448" s="28"/>
      <c r="FG448" s="76"/>
      <c r="FH448" s="76"/>
      <c r="FI448" s="76"/>
      <c r="FJ448" s="76"/>
      <c r="FK448" s="28"/>
      <c r="FL448" s="28"/>
      <c r="FM448" s="28"/>
      <c r="FN448" s="28"/>
      <c r="FO448" s="28"/>
      <c r="FP448" s="28"/>
      <c r="FQ448" s="28"/>
      <c r="FR448" s="28"/>
      <c r="FS448" s="28"/>
      <c r="FT448" s="28"/>
      <c r="FU448" s="28"/>
      <c r="FV448" s="28"/>
      <c r="FW448" s="28"/>
      <c r="FX448" s="28"/>
      <c r="FY448" s="28"/>
      <c r="FZ448" s="28"/>
      <c r="GA448" s="76"/>
      <c r="GB448" s="76"/>
      <c r="GC448" s="76"/>
      <c r="GD448" s="76"/>
      <c r="GE448" s="28"/>
      <c r="GF448" s="28"/>
      <c r="GG448" s="28"/>
      <c r="GH448" s="28"/>
      <c r="GI448" s="28"/>
      <c r="GJ448" s="28"/>
      <c r="GK448" s="28"/>
      <c r="GL448" s="28"/>
      <c r="GM448" s="28"/>
      <c r="GN448" s="28"/>
      <c r="GO448" s="28"/>
      <c r="GP448" s="28"/>
      <c r="GQ448" s="82"/>
      <c r="GR448" s="57"/>
      <c r="GS448" s="109"/>
      <c r="GT448" s="109"/>
      <c r="GU448" s="28"/>
      <c r="GV448" s="28"/>
      <c r="GW448" s="28"/>
      <c r="GX448" s="28"/>
      <c r="GY448" s="28"/>
      <c r="GZ448" s="28"/>
      <c r="HA448" s="28"/>
      <c r="HB448" s="28"/>
      <c r="HC448" s="28"/>
      <c r="HD448" s="28"/>
      <c r="HE448" s="28"/>
      <c r="HF448" s="28"/>
      <c r="HG448" s="28"/>
      <c r="HH448" s="28"/>
      <c r="HI448" s="28"/>
      <c r="HJ448" s="28"/>
      <c r="HK448" s="28"/>
      <c r="HL448" s="28"/>
      <c r="HM448" s="28"/>
      <c r="HN448" s="28"/>
      <c r="HO448" s="28"/>
      <c r="HP448" s="28"/>
      <c r="HQ448" s="28"/>
      <c r="HR448" s="28"/>
      <c r="HS448" s="28"/>
      <c r="HT448" s="28"/>
      <c r="HU448" s="28"/>
      <c r="HV448" s="28"/>
    </row>
    <row r="449" spans="2:230" ht="18" customHeight="1" x14ac:dyDescent="0.2">
      <c r="B449" s="76"/>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76"/>
      <c r="AJ449" s="76"/>
      <c r="AK449" s="76"/>
      <c r="AL449" s="76"/>
      <c r="AM449" s="76"/>
      <c r="AN449" s="76"/>
      <c r="AO449" s="76"/>
      <c r="AP449" s="76"/>
      <c r="AQ449" s="28"/>
      <c r="AR449" s="28"/>
      <c r="AS449" s="28"/>
      <c r="AT449" s="28"/>
      <c r="AU449" s="76"/>
      <c r="AV449" s="76"/>
      <c r="AW449" s="76"/>
      <c r="AX449" s="76"/>
      <c r="AY449" s="28"/>
      <c r="AZ449" s="28"/>
      <c r="BA449" s="28"/>
      <c r="BB449" s="28"/>
      <c r="BC449" s="76"/>
      <c r="BD449" s="76"/>
      <c r="BE449" s="76"/>
      <c r="BF449" s="76"/>
      <c r="BG449" s="76"/>
      <c r="BH449" s="76"/>
      <c r="BI449" s="76"/>
      <c r="BJ449" s="76"/>
      <c r="BK449" s="28"/>
      <c r="BL449" s="28"/>
      <c r="BM449" s="28"/>
      <c r="BN449" s="28"/>
      <c r="BO449" s="28"/>
      <c r="BP449" s="28"/>
      <c r="BQ449" s="28"/>
      <c r="BR449" s="28"/>
      <c r="BS449" s="28"/>
      <c r="BT449" s="28"/>
      <c r="BU449" s="28"/>
      <c r="BV449" s="28"/>
      <c r="BW449" s="28"/>
      <c r="BX449" s="28"/>
      <c r="BY449" s="28"/>
      <c r="BZ449" s="28"/>
      <c r="CA449" s="28"/>
      <c r="CB449" s="28"/>
      <c r="CC449" s="28"/>
      <c r="CD449" s="28"/>
      <c r="CE449" s="28"/>
      <c r="CF449" s="28"/>
      <c r="CG449" s="28"/>
      <c r="CH449" s="28"/>
      <c r="CI449" s="76"/>
      <c r="CJ449" s="76"/>
      <c r="CK449" s="76"/>
      <c r="CL449" s="76"/>
      <c r="CM449" s="28"/>
      <c r="CN449" s="28"/>
      <c r="CO449" s="28"/>
      <c r="CP449" s="28"/>
      <c r="CQ449" s="76"/>
      <c r="CR449" s="76"/>
      <c r="CS449" s="76"/>
      <c r="CT449" s="76"/>
      <c r="CU449" s="76"/>
      <c r="CV449" s="76"/>
      <c r="CW449" s="76"/>
      <c r="CX449" s="76"/>
      <c r="CY449" s="76"/>
      <c r="CZ449" s="76"/>
      <c r="DA449" s="76"/>
      <c r="DB449" s="76"/>
      <c r="DC449" s="76"/>
      <c r="DD449" s="76"/>
      <c r="DE449" s="76"/>
      <c r="DF449" s="76"/>
      <c r="DG449" s="76"/>
      <c r="DH449" s="76"/>
      <c r="DI449" s="76"/>
      <c r="DJ449" s="76"/>
      <c r="DK449" s="76"/>
      <c r="DL449" s="76"/>
      <c r="DM449" s="76"/>
      <c r="DN449" s="76"/>
      <c r="DO449" s="76"/>
      <c r="DP449" s="76"/>
      <c r="DQ449" s="76"/>
      <c r="DR449" s="76"/>
      <c r="DS449" s="76"/>
      <c r="DT449" s="76"/>
      <c r="DU449" s="76"/>
      <c r="DV449" s="76"/>
      <c r="DW449" s="28"/>
      <c r="DX449" s="28"/>
      <c r="DY449" s="28"/>
      <c r="DZ449" s="28"/>
      <c r="EA449" s="28"/>
      <c r="EB449" s="28"/>
      <c r="EC449" s="28"/>
      <c r="ED449" s="28"/>
      <c r="EE449" s="28"/>
      <c r="EF449" s="28"/>
      <c r="EG449" s="28"/>
      <c r="EH449" s="28"/>
      <c r="EI449" s="28"/>
      <c r="EJ449" s="28"/>
      <c r="EK449" s="28"/>
      <c r="EL449" s="28"/>
      <c r="EM449" s="28"/>
      <c r="EN449" s="28"/>
      <c r="EO449" s="28"/>
      <c r="EP449" s="28"/>
      <c r="EQ449" s="28"/>
      <c r="ER449" s="28"/>
      <c r="ES449" s="28"/>
      <c r="ET449" s="28"/>
      <c r="EU449" s="28"/>
      <c r="EV449" s="28"/>
      <c r="EW449" s="28"/>
      <c r="EX449" s="28"/>
      <c r="EY449" s="28"/>
      <c r="EZ449" s="28"/>
      <c r="FA449" s="28"/>
      <c r="FB449" s="28"/>
      <c r="FC449" s="28"/>
      <c r="FD449" s="28"/>
      <c r="FE449" s="28"/>
      <c r="FF449" s="28"/>
      <c r="FG449" s="76"/>
      <c r="FH449" s="76"/>
      <c r="FI449" s="76"/>
      <c r="FJ449" s="76"/>
      <c r="FK449" s="28"/>
      <c r="FL449" s="28"/>
      <c r="FM449" s="28"/>
      <c r="FN449" s="28"/>
      <c r="FO449" s="28"/>
      <c r="FP449" s="28"/>
      <c r="FQ449" s="28"/>
      <c r="FR449" s="28"/>
      <c r="FS449" s="28"/>
      <c r="FT449" s="28"/>
      <c r="FU449" s="28"/>
      <c r="FV449" s="28"/>
      <c r="FW449" s="28"/>
      <c r="FX449" s="28"/>
      <c r="FY449" s="28"/>
      <c r="FZ449" s="28"/>
      <c r="GA449" s="76"/>
      <c r="GB449" s="76"/>
      <c r="GC449" s="76"/>
      <c r="GD449" s="76"/>
      <c r="GE449" s="28"/>
      <c r="GF449" s="28"/>
      <c r="GG449" s="28"/>
      <c r="GH449" s="28"/>
      <c r="GI449" s="28"/>
      <c r="GJ449" s="28"/>
      <c r="GK449" s="28"/>
      <c r="GL449" s="28"/>
      <c r="GM449" s="28"/>
      <c r="GN449" s="28"/>
      <c r="GO449" s="28"/>
      <c r="GP449" s="28"/>
      <c r="GQ449" s="82"/>
      <c r="GR449" s="57"/>
      <c r="GS449" s="109"/>
      <c r="GT449" s="109"/>
      <c r="GU449" s="28"/>
      <c r="GV449" s="28"/>
      <c r="GW449" s="28"/>
      <c r="GX449" s="28"/>
      <c r="GY449" s="28"/>
      <c r="GZ449" s="28"/>
      <c r="HA449" s="28"/>
      <c r="HB449" s="28"/>
      <c r="HC449" s="28"/>
      <c r="HD449" s="28"/>
      <c r="HE449" s="28"/>
      <c r="HF449" s="28"/>
      <c r="HG449" s="28"/>
      <c r="HH449" s="28"/>
      <c r="HI449" s="28"/>
      <c r="HJ449" s="28"/>
      <c r="HK449" s="28"/>
      <c r="HL449" s="28"/>
      <c r="HM449" s="28"/>
      <c r="HN449" s="28"/>
      <c r="HO449" s="28"/>
      <c r="HP449" s="28"/>
      <c r="HQ449" s="28"/>
      <c r="HR449" s="28"/>
      <c r="HS449" s="28"/>
      <c r="HT449" s="28"/>
      <c r="HU449" s="28"/>
      <c r="HV449" s="28"/>
    </row>
    <row r="450" spans="2:230" ht="18" customHeight="1" x14ac:dyDescent="0.2">
      <c r="B450" s="76"/>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76"/>
      <c r="AJ450" s="76"/>
      <c r="AK450" s="76"/>
      <c r="AL450" s="76"/>
      <c r="AM450" s="76"/>
      <c r="AN450" s="76"/>
      <c r="AO450" s="76"/>
      <c r="AP450" s="76"/>
      <c r="AQ450" s="28"/>
      <c r="AR450" s="28"/>
      <c r="AS450" s="28"/>
      <c r="AT450" s="28"/>
      <c r="AU450" s="76"/>
      <c r="AV450" s="76"/>
      <c r="AW450" s="76"/>
      <c r="AX450" s="76"/>
      <c r="AY450" s="28"/>
      <c r="AZ450" s="28"/>
      <c r="BA450" s="28"/>
      <c r="BB450" s="28"/>
      <c r="BC450" s="76"/>
      <c r="BD450" s="76"/>
      <c r="BE450" s="76"/>
      <c r="BF450" s="76"/>
      <c r="BG450" s="76"/>
      <c r="BH450" s="76"/>
      <c r="BI450" s="76"/>
      <c r="BJ450" s="76"/>
      <c r="BK450" s="28"/>
      <c r="BL450" s="28"/>
      <c r="BM450" s="28"/>
      <c r="BN450" s="28"/>
      <c r="BO450" s="28"/>
      <c r="BP450" s="28"/>
      <c r="BQ450" s="28"/>
      <c r="BR450" s="28"/>
      <c r="BS450" s="28"/>
      <c r="BT450" s="28"/>
      <c r="BU450" s="28"/>
      <c r="BV450" s="28"/>
      <c r="BW450" s="28"/>
      <c r="BX450" s="28"/>
      <c r="BY450" s="28"/>
      <c r="BZ450" s="28"/>
      <c r="CA450" s="28"/>
      <c r="CB450" s="28"/>
      <c r="CC450" s="28"/>
      <c r="CD450" s="28"/>
      <c r="CE450" s="28"/>
      <c r="CF450" s="28"/>
      <c r="CG450" s="28"/>
      <c r="CH450" s="28"/>
      <c r="CI450" s="76"/>
      <c r="CJ450" s="76"/>
      <c r="CK450" s="76"/>
      <c r="CL450" s="76"/>
      <c r="CM450" s="28"/>
      <c r="CN450" s="28"/>
      <c r="CO450" s="28"/>
      <c r="CP450" s="28"/>
      <c r="CQ450" s="76"/>
      <c r="CR450" s="76"/>
      <c r="CS450" s="76"/>
      <c r="CT450" s="76"/>
      <c r="CU450" s="76"/>
      <c r="CV450" s="76"/>
      <c r="CW450" s="76"/>
      <c r="CX450" s="76"/>
      <c r="CY450" s="76"/>
      <c r="CZ450" s="76"/>
      <c r="DA450" s="76"/>
      <c r="DB450" s="76"/>
      <c r="DC450" s="76"/>
      <c r="DD450" s="76"/>
      <c r="DE450" s="76"/>
      <c r="DF450" s="76"/>
      <c r="DG450" s="76"/>
      <c r="DH450" s="76"/>
      <c r="DI450" s="76"/>
      <c r="DJ450" s="76"/>
      <c r="DK450" s="76"/>
      <c r="DL450" s="76"/>
      <c r="DM450" s="76"/>
      <c r="DN450" s="76"/>
      <c r="DO450" s="76"/>
      <c r="DP450" s="76"/>
      <c r="DQ450" s="76"/>
      <c r="DR450" s="76"/>
      <c r="DS450" s="76"/>
      <c r="DT450" s="76"/>
      <c r="DU450" s="76"/>
      <c r="DV450" s="76"/>
      <c r="DW450" s="28"/>
      <c r="DX450" s="28"/>
      <c r="DY450" s="28"/>
      <c r="DZ450" s="28"/>
      <c r="EA450" s="28"/>
      <c r="EB450" s="28"/>
      <c r="EC450" s="28"/>
      <c r="ED450" s="28"/>
      <c r="EE450" s="28"/>
      <c r="EF450" s="28"/>
      <c r="EG450" s="28"/>
      <c r="EH450" s="28"/>
      <c r="EI450" s="28"/>
      <c r="EJ450" s="28"/>
      <c r="EK450" s="28"/>
      <c r="EL450" s="28"/>
      <c r="EM450" s="28"/>
      <c r="EN450" s="28"/>
      <c r="EO450" s="28"/>
      <c r="EP450" s="28"/>
      <c r="EQ450" s="28"/>
      <c r="ER450" s="28"/>
      <c r="ES450" s="28"/>
      <c r="ET450" s="28"/>
      <c r="EU450" s="28"/>
      <c r="EV450" s="28"/>
      <c r="EW450" s="28"/>
      <c r="EX450" s="28"/>
      <c r="EY450" s="28"/>
      <c r="EZ450" s="28"/>
      <c r="FA450" s="28"/>
      <c r="FB450" s="28"/>
      <c r="FC450" s="28"/>
      <c r="FD450" s="28"/>
      <c r="FE450" s="28"/>
      <c r="FF450" s="28"/>
      <c r="FG450" s="76"/>
      <c r="FH450" s="76"/>
      <c r="FI450" s="76"/>
      <c r="FJ450" s="76"/>
      <c r="FK450" s="28"/>
      <c r="FL450" s="28"/>
      <c r="FM450" s="28"/>
      <c r="FN450" s="28"/>
      <c r="FO450" s="28"/>
      <c r="FP450" s="28"/>
      <c r="FQ450" s="28"/>
      <c r="FR450" s="28"/>
      <c r="FS450" s="28"/>
      <c r="FT450" s="28"/>
      <c r="FU450" s="28"/>
      <c r="FV450" s="28"/>
      <c r="FW450" s="28"/>
      <c r="FX450" s="28"/>
      <c r="FY450" s="28"/>
      <c r="FZ450" s="28"/>
      <c r="GA450" s="76"/>
      <c r="GB450" s="76"/>
      <c r="GC450" s="76"/>
      <c r="GD450" s="76"/>
      <c r="GE450" s="28"/>
      <c r="GF450" s="28"/>
      <c r="GG450" s="28"/>
      <c r="GH450" s="28"/>
      <c r="GI450" s="28"/>
      <c r="GJ450" s="28"/>
      <c r="GK450" s="28"/>
      <c r="GL450" s="28"/>
      <c r="GM450" s="28"/>
      <c r="GN450" s="28"/>
      <c r="GO450" s="28"/>
      <c r="GP450" s="28"/>
      <c r="GQ450" s="82"/>
      <c r="GR450" s="57"/>
      <c r="GS450" s="109"/>
      <c r="GT450" s="109"/>
      <c r="GU450" s="28"/>
      <c r="GV450" s="28"/>
      <c r="GW450" s="28"/>
      <c r="GX450" s="28"/>
      <c r="GY450" s="28"/>
      <c r="GZ450" s="28"/>
      <c r="HA450" s="28"/>
      <c r="HB450" s="28"/>
      <c r="HC450" s="28"/>
      <c r="HD450" s="28"/>
      <c r="HE450" s="28"/>
      <c r="HF450" s="28"/>
      <c r="HG450" s="28"/>
      <c r="HH450" s="28"/>
      <c r="HI450" s="28"/>
      <c r="HJ450" s="28"/>
      <c r="HK450" s="28"/>
      <c r="HL450" s="28"/>
      <c r="HM450" s="28"/>
      <c r="HN450" s="28"/>
      <c r="HO450" s="28"/>
      <c r="HP450" s="28"/>
      <c r="HQ450" s="28"/>
      <c r="HR450" s="28"/>
      <c r="HS450" s="28"/>
      <c r="HT450" s="28"/>
      <c r="HU450" s="28"/>
      <c r="HV450" s="28"/>
    </row>
    <row r="451" spans="2:230" ht="18" customHeight="1" x14ac:dyDescent="0.2">
      <c r="B451" s="76"/>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76"/>
      <c r="AJ451" s="76"/>
      <c r="AK451" s="76"/>
      <c r="AL451" s="76"/>
      <c r="AM451" s="76"/>
      <c r="AN451" s="76"/>
      <c r="AO451" s="76"/>
      <c r="AP451" s="76"/>
      <c r="AQ451" s="28"/>
      <c r="AR451" s="28"/>
      <c r="AS451" s="28"/>
      <c r="AT451" s="28"/>
      <c r="AU451" s="76"/>
      <c r="AV451" s="76"/>
      <c r="AW451" s="76"/>
      <c r="AX451" s="76"/>
      <c r="AY451" s="28"/>
      <c r="AZ451" s="28"/>
      <c r="BA451" s="28"/>
      <c r="BB451" s="28"/>
      <c r="BC451" s="76"/>
      <c r="BD451" s="76"/>
      <c r="BE451" s="76"/>
      <c r="BF451" s="76"/>
      <c r="BG451" s="76"/>
      <c r="BH451" s="76"/>
      <c r="BI451" s="76"/>
      <c r="BJ451" s="76"/>
      <c r="BK451" s="28"/>
      <c r="BL451" s="28"/>
      <c r="BM451" s="28"/>
      <c r="BN451" s="28"/>
      <c r="BO451" s="28"/>
      <c r="BP451" s="28"/>
      <c r="BQ451" s="28"/>
      <c r="BR451" s="28"/>
      <c r="BS451" s="28"/>
      <c r="BT451" s="28"/>
      <c r="BU451" s="28"/>
      <c r="BV451" s="28"/>
      <c r="BW451" s="28"/>
      <c r="BX451" s="28"/>
      <c r="BY451" s="28"/>
      <c r="BZ451" s="28"/>
      <c r="CA451" s="28"/>
      <c r="CB451" s="28"/>
      <c r="CC451" s="28"/>
      <c r="CD451" s="28"/>
      <c r="CE451" s="28"/>
      <c r="CF451" s="28"/>
      <c r="CG451" s="28"/>
      <c r="CH451" s="28"/>
      <c r="CI451" s="76"/>
      <c r="CJ451" s="76"/>
      <c r="CK451" s="76"/>
      <c r="CL451" s="76"/>
      <c r="CM451" s="28"/>
      <c r="CN451" s="28"/>
      <c r="CO451" s="28"/>
      <c r="CP451" s="28"/>
      <c r="CQ451" s="76"/>
      <c r="CR451" s="76"/>
      <c r="CS451" s="76"/>
      <c r="CT451" s="76"/>
      <c r="CU451" s="76"/>
      <c r="CV451" s="76"/>
      <c r="CW451" s="76"/>
      <c r="CX451" s="76"/>
      <c r="CY451" s="76"/>
      <c r="CZ451" s="76"/>
      <c r="DA451" s="76"/>
      <c r="DB451" s="76"/>
      <c r="DC451" s="76"/>
      <c r="DD451" s="76"/>
      <c r="DE451" s="76"/>
      <c r="DF451" s="76"/>
      <c r="DG451" s="76"/>
      <c r="DH451" s="76"/>
      <c r="DI451" s="76"/>
      <c r="DJ451" s="76"/>
      <c r="DK451" s="76"/>
      <c r="DL451" s="76"/>
      <c r="DM451" s="76"/>
      <c r="DN451" s="76"/>
      <c r="DO451" s="76"/>
      <c r="DP451" s="76"/>
      <c r="DQ451" s="76"/>
      <c r="DR451" s="76"/>
      <c r="DS451" s="76"/>
      <c r="DT451" s="76"/>
      <c r="DU451" s="76"/>
      <c r="DV451" s="76"/>
      <c r="DW451" s="28"/>
      <c r="DX451" s="28"/>
      <c r="DY451" s="28"/>
      <c r="DZ451" s="28"/>
      <c r="EA451" s="28"/>
      <c r="EB451" s="28"/>
      <c r="EC451" s="28"/>
      <c r="ED451" s="28"/>
      <c r="EE451" s="28"/>
      <c r="EF451" s="28"/>
      <c r="EG451" s="28"/>
      <c r="EH451" s="28"/>
      <c r="EI451" s="28"/>
      <c r="EJ451" s="28"/>
      <c r="EK451" s="28"/>
      <c r="EL451" s="28"/>
      <c r="EM451" s="28"/>
      <c r="EN451" s="28"/>
      <c r="EO451" s="28"/>
      <c r="EP451" s="28"/>
      <c r="EQ451" s="28"/>
      <c r="ER451" s="28"/>
      <c r="ES451" s="28"/>
      <c r="ET451" s="28"/>
      <c r="EU451" s="28"/>
      <c r="EV451" s="28"/>
      <c r="EW451" s="28"/>
      <c r="EX451" s="28"/>
      <c r="EY451" s="28"/>
      <c r="EZ451" s="28"/>
      <c r="FA451" s="28"/>
      <c r="FB451" s="28"/>
      <c r="FC451" s="28"/>
      <c r="FD451" s="28"/>
      <c r="FE451" s="28"/>
      <c r="FF451" s="28"/>
      <c r="FG451" s="76"/>
      <c r="FH451" s="76"/>
      <c r="FI451" s="76"/>
      <c r="FJ451" s="76"/>
      <c r="FK451" s="28"/>
      <c r="FL451" s="28"/>
      <c r="FM451" s="28"/>
      <c r="FN451" s="28"/>
      <c r="FO451" s="28"/>
      <c r="FP451" s="28"/>
      <c r="FQ451" s="28"/>
      <c r="FR451" s="28"/>
      <c r="FS451" s="28"/>
      <c r="FT451" s="28"/>
      <c r="FU451" s="28"/>
      <c r="FV451" s="28"/>
      <c r="FW451" s="28"/>
      <c r="FX451" s="28"/>
      <c r="FY451" s="28"/>
      <c r="FZ451" s="28"/>
      <c r="GA451" s="76"/>
      <c r="GB451" s="76"/>
      <c r="GC451" s="76"/>
      <c r="GD451" s="76"/>
      <c r="GE451" s="28"/>
      <c r="GF451" s="28"/>
      <c r="GG451" s="28"/>
      <c r="GH451" s="28"/>
      <c r="GI451" s="28"/>
      <c r="GJ451" s="28"/>
      <c r="GK451" s="28"/>
      <c r="GL451" s="28"/>
      <c r="GM451" s="28"/>
      <c r="GN451" s="28"/>
      <c r="GO451" s="28"/>
      <c r="GP451" s="28"/>
      <c r="GQ451" s="82"/>
      <c r="GR451" s="57"/>
      <c r="GS451" s="109"/>
      <c r="GT451" s="109"/>
      <c r="GU451" s="28"/>
      <c r="GV451" s="28"/>
      <c r="GW451" s="28"/>
      <c r="GX451" s="28"/>
      <c r="GY451" s="28"/>
      <c r="GZ451" s="28"/>
      <c r="HA451" s="28"/>
      <c r="HB451" s="28"/>
      <c r="HC451" s="28"/>
      <c r="HD451" s="28"/>
      <c r="HE451" s="28"/>
      <c r="HF451" s="28"/>
      <c r="HG451" s="28"/>
      <c r="HH451" s="28"/>
      <c r="HI451" s="28"/>
      <c r="HJ451" s="28"/>
      <c r="HK451" s="28"/>
      <c r="HL451" s="28"/>
      <c r="HM451" s="28"/>
      <c r="HN451" s="28"/>
      <c r="HO451" s="28"/>
      <c r="HP451" s="28"/>
      <c r="HQ451" s="28"/>
      <c r="HR451" s="28"/>
      <c r="HS451" s="28"/>
      <c r="HT451" s="28"/>
      <c r="HU451" s="28"/>
      <c r="HV451" s="28"/>
    </row>
    <row r="452" spans="2:230" ht="18" customHeight="1" x14ac:dyDescent="0.2">
      <c r="B452" s="76"/>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76"/>
      <c r="AJ452" s="76"/>
      <c r="AK452" s="76"/>
      <c r="AL452" s="76"/>
      <c r="AM452" s="76"/>
      <c r="AN452" s="76"/>
      <c r="AO452" s="76"/>
      <c r="AP452" s="76"/>
      <c r="AQ452" s="28"/>
      <c r="AR452" s="28"/>
      <c r="AS452" s="28"/>
      <c r="AT452" s="28"/>
      <c r="AU452" s="76"/>
      <c r="AV452" s="76"/>
      <c r="AW452" s="76"/>
      <c r="AX452" s="76"/>
      <c r="AY452" s="28"/>
      <c r="AZ452" s="28"/>
      <c r="BA452" s="28"/>
      <c r="BB452" s="28"/>
      <c r="BC452" s="76"/>
      <c r="BD452" s="76"/>
      <c r="BE452" s="76"/>
      <c r="BF452" s="76"/>
      <c r="BG452" s="76"/>
      <c r="BH452" s="76"/>
      <c r="BI452" s="76"/>
      <c r="BJ452" s="76"/>
      <c r="BK452" s="28"/>
      <c r="BL452" s="28"/>
      <c r="BM452" s="28"/>
      <c r="BN452" s="28"/>
      <c r="BO452" s="28"/>
      <c r="BP452" s="28"/>
      <c r="BQ452" s="28"/>
      <c r="BR452" s="28"/>
      <c r="BS452" s="28"/>
      <c r="BT452" s="28"/>
      <c r="BU452" s="28"/>
      <c r="BV452" s="28"/>
      <c r="BW452" s="28"/>
      <c r="BX452" s="28"/>
      <c r="BY452" s="28"/>
      <c r="BZ452" s="28"/>
      <c r="CA452" s="28"/>
      <c r="CB452" s="28"/>
      <c r="CC452" s="28"/>
      <c r="CD452" s="28"/>
      <c r="CE452" s="28"/>
      <c r="CF452" s="28"/>
      <c r="CG452" s="28"/>
      <c r="CH452" s="28"/>
      <c r="CI452" s="76"/>
      <c r="CJ452" s="76"/>
      <c r="CK452" s="76"/>
      <c r="CL452" s="76"/>
      <c r="CM452" s="28"/>
      <c r="CN452" s="28"/>
      <c r="CO452" s="28"/>
      <c r="CP452" s="28"/>
      <c r="CQ452" s="76"/>
      <c r="CR452" s="76"/>
      <c r="CS452" s="76"/>
      <c r="CT452" s="76"/>
      <c r="CU452" s="76"/>
      <c r="CV452" s="76"/>
      <c r="CW452" s="76"/>
      <c r="CX452" s="76"/>
      <c r="CY452" s="76"/>
      <c r="CZ452" s="76"/>
      <c r="DA452" s="76"/>
      <c r="DB452" s="76"/>
      <c r="DC452" s="76"/>
      <c r="DD452" s="76"/>
      <c r="DE452" s="76"/>
      <c r="DF452" s="76"/>
      <c r="DG452" s="76"/>
      <c r="DH452" s="76"/>
      <c r="DI452" s="76"/>
      <c r="DJ452" s="76"/>
      <c r="DK452" s="76"/>
      <c r="DL452" s="76"/>
      <c r="DM452" s="76"/>
      <c r="DN452" s="76"/>
      <c r="DO452" s="76"/>
      <c r="DP452" s="76"/>
      <c r="DQ452" s="76"/>
      <c r="DR452" s="76"/>
      <c r="DS452" s="76"/>
      <c r="DT452" s="76"/>
      <c r="DU452" s="76"/>
      <c r="DV452" s="76"/>
      <c r="DW452" s="28"/>
      <c r="DX452" s="28"/>
      <c r="DY452" s="28"/>
      <c r="DZ452" s="28"/>
      <c r="EA452" s="28"/>
      <c r="EB452" s="28"/>
      <c r="EC452" s="28"/>
      <c r="ED452" s="28"/>
      <c r="EE452" s="28"/>
      <c r="EF452" s="28"/>
      <c r="EG452" s="28"/>
      <c r="EH452" s="28"/>
      <c r="EI452" s="28"/>
      <c r="EJ452" s="28"/>
      <c r="EK452" s="28"/>
      <c r="EL452" s="28"/>
      <c r="EM452" s="28"/>
      <c r="EN452" s="28"/>
      <c r="EO452" s="28"/>
      <c r="EP452" s="28"/>
      <c r="EQ452" s="28"/>
      <c r="ER452" s="28"/>
      <c r="ES452" s="28"/>
      <c r="ET452" s="28"/>
      <c r="EU452" s="28"/>
      <c r="EV452" s="28"/>
      <c r="EW452" s="28"/>
      <c r="EX452" s="28"/>
      <c r="EY452" s="28"/>
      <c r="EZ452" s="28"/>
      <c r="FA452" s="28"/>
      <c r="FB452" s="28"/>
      <c r="FC452" s="28"/>
      <c r="FD452" s="28"/>
      <c r="FE452" s="28"/>
      <c r="FF452" s="28"/>
      <c r="FG452" s="76"/>
      <c r="FH452" s="76"/>
      <c r="FI452" s="76"/>
      <c r="FJ452" s="76"/>
      <c r="FK452" s="28"/>
      <c r="FL452" s="28"/>
      <c r="FM452" s="28"/>
      <c r="FN452" s="28"/>
      <c r="FO452" s="28"/>
      <c r="FP452" s="28"/>
      <c r="FQ452" s="28"/>
      <c r="FR452" s="28"/>
      <c r="FS452" s="28"/>
      <c r="FT452" s="28"/>
      <c r="FU452" s="28"/>
      <c r="FV452" s="28"/>
      <c r="FW452" s="28"/>
      <c r="FX452" s="28"/>
      <c r="FY452" s="28"/>
      <c r="FZ452" s="28"/>
      <c r="GA452" s="76"/>
      <c r="GB452" s="76"/>
      <c r="GC452" s="76"/>
      <c r="GD452" s="76"/>
      <c r="GE452" s="28"/>
      <c r="GF452" s="28"/>
      <c r="GG452" s="28"/>
      <c r="GH452" s="28"/>
      <c r="GI452" s="28"/>
      <c r="GJ452" s="28"/>
      <c r="GK452" s="28"/>
      <c r="GL452" s="28"/>
      <c r="GM452" s="28"/>
      <c r="GN452" s="28"/>
      <c r="GO452" s="28"/>
      <c r="GP452" s="28"/>
      <c r="GQ452" s="82"/>
      <c r="GR452" s="57"/>
      <c r="GS452" s="109"/>
      <c r="GT452" s="109"/>
      <c r="GU452" s="28"/>
      <c r="GV452" s="28"/>
      <c r="GW452" s="28"/>
      <c r="GX452" s="28"/>
      <c r="GY452" s="28"/>
      <c r="GZ452" s="28"/>
      <c r="HA452" s="28"/>
      <c r="HB452" s="28"/>
      <c r="HC452" s="28"/>
      <c r="HD452" s="28"/>
      <c r="HE452" s="28"/>
      <c r="HF452" s="28"/>
      <c r="HG452" s="28"/>
      <c r="HH452" s="28"/>
      <c r="HI452" s="28"/>
      <c r="HJ452" s="28"/>
      <c r="HK452" s="28"/>
      <c r="HL452" s="28"/>
      <c r="HM452" s="28"/>
      <c r="HN452" s="28"/>
      <c r="HO452" s="28"/>
      <c r="HP452" s="28"/>
      <c r="HQ452" s="28"/>
      <c r="HR452" s="28"/>
      <c r="HS452" s="28"/>
      <c r="HT452" s="28"/>
      <c r="HU452" s="28"/>
      <c r="HV452" s="28"/>
    </row>
    <row r="453" spans="2:230" ht="18" customHeight="1" x14ac:dyDescent="0.2">
      <c r="B453" s="76"/>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76"/>
      <c r="AJ453" s="76"/>
      <c r="AK453" s="76"/>
      <c r="AL453" s="76"/>
      <c r="AM453" s="76"/>
      <c r="AN453" s="76"/>
      <c r="AO453" s="76"/>
      <c r="AP453" s="76"/>
      <c r="AQ453" s="28"/>
      <c r="AR453" s="28"/>
      <c r="AS453" s="28"/>
      <c r="AT453" s="28"/>
      <c r="AU453" s="76"/>
      <c r="AV453" s="76"/>
      <c r="AW453" s="76"/>
      <c r="AX453" s="76"/>
      <c r="AY453" s="28"/>
      <c r="AZ453" s="28"/>
      <c r="BA453" s="28"/>
      <c r="BB453" s="28"/>
      <c r="BC453" s="76"/>
      <c r="BD453" s="76"/>
      <c r="BE453" s="76"/>
      <c r="BF453" s="76"/>
      <c r="BG453" s="76"/>
      <c r="BH453" s="76"/>
      <c r="BI453" s="76"/>
      <c r="BJ453" s="76"/>
      <c r="BK453" s="28"/>
      <c r="BL453" s="28"/>
      <c r="BM453" s="28"/>
      <c r="BN453" s="28"/>
      <c r="BO453" s="28"/>
      <c r="BP453" s="28"/>
      <c r="BQ453" s="28"/>
      <c r="BR453" s="28"/>
      <c r="BS453" s="28"/>
      <c r="BT453" s="28"/>
      <c r="BU453" s="28"/>
      <c r="BV453" s="28"/>
      <c r="BW453" s="28"/>
      <c r="BX453" s="28"/>
      <c r="BY453" s="28"/>
      <c r="BZ453" s="28"/>
      <c r="CA453" s="28"/>
      <c r="CB453" s="28"/>
      <c r="CC453" s="28"/>
      <c r="CD453" s="28"/>
      <c r="CE453" s="28"/>
      <c r="CF453" s="28"/>
      <c r="CG453" s="28"/>
      <c r="CH453" s="28"/>
      <c r="CI453" s="76"/>
      <c r="CJ453" s="76"/>
      <c r="CK453" s="76"/>
      <c r="CL453" s="76"/>
      <c r="CM453" s="28"/>
      <c r="CN453" s="28"/>
      <c r="CO453" s="28"/>
      <c r="CP453" s="28"/>
      <c r="CQ453" s="76"/>
      <c r="CR453" s="76"/>
      <c r="CS453" s="76"/>
      <c r="CT453" s="76"/>
      <c r="CU453" s="76"/>
      <c r="CV453" s="76"/>
      <c r="CW453" s="76"/>
      <c r="CX453" s="76"/>
      <c r="CY453" s="76"/>
      <c r="CZ453" s="76"/>
      <c r="DA453" s="76"/>
      <c r="DB453" s="76"/>
      <c r="DC453" s="76"/>
      <c r="DD453" s="76"/>
      <c r="DE453" s="76"/>
      <c r="DF453" s="76"/>
      <c r="DG453" s="76"/>
      <c r="DH453" s="76"/>
      <c r="DI453" s="76"/>
      <c r="DJ453" s="76"/>
      <c r="DK453" s="76"/>
      <c r="DL453" s="76"/>
      <c r="DM453" s="76"/>
      <c r="DN453" s="76"/>
      <c r="DO453" s="76"/>
      <c r="DP453" s="76"/>
      <c r="DQ453" s="76"/>
      <c r="DR453" s="76"/>
      <c r="DS453" s="76"/>
      <c r="DT453" s="76"/>
      <c r="DU453" s="76"/>
      <c r="DV453" s="76"/>
      <c r="DW453" s="28"/>
      <c r="DX453" s="28"/>
      <c r="DY453" s="28"/>
      <c r="DZ453" s="28"/>
      <c r="EA453" s="28"/>
      <c r="EB453" s="28"/>
      <c r="EC453" s="28"/>
      <c r="ED453" s="28"/>
      <c r="EE453" s="28"/>
      <c r="EF453" s="28"/>
      <c r="EG453" s="28"/>
      <c r="EH453" s="28"/>
      <c r="EI453" s="28"/>
      <c r="EJ453" s="28"/>
      <c r="EK453" s="28"/>
      <c r="EL453" s="28"/>
      <c r="EM453" s="28"/>
      <c r="EN453" s="28"/>
      <c r="EO453" s="28"/>
      <c r="EP453" s="28"/>
      <c r="EQ453" s="28"/>
      <c r="ER453" s="28"/>
      <c r="ES453" s="28"/>
      <c r="ET453" s="28"/>
      <c r="EU453" s="28"/>
      <c r="EV453" s="28"/>
      <c r="EW453" s="28"/>
      <c r="EX453" s="28"/>
      <c r="EY453" s="28"/>
      <c r="EZ453" s="28"/>
      <c r="FA453" s="28"/>
      <c r="FB453" s="28"/>
      <c r="FC453" s="28"/>
      <c r="FD453" s="28"/>
      <c r="FE453" s="28"/>
      <c r="FF453" s="28"/>
      <c r="FG453" s="76"/>
      <c r="FH453" s="76"/>
      <c r="FI453" s="76"/>
      <c r="FJ453" s="76"/>
      <c r="FK453" s="28"/>
      <c r="FL453" s="28"/>
      <c r="FM453" s="28"/>
      <c r="FN453" s="28"/>
      <c r="FO453" s="28"/>
      <c r="FP453" s="28"/>
      <c r="FQ453" s="28"/>
      <c r="FR453" s="28"/>
      <c r="FS453" s="28"/>
      <c r="FT453" s="28"/>
      <c r="FU453" s="28"/>
      <c r="FV453" s="28"/>
      <c r="FW453" s="28"/>
      <c r="FX453" s="28"/>
      <c r="FY453" s="28"/>
      <c r="FZ453" s="28"/>
      <c r="GA453" s="76"/>
      <c r="GB453" s="76"/>
      <c r="GC453" s="76"/>
      <c r="GD453" s="76"/>
      <c r="GE453" s="28"/>
      <c r="GF453" s="28"/>
      <c r="GG453" s="28"/>
      <c r="GH453" s="28"/>
      <c r="GI453" s="28"/>
      <c r="GJ453" s="28"/>
      <c r="GK453" s="28"/>
      <c r="GL453" s="28"/>
      <c r="GM453" s="28"/>
      <c r="GN453" s="28"/>
      <c r="GO453" s="28"/>
      <c r="GP453" s="28"/>
      <c r="GQ453" s="82"/>
      <c r="GR453" s="57"/>
      <c r="GS453" s="109"/>
      <c r="GT453" s="109"/>
      <c r="GU453" s="28"/>
      <c r="GV453" s="28"/>
      <c r="GW453" s="28"/>
      <c r="GX453" s="28"/>
      <c r="GY453" s="28"/>
      <c r="GZ453" s="28"/>
      <c r="HA453" s="28"/>
      <c r="HB453" s="28"/>
      <c r="HC453" s="28"/>
      <c r="HD453" s="28"/>
      <c r="HE453" s="28"/>
      <c r="HF453" s="28"/>
      <c r="HG453" s="28"/>
      <c r="HH453" s="28"/>
      <c r="HI453" s="28"/>
      <c r="HJ453" s="28"/>
      <c r="HK453" s="28"/>
      <c r="HL453" s="28"/>
      <c r="HM453" s="28"/>
      <c r="HN453" s="28"/>
      <c r="HO453" s="28"/>
      <c r="HP453" s="28"/>
      <c r="HQ453" s="28"/>
      <c r="HR453" s="28"/>
      <c r="HS453" s="28"/>
      <c r="HT453" s="28"/>
      <c r="HU453" s="28"/>
      <c r="HV453" s="28"/>
    </row>
    <row r="454" spans="2:230" ht="18" customHeight="1" x14ac:dyDescent="0.2">
      <c r="B454" s="76"/>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76"/>
      <c r="AJ454" s="76"/>
      <c r="AK454" s="76"/>
      <c r="AL454" s="76"/>
      <c r="AM454" s="76"/>
      <c r="AN454" s="76"/>
      <c r="AO454" s="76"/>
      <c r="AP454" s="76"/>
      <c r="AQ454" s="28"/>
      <c r="AR454" s="28"/>
      <c r="AS454" s="28"/>
      <c r="AT454" s="28"/>
      <c r="AU454" s="76"/>
      <c r="AV454" s="76"/>
      <c r="AW454" s="76"/>
      <c r="AX454" s="76"/>
      <c r="AY454" s="28"/>
      <c r="AZ454" s="28"/>
      <c r="BA454" s="28"/>
      <c r="BB454" s="28"/>
      <c r="BC454" s="76"/>
      <c r="BD454" s="76"/>
      <c r="BE454" s="76"/>
      <c r="BF454" s="76"/>
      <c r="BG454" s="76"/>
      <c r="BH454" s="76"/>
      <c r="BI454" s="76"/>
      <c r="BJ454" s="76"/>
      <c r="BK454" s="28"/>
      <c r="BL454" s="28"/>
      <c r="BM454" s="28"/>
      <c r="BN454" s="28"/>
      <c r="BO454" s="28"/>
      <c r="BP454" s="28"/>
      <c r="BQ454" s="28"/>
      <c r="BR454" s="28"/>
      <c r="BS454" s="28"/>
      <c r="BT454" s="28"/>
      <c r="BU454" s="28"/>
      <c r="BV454" s="28"/>
      <c r="BW454" s="28"/>
      <c r="BX454" s="28"/>
      <c r="BY454" s="28"/>
      <c r="BZ454" s="28"/>
      <c r="CA454" s="28"/>
      <c r="CB454" s="28"/>
      <c r="CC454" s="28"/>
      <c r="CD454" s="28"/>
      <c r="CE454" s="28"/>
      <c r="CF454" s="28"/>
      <c r="CG454" s="28"/>
      <c r="CH454" s="28"/>
      <c r="CI454" s="76"/>
      <c r="CJ454" s="76"/>
      <c r="CK454" s="76"/>
      <c r="CL454" s="76"/>
      <c r="CM454" s="28"/>
      <c r="CN454" s="28"/>
      <c r="CO454" s="28"/>
      <c r="CP454" s="28"/>
      <c r="CQ454" s="76"/>
      <c r="CR454" s="76"/>
      <c r="CS454" s="76"/>
      <c r="CT454" s="76"/>
      <c r="CU454" s="76"/>
      <c r="CV454" s="76"/>
      <c r="CW454" s="76"/>
      <c r="CX454" s="76"/>
      <c r="CY454" s="76"/>
      <c r="CZ454" s="76"/>
      <c r="DA454" s="76"/>
      <c r="DB454" s="76"/>
      <c r="DC454" s="76"/>
      <c r="DD454" s="76"/>
      <c r="DE454" s="76"/>
      <c r="DF454" s="76"/>
      <c r="DG454" s="76"/>
      <c r="DH454" s="76"/>
      <c r="DI454" s="76"/>
      <c r="DJ454" s="76"/>
      <c r="DK454" s="76"/>
      <c r="DL454" s="76"/>
      <c r="DM454" s="76"/>
      <c r="DN454" s="76"/>
      <c r="DO454" s="76"/>
      <c r="DP454" s="76"/>
      <c r="DQ454" s="76"/>
      <c r="DR454" s="76"/>
      <c r="DS454" s="76"/>
      <c r="DT454" s="76"/>
      <c r="DU454" s="76"/>
      <c r="DV454" s="76"/>
      <c r="DW454" s="28"/>
      <c r="DX454" s="28"/>
      <c r="DY454" s="28"/>
      <c r="DZ454" s="28"/>
      <c r="EA454" s="28"/>
      <c r="EB454" s="28"/>
      <c r="EC454" s="28"/>
      <c r="ED454" s="28"/>
      <c r="EE454" s="28"/>
      <c r="EF454" s="28"/>
      <c r="EG454" s="28"/>
      <c r="EH454" s="28"/>
      <c r="EI454" s="28"/>
      <c r="EJ454" s="28"/>
      <c r="EK454" s="28"/>
      <c r="EL454" s="28"/>
      <c r="EM454" s="28"/>
      <c r="EN454" s="28"/>
      <c r="EO454" s="28"/>
      <c r="EP454" s="28"/>
      <c r="EQ454" s="28"/>
      <c r="ER454" s="28"/>
      <c r="ES454" s="28"/>
      <c r="ET454" s="28"/>
      <c r="EU454" s="28"/>
      <c r="EV454" s="28"/>
      <c r="EW454" s="28"/>
      <c r="EX454" s="28"/>
      <c r="EY454" s="28"/>
      <c r="EZ454" s="28"/>
      <c r="FA454" s="28"/>
      <c r="FB454" s="28"/>
      <c r="FC454" s="28"/>
      <c r="FD454" s="28"/>
      <c r="FE454" s="28"/>
      <c r="FF454" s="28"/>
      <c r="FG454" s="76"/>
      <c r="FH454" s="76"/>
      <c r="FI454" s="76"/>
      <c r="FJ454" s="76"/>
      <c r="FK454" s="28"/>
      <c r="FL454" s="28"/>
      <c r="FM454" s="28"/>
      <c r="FN454" s="28"/>
      <c r="FO454" s="28"/>
      <c r="FP454" s="28"/>
      <c r="FQ454" s="28"/>
      <c r="FR454" s="28"/>
      <c r="FS454" s="28"/>
      <c r="FT454" s="28"/>
      <c r="FU454" s="28"/>
      <c r="FV454" s="28"/>
      <c r="FW454" s="28"/>
      <c r="FX454" s="28"/>
      <c r="FY454" s="28"/>
      <c r="FZ454" s="28"/>
      <c r="GA454" s="76"/>
      <c r="GB454" s="76"/>
      <c r="GC454" s="76"/>
      <c r="GD454" s="76"/>
      <c r="GE454" s="28"/>
      <c r="GF454" s="28"/>
      <c r="GG454" s="28"/>
      <c r="GH454" s="28"/>
      <c r="GI454" s="28"/>
      <c r="GJ454" s="28"/>
      <c r="GK454" s="28"/>
      <c r="GL454" s="28"/>
      <c r="GM454" s="28"/>
      <c r="GN454" s="28"/>
      <c r="GO454" s="28"/>
      <c r="GP454" s="28"/>
      <c r="GQ454" s="82"/>
      <c r="GR454" s="57"/>
      <c r="GS454" s="109"/>
      <c r="GT454" s="109"/>
      <c r="GU454" s="28"/>
      <c r="GV454" s="28"/>
      <c r="GW454" s="28"/>
      <c r="GX454" s="28"/>
      <c r="GY454" s="28"/>
      <c r="GZ454" s="28"/>
      <c r="HA454" s="28"/>
      <c r="HB454" s="28"/>
      <c r="HC454" s="28"/>
      <c r="HD454" s="28"/>
      <c r="HE454" s="28"/>
      <c r="HF454" s="28"/>
      <c r="HG454" s="28"/>
      <c r="HH454" s="28"/>
      <c r="HI454" s="28"/>
      <c r="HJ454" s="28"/>
      <c r="HK454" s="28"/>
      <c r="HL454" s="28"/>
      <c r="HM454" s="28"/>
      <c r="HN454" s="28"/>
      <c r="HO454" s="28"/>
      <c r="HP454" s="28"/>
      <c r="HQ454" s="28"/>
      <c r="HR454" s="28"/>
      <c r="HS454" s="28"/>
      <c r="HT454" s="28"/>
      <c r="HU454" s="28"/>
      <c r="HV454" s="28"/>
    </row>
    <row r="455" spans="2:230" ht="18" customHeight="1" x14ac:dyDescent="0.2">
      <c r="B455" s="76"/>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76"/>
      <c r="AJ455" s="76"/>
      <c r="AK455" s="76"/>
      <c r="AL455" s="76"/>
      <c r="AM455" s="76"/>
      <c r="AN455" s="76"/>
      <c r="AO455" s="76"/>
      <c r="AP455" s="76"/>
      <c r="AQ455" s="28"/>
      <c r="AR455" s="28"/>
      <c r="AS455" s="28"/>
      <c r="AT455" s="28"/>
      <c r="AU455" s="76"/>
      <c r="AV455" s="76"/>
      <c r="AW455" s="76"/>
      <c r="AX455" s="76"/>
      <c r="AY455" s="28"/>
      <c r="AZ455" s="28"/>
      <c r="BA455" s="28"/>
      <c r="BB455" s="28"/>
      <c r="BC455" s="76"/>
      <c r="BD455" s="76"/>
      <c r="BE455" s="76"/>
      <c r="BF455" s="76"/>
      <c r="BG455" s="76"/>
      <c r="BH455" s="76"/>
      <c r="BI455" s="76"/>
      <c r="BJ455" s="76"/>
      <c r="BK455" s="28"/>
      <c r="BL455" s="28"/>
      <c r="BM455" s="28"/>
      <c r="BN455" s="28"/>
      <c r="BO455" s="28"/>
      <c r="BP455" s="28"/>
      <c r="BQ455" s="28"/>
      <c r="BR455" s="28"/>
      <c r="BS455" s="28"/>
      <c r="BT455" s="28"/>
      <c r="BU455" s="28"/>
      <c r="BV455" s="28"/>
      <c r="BW455" s="28"/>
      <c r="BX455" s="28"/>
      <c r="BY455" s="28"/>
      <c r="BZ455" s="28"/>
      <c r="CA455" s="28"/>
      <c r="CB455" s="28"/>
      <c r="CC455" s="28"/>
      <c r="CD455" s="28"/>
      <c r="CE455" s="28"/>
      <c r="CF455" s="28"/>
      <c r="CG455" s="28"/>
      <c r="CH455" s="28"/>
      <c r="CI455" s="76"/>
      <c r="CJ455" s="76"/>
      <c r="CK455" s="76"/>
      <c r="CL455" s="76"/>
      <c r="CM455" s="28"/>
      <c r="CN455" s="28"/>
      <c r="CO455" s="28"/>
      <c r="CP455" s="28"/>
      <c r="CQ455" s="76"/>
      <c r="CR455" s="76"/>
      <c r="CS455" s="76"/>
      <c r="CT455" s="76"/>
      <c r="CU455" s="76"/>
      <c r="CV455" s="76"/>
      <c r="CW455" s="76"/>
      <c r="CX455" s="76"/>
      <c r="CY455" s="76"/>
      <c r="CZ455" s="76"/>
      <c r="DA455" s="76"/>
      <c r="DB455" s="76"/>
      <c r="DC455" s="76"/>
      <c r="DD455" s="76"/>
      <c r="DE455" s="76"/>
      <c r="DF455" s="76"/>
      <c r="DG455" s="76"/>
      <c r="DH455" s="76"/>
      <c r="DI455" s="76"/>
      <c r="DJ455" s="76"/>
      <c r="DK455" s="76"/>
      <c r="DL455" s="76"/>
      <c r="DM455" s="76"/>
      <c r="DN455" s="76"/>
      <c r="DO455" s="76"/>
      <c r="DP455" s="76"/>
      <c r="DQ455" s="76"/>
      <c r="DR455" s="76"/>
      <c r="DS455" s="76"/>
      <c r="DT455" s="76"/>
      <c r="DU455" s="76"/>
      <c r="DV455" s="76"/>
      <c r="DW455" s="28"/>
      <c r="DX455" s="28"/>
      <c r="DY455" s="28"/>
      <c r="DZ455" s="28"/>
      <c r="EA455" s="28"/>
      <c r="EB455" s="28"/>
      <c r="EC455" s="28"/>
      <c r="ED455" s="28"/>
      <c r="EE455" s="28"/>
      <c r="EF455" s="28"/>
      <c r="EG455" s="28"/>
      <c r="EH455" s="28"/>
      <c r="EI455" s="28"/>
      <c r="EJ455" s="28"/>
      <c r="EK455" s="28"/>
      <c r="EL455" s="28"/>
      <c r="EM455" s="28"/>
      <c r="EN455" s="28"/>
      <c r="EO455" s="28"/>
      <c r="EP455" s="28"/>
      <c r="EQ455" s="28"/>
      <c r="ER455" s="28"/>
      <c r="ES455" s="28"/>
      <c r="ET455" s="28"/>
      <c r="EU455" s="28"/>
      <c r="EV455" s="28"/>
      <c r="EW455" s="28"/>
      <c r="EX455" s="28"/>
      <c r="EY455" s="28"/>
      <c r="EZ455" s="28"/>
      <c r="FA455" s="28"/>
      <c r="FB455" s="28"/>
      <c r="FC455" s="28"/>
      <c r="FD455" s="28"/>
      <c r="FE455" s="28"/>
      <c r="FF455" s="28"/>
      <c r="FG455" s="76"/>
      <c r="FH455" s="76"/>
      <c r="FI455" s="76"/>
      <c r="FJ455" s="76"/>
      <c r="FK455" s="28"/>
      <c r="FL455" s="28"/>
      <c r="FM455" s="28"/>
      <c r="FN455" s="28"/>
      <c r="FO455" s="28"/>
      <c r="FP455" s="28"/>
      <c r="FQ455" s="28"/>
      <c r="FR455" s="28"/>
      <c r="FS455" s="28"/>
      <c r="FT455" s="28"/>
      <c r="FU455" s="28"/>
      <c r="FV455" s="28"/>
      <c r="FW455" s="28"/>
      <c r="FX455" s="28"/>
      <c r="FY455" s="28"/>
      <c r="FZ455" s="28"/>
      <c r="GA455" s="76"/>
      <c r="GB455" s="76"/>
      <c r="GC455" s="76"/>
      <c r="GD455" s="76"/>
      <c r="GE455" s="28"/>
      <c r="GF455" s="28"/>
      <c r="GG455" s="28"/>
      <c r="GH455" s="28"/>
      <c r="GI455" s="28"/>
      <c r="GJ455" s="28"/>
      <c r="GK455" s="28"/>
      <c r="GL455" s="28"/>
      <c r="GM455" s="28"/>
      <c r="GN455" s="28"/>
      <c r="GO455" s="28"/>
      <c r="GP455" s="28"/>
      <c r="GQ455" s="82"/>
      <c r="GR455" s="57"/>
      <c r="GS455" s="109"/>
      <c r="GT455" s="109"/>
      <c r="GU455" s="28"/>
      <c r="GV455" s="28"/>
      <c r="GW455" s="28"/>
      <c r="GX455" s="28"/>
      <c r="GY455" s="28"/>
      <c r="GZ455" s="28"/>
      <c r="HA455" s="28"/>
      <c r="HB455" s="28"/>
      <c r="HC455" s="28"/>
      <c r="HD455" s="28"/>
      <c r="HE455" s="28"/>
      <c r="HF455" s="28"/>
      <c r="HG455" s="28"/>
      <c r="HH455" s="28"/>
      <c r="HI455" s="28"/>
      <c r="HJ455" s="28"/>
      <c r="HK455" s="28"/>
      <c r="HL455" s="28"/>
      <c r="HM455" s="28"/>
      <c r="HN455" s="28"/>
      <c r="HO455" s="28"/>
      <c r="HP455" s="28"/>
      <c r="HQ455" s="28"/>
      <c r="HR455" s="28"/>
      <c r="HS455" s="28"/>
      <c r="HT455" s="28"/>
      <c r="HU455" s="28"/>
      <c r="HV455" s="28"/>
    </row>
    <row r="456" spans="2:230" ht="18" customHeight="1" x14ac:dyDescent="0.2">
      <c r="B456" s="76"/>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76"/>
      <c r="AJ456" s="76"/>
      <c r="AK456" s="76"/>
      <c r="AL456" s="76"/>
      <c r="AM456" s="76"/>
      <c r="AN456" s="76"/>
      <c r="AO456" s="76"/>
      <c r="AP456" s="76"/>
      <c r="AQ456" s="28"/>
      <c r="AR456" s="28"/>
      <c r="AS456" s="28"/>
      <c r="AT456" s="28"/>
      <c r="AU456" s="76"/>
      <c r="AV456" s="76"/>
      <c r="AW456" s="76"/>
      <c r="AX456" s="76"/>
      <c r="AY456" s="28"/>
      <c r="AZ456" s="28"/>
      <c r="BA456" s="28"/>
      <c r="BB456" s="28"/>
      <c r="BC456" s="76"/>
      <c r="BD456" s="76"/>
      <c r="BE456" s="76"/>
      <c r="BF456" s="76"/>
      <c r="BG456" s="76"/>
      <c r="BH456" s="76"/>
      <c r="BI456" s="76"/>
      <c r="BJ456" s="76"/>
      <c r="BK456" s="28"/>
      <c r="BL456" s="28"/>
      <c r="BM456" s="28"/>
      <c r="BN456" s="28"/>
      <c r="BO456" s="28"/>
      <c r="BP456" s="28"/>
      <c r="BQ456" s="28"/>
      <c r="BR456" s="28"/>
      <c r="BS456" s="28"/>
      <c r="BT456" s="28"/>
      <c r="BU456" s="28"/>
      <c r="BV456" s="28"/>
      <c r="BW456" s="28"/>
      <c r="BX456" s="28"/>
      <c r="BY456" s="28"/>
      <c r="BZ456" s="28"/>
      <c r="CA456" s="28"/>
      <c r="CB456" s="28"/>
      <c r="CC456" s="28"/>
      <c r="CD456" s="28"/>
      <c r="CE456" s="28"/>
      <c r="CF456" s="28"/>
      <c r="CG456" s="28"/>
      <c r="CH456" s="28"/>
      <c r="CI456" s="76"/>
      <c r="CJ456" s="76"/>
      <c r="CK456" s="76"/>
      <c r="CL456" s="76"/>
      <c r="CM456" s="28"/>
      <c r="CN456" s="28"/>
      <c r="CO456" s="28"/>
      <c r="CP456" s="28"/>
      <c r="CQ456" s="76"/>
      <c r="CR456" s="76"/>
      <c r="CS456" s="76"/>
      <c r="CT456" s="76"/>
      <c r="CU456" s="76"/>
      <c r="CV456" s="76"/>
      <c r="CW456" s="76"/>
      <c r="CX456" s="76"/>
      <c r="CY456" s="76"/>
      <c r="CZ456" s="76"/>
      <c r="DA456" s="76"/>
      <c r="DB456" s="76"/>
      <c r="DC456" s="76"/>
      <c r="DD456" s="76"/>
      <c r="DE456" s="76"/>
      <c r="DF456" s="76"/>
      <c r="DG456" s="76"/>
      <c r="DH456" s="76"/>
      <c r="DI456" s="76"/>
      <c r="DJ456" s="76"/>
      <c r="DK456" s="76"/>
      <c r="DL456" s="76"/>
      <c r="DM456" s="76"/>
      <c r="DN456" s="76"/>
      <c r="DO456" s="76"/>
      <c r="DP456" s="76"/>
      <c r="DQ456" s="76"/>
      <c r="DR456" s="76"/>
      <c r="DS456" s="76"/>
      <c r="DT456" s="76"/>
      <c r="DU456" s="76"/>
      <c r="DV456" s="76"/>
      <c r="DW456" s="28"/>
      <c r="DX456" s="28"/>
      <c r="DY456" s="28"/>
      <c r="DZ456" s="28"/>
      <c r="EA456" s="28"/>
      <c r="EB456" s="28"/>
      <c r="EC456" s="28"/>
      <c r="ED456" s="28"/>
      <c r="EE456" s="28"/>
      <c r="EF456" s="28"/>
      <c r="EG456" s="28"/>
      <c r="EH456" s="28"/>
      <c r="EI456" s="28"/>
      <c r="EJ456" s="28"/>
      <c r="EK456" s="28"/>
      <c r="EL456" s="28"/>
      <c r="EM456" s="28"/>
      <c r="EN456" s="28"/>
      <c r="EO456" s="28"/>
      <c r="EP456" s="28"/>
      <c r="EQ456" s="28"/>
      <c r="ER456" s="28"/>
      <c r="ES456" s="28"/>
      <c r="ET456" s="28"/>
      <c r="EU456" s="28"/>
      <c r="EV456" s="28"/>
      <c r="EW456" s="28"/>
      <c r="EX456" s="28"/>
      <c r="EY456" s="28"/>
      <c r="EZ456" s="28"/>
      <c r="FA456" s="28"/>
      <c r="FB456" s="28"/>
      <c r="FC456" s="28"/>
      <c r="FD456" s="28"/>
      <c r="FE456" s="28"/>
      <c r="FF456" s="28"/>
      <c r="FG456" s="76"/>
      <c r="FH456" s="76"/>
      <c r="FI456" s="76"/>
      <c r="FJ456" s="76"/>
      <c r="FK456" s="28"/>
      <c r="FL456" s="28"/>
      <c r="FM456" s="28"/>
      <c r="FN456" s="28"/>
      <c r="FO456" s="28"/>
      <c r="FP456" s="28"/>
      <c r="FQ456" s="28"/>
      <c r="FR456" s="28"/>
      <c r="FS456" s="28"/>
      <c r="FT456" s="28"/>
      <c r="FU456" s="28"/>
      <c r="FV456" s="28"/>
      <c r="FW456" s="28"/>
      <c r="FX456" s="28"/>
      <c r="FY456" s="28"/>
      <c r="FZ456" s="28"/>
      <c r="GA456" s="76"/>
      <c r="GB456" s="76"/>
      <c r="GC456" s="76"/>
      <c r="GD456" s="76"/>
      <c r="GE456" s="28"/>
      <c r="GF456" s="28"/>
      <c r="GG456" s="28"/>
      <c r="GH456" s="28"/>
      <c r="GI456" s="28"/>
      <c r="GJ456" s="28"/>
      <c r="GK456" s="28"/>
      <c r="GL456" s="28"/>
      <c r="GM456" s="28"/>
      <c r="GN456" s="28"/>
      <c r="GO456" s="28"/>
      <c r="GP456" s="28"/>
      <c r="GQ456" s="82"/>
      <c r="GR456" s="57"/>
      <c r="GS456" s="109"/>
      <c r="GT456" s="109"/>
      <c r="GU456" s="28"/>
      <c r="GV456" s="28"/>
      <c r="GW456" s="28"/>
      <c r="GX456" s="28"/>
      <c r="GY456" s="28"/>
      <c r="GZ456" s="28"/>
      <c r="HA456" s="28"/>
      <c r="HB456" s="28"/>
      <c r="HC456" s="28"/>
      <c r="HD456" s="28"/>
      <c r="HE456" s="28"/>
      <c r="HF456" s="28"/>
      <c r="HG456" s="28"/>
      <c r="HH456" s="28"/>
      <c r="HI456" s="28"/>
      <c r="HJ456" s="28"/>
      <c r="HK456" s="28"/>
      <c r="HL456" s="28"/>
      <c r="HM456" s="28"/>
      <c r="HN456" s="28"/>
      <c r="HO456" s="28"/>
      <c r="HP456" s="28"/>
      <c r="HQ456" s="28"/>
      <c r="HR456" s="28"/>
      <c r="HS456" s="28"/>
      <c r="HT456" s="28"/>
      <c r="HU456" s="28"/>
      <c r="HV456" s="28"/>
    </row>
    <row r="457" spans="2:230" ht="18" customHeight="1" x14ac:dyDescent="0.2">
      <c r="B457" s="76"/>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76"/>
      <c r="AJ457" s="76"/>
      <c r="AK457" s="76"/>
      <c r="AL457" s="76"/>
      <c r="AM457" s="76"/>
      <c r="AN457" s="76"/>
      <c r="AO457" s="76"/>
      <c r="AP457" s="76"/>
      <c r="AQ457" s="28"/>
      <c r="AR457" s="28"/>
      <c r="AS457" s="28"/>
      <c r="AT457" s="28"/>
      <c r="AU457" s="76"/>
      <c r="AV457" s="76"/>
      <c r="AW457" s="76"/>
      <c r="AX457" s="76"/>
      <c r="AY457" s="28"/>
      <c r="AZ457" s="28"/>
      <c r="BA457" s="28"/>
      <c r="BB457" s="28"/>
      <c r="BC457" s="76"/>
      <c r="BD457" s="76"/>
      <c r="BE457" s="76"/>
      <c r="BF457" s="76"/>
      <c r="BG457" s="76"/>
      <c r="BH457" s="76"/>
      <c r="BI457" s="76"/>
      <c r="BJ457" s="76"/>
      <c r="BK457" s="28"/>
      <c r="BL457" s="28"/>
      <c r="BM457" s="28"/>
      <c r="BN457" s="28"/>
      <c r="BO457" s="28"/>
      <c r="BP457" s="28"/>
      <c r="BQ457" s="28"/>
      <c r="BR457" s="28"/>
      <c r="BS457" s="28"/>
      <c r="BT457" s="28"/>
      <c r="BU457" s="28"/>
      <c r="BV457" s="28"/>
      <c r="BW457" s="28"/>
      <c r="BX457" s="28"/>
      <c r="BY457" s="28"/>
      <c r="BZ457" s="28"/>
      <c r="CA457" s="28"/>
      <c r="CB457" s="28"/>
      <c r="CC457" s="28"/>
      <c r="CD457" s="28"/>
      <c r="CE457" s="28"/>
      <c r="CF457" s="28"/>
      <c r="CG457" s="28"/>
      <c r="CH457" s="28"/>
      <c r="CI457" s="76"/>
      <c r="CJ457" s="76"/>
      <c r="CK457" s="76"/>
      <c r="CL457" s="76"/>
      <c r="CM457" s="28"/>
      <c r="CN457" s="28"/>
      <c r="CO457" s="28"/>
      <c r="CP457" s="28"/>
      <c r="CQ457" s="76"/>
      <c r="CR457" s="76"/>
      <c r="CS457" s="76"/>
      <c r="CT457" s="76"/>
      <c r="CU457" s="76"/>
      <c r="CV457" s="76"/>
      <c r="CW457" s="76"/>
      <c r="CX457" s="76"/>
      <c r="CY457" s="76"/>
      <c r="CZ457" s="76"/>
      <c r="DA457" s="76"/>
      <c r="DB457" s="76"/>
      <c r="DC457" s="76"/>
      <c r="DD457" s="76"/>
      <c r="DE457" s="76"/>
      <c r="DF457" s="76"/>
      <c r="DG457" s="76"/>
      <c r="DH457" s="76"/>
      <c r="DI457" s="76"/>
      <c r="DJ457" s="76"/>
      <c r="DK457" s="76"/>
      <c r="DL457" s="76"/>
      <c r="DM457" s="76"/>
      <c r="DN457" s="76"/>
      <c r="DO457" s="76"/>
      <c r="DP457" s="76"/>
      <c r="DQ457" s="76"/>
      <c r="DR457" s="76"/>
      <c r="DS457" s="76"/>
      <c r="DT457" s="76"/>
      <c r="DU457" s="76"/>
      <c r="DV457" s="76"/>
      <c r="DW457" s="28"/>
      <c r="DX457" s="28"/>
      <c r="DY457" s="28"/>
      <c r="DZ457" s="28"/>
      <c r="EA457" s="28"/>
      <c r="EB457" s="28"/>
      <c r="EC457" s="28"/>
      <c r="ED457" s="28"/>
      <c r="EE457" s="28"/>
      <c r="EF457" s="28"/>
      <c r="EG457" s="28"/>
      <c r="EH457" s="28"/>
      <c r="EI457" s="28"/>
      <c r="EJ457" s="28"/>
      <c r="EK457" s="28"/>
      <c r="EL457" s="28"/>
      <c r="EM457" s="28"/>
      <c r="EN457" s="28"/>
      <c r="EO457" s="28"/>
      <c r="EP457" s="28"/>
      <c r="EQ457" s="28"/>
      <c r="ER457" s="28"/>
      <c r="ES457" s="28"/>
      <c r="ET457" s="28"/>
      <c r="EU457" s="28"/>
      <c r="EV457" s="28"/>
      <c r="EW457" s="28"/>
      <c r="EX457" s="28"/>
      <c r="EY457" s="28"/>
      <c r="EZ457" s="28"/>
      <c r="FA457" s="28"/>
      <c r="FB457" s="28"/>
      <c r="FC457" s="28"/>
      <c r="FD457" s="28"/>
      <c r="FE457" s="28"/>
      <c r="FF457" s="28"/>
      <c r="FG457" s="76"/>
      <c r="FH457" s="76"/>
      <c r="FI457" s="76"/>
      <c r="FJ457" s="76"/>
      <c r="FK457" s="28"/>
      <c r="FL457" s="28"/>
      <c r="FM457" s="28"/>
      <c r="FN457" s="28"/>
      <c r="FO457" s="28"/>
      <c r="FP457" s="28"/>
      <c r="FQ457" s="28"/>
      <c r="FR457" s="28"/>
      <c r="FS457" s="28"/>
      <c r="FT457" s="28"/>
      <c r="FU457" s="28"/>
      <c r="FV457" s="28"/>
      <c r="FW457" s="28"/>
      <c r="FX457" s="28"/>
      <c r="FY457" s="28"/>
      <c r="FZ457" s="28"/>
      <c r="GA457" s="76"/>
      <c r="GB457" s="76"/>
      <c r="GC457" s="76"/>
      <c r="GD457" s="76"/>
      <c r="GE457" s="28"/>
      <c r="GF457" s="28"/>
      <c r="GG457" s="28"/>
      <c r="GH457" s="28"/>
      <c r="GI457" s="28"/>
      <c r="GJ457" s="28"/>
      <c r="GK457" s="28"/>
      <c r="GL457" s="28"/>
      <c r="GM457" s="28"/>
      <c r="GN457" s="28"/>
      <c r="GO457" s="28"/>
      <c r="GP457" s="28"/>
      <c r="GQ457" s="82"/>
      <c r="GR457" s="57"/>
      <c r="GS457" s="109"/>
      <c r="GT457" s="109"/>
      <c r="GU457" s="28"/>
      <c r="GV457" s="28"/>
      <c r="GW457" s="28"/>
      <c r="GX457" s="28"/>
      <c r="GY457" s="28"/>
      <c r="GZ457" s="28"/>
      <c r="HA457" s="28"/>
      <c r="HB457" s="28"/>
      <c r="HC457" s="28"/>
      <c r="HD457" s="28"/>
      <c r="HE457" s="28"/>
      <c r="HF457" s="28"/>
      <c r="HG457" s="28"/>
      <c r="HH457" s="28"/>
      <c r="HI457" s="28"/>
      <c r="HJ457" s="28"/>
      <c r="HK457" s="28"/>
      <c r="HL457" s="28"/>
      <c r="HM457" s="28"/>
      <c r="HN457" s="28"/>
      <c r="HO457" s="28"/>
      <c r="HP457" s="28"/>
      <c r="HQ457" s="28"/>
      <c r="HR457" s="28"/>
      <c r="HS457" s="28"/>
      <c r="HT457" s="28"/>
      <c r="HU457" s="28"/>
      <c r="HV457" s="28"/>
    </row>
    <row r="458" spans="2:230" ht="18" customHeight="1" x14ac:dyDescent="0.2">
      <c r="B458" s="76"/>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76"/>
      <c r="AJ458" s="76"/>
      <c r="AK458" s="76"/>
      <c r="AL458" s="76"/>
      <c r="AM458" s="76"/>
      <c r="AN458" s="76"/>
      <c r="AO458" s="76"/>
      <c r="AP458" s="76"/>
      <c r="AQ458" s="28"/>
      <c r="AR458" s="28"/>
      <c r="AS458" s="28"/>
      <c r="AT458" s="28"/>
      <c r="AU458" s="76"/>
      <c r="AV458" s="76"/>
      <c r="AW458" s="76"/>
      <c r="AX458" s="76"/>
      <c r="AY458" s="28"/>
      <c r="AZ458" s="28"/>
      <c r="BA458" s="28"/>
      <c r="BB458" s="28"/>
      <c r="BC458" s="76"/>
      <c r="BD458" s="76"/>
      <c r="BE458" s="76"/>
      <c r="BF458" s="76"/>
      <c r="BG458" s="76"/>
      <c r="BH458" s="76"/>
      <c r="BI458" s="76"/>
      <c r="BJ458" s="76"/>
      <c r="BK458" s="28"/>
      <c r="BL458" s="28"/>
      <c r="BM458" s="28"/>
      <c r="BN458" s="28"/>
      <c r="BO458" s="28"/>
      <c r="BP458" s="28"/>
      <c r="BQ458" s="28"/>
      <c r="BR458" s="28"/>
      <c r="BS458" s="28"/>
      <c r="BT458" s="28"/>
      <c r="BU458" s="28"/>
      <c r="BV458" s="28"/>
      <c r="BW458" s="28"/>
      <c r="BX458" s="28"/>
      <c r="BY458" s="28"/>
      <c r="BZ458" s="28"/>
      <c r="CA458" s="28"/>
      <c r="CB458" s="28"/>
      <c r="CC458" s="28"/>
      <c r="CD458" s="28"/>
      <c r="CE458" s="28"/>
      <c r="CF458" s="28"/>
      <c r="CG458" s="28"/>
      <c r="CH458" s="28"/>
      <c r="CI458" s="76"/>
      <c r="CJ458" s="76"/>
      <c r="CK458" s="76"/>
      <c r="CL458" s="76"/>
      <c r="CM458" s="28"/>
      <c r="CN458" s="28"/>
      <c r="CO458" s="28"/>
      <c r="CP458" s="28"/>
      <c r="CQ458" s="76"/>
      <c r="CR458" s="76"/>
      <c r="CS458" s="76"/>
      <c r="CT458" s="76"/>
      <c r="CU458" s="76"/>
      <c r="CV458" s="76"/>
      <c r="CW458" s="76"/>
      <c r="CX458" s="76"/>
      <c r="CY458" s="76"/>
      <c r="CZ458" s="76"/>
      <c r="DA458" s="76"/>
      <c r="DB458" s="76"/>
      <c r="DC458" s="76"/>
      <c r="DD458" s="76"/>
      <c r="DE458" s="76"/>
      <c r="DF458" s="76"/>
      <c r="DG458" s="76"/>
      <c r="DH458" s="76"/>
      <c r="DI458" s="76"/>
      <c r="DJ458" s="76"/>
      <c r="DK458" s="76"/>
      <c r="DL458" s="76"/>
      <c r="DM458" s="76"/>
      <c r="DN458" s="76"/>
      <c r="DO458" s="76"/>
      <c r="DP458" s="76"/>
      <c r="DQ458" s="76"/>
      <c r="DR458" s="76"/>
      <c r="DS458" s="76"/>
      <c r="DT458" s="76"/>
      <c r="DU458" s="76"/>
      <c r="DV458" s="76"/>
      <c r="DW458" s="28"/>
      <c r="DX458" s="28"/>
      <c r="DY458" s="28"/>
      <c r="DZ458" s="28"/>
      <c r="EA458" s="28"/>
      <c r="EB458" s="28"/>
      <c r="EC458" s="28"/>
      <c r="ED458" s="28"/>
      <c r="EE458" s="28"/>
      <c r="EF458" s="28"/>
      <c r="EG458" s="28"/>
      <c r="EH458" s="28"/>
      <c r="EI458" s="28"/>
      <c r="EJ458" s="28"/>
      <c r="EK458" s="28"/>
      <c r="EL458" s="28"/>
      <c r="EM458" s="28"/>
      <c r="EN458" s="28"/>
      <c r="EO458" s="28"/>
      <c r="EP458" s="28"/>
      <c r="EQ458" s="28"/>
      <c r="ER458" s="28"/>
      <c r="ES458" s="28"/>
      <c r="ET458" s="28"/>
      <c r="EU458" s="28"/>
      <c r="EV458" s="28"/>
      <c r="EW458" s="28"/>
      <c r="EX458" s="28"/>
      <c r="EY458" s="28"/>
      <c r="EZ458" s="28"/>
      <c r="FA458" s="28"/>
      <c r="FB458" s="28"/>
      <c r="FC458" s="28"/>
      <c r="FD458" s="28"/>
      <c r="FE458" s="28"/>
      <c r="FF458" s="28"/>
      <c r="FG458" s="76"/>
      <c r="FH458" s="76"/>
      <c r="FI458" s="76"/>
      <c r="FJ458" s="76"/>
      <c r="FK458" s="28"/>
      <c r="FL458" s="28"/>
      <c r="FM458" s="28"/>
      <c r="FN458" s="28"/>
      <c r="FO458" s="28"/>
      <c r="FP458" s="28"/>
      <c r="FQ458" s="28"/>
      <c r="FR458" s="28"/>
      <c r="FS458" s="28"/>
      <c r="FT458" s="28"/>
      <c r="FU458" s="28"/>
      <c r="FV458" s="28"/>
      <c r="FW458" s="28"/>
      <c r="FX458" s="28"/>
      <c r="FY458" s="28"/>
      <c r="FZ458" s="28"/>
      <c r="GA458" s="76"/>
      <c r="GB458" s="76"/>
      <c r="GC458" s="76"/>
      <c r="GD458" s="76"/>
      <c r="GE458" s="28"/>
      <c r="GF458" s="28"/>
      <c r="GG458" s="28"/>
      <c r="GH458" s="28"/>
      <c r="GI458" s="28"/>
      <c r="GJ458" s="28"/>
      <c r="GK458" s="28"/>
      <c r="GL458" s="28"/>
      <c r="GM458" s="28"/>
      <c r="GN458" s="28"/>
      <c r="GO458" s="28"/>
      <c r="GP458" s="28"/>
      <c r="GQ458" s="82"/>
      <c r="GR458" s="57"/>
      <c r="GS458" s="109"/>
      <c r="GT458" s="109"/>
      <c r="GU458" s="28"/>
      <c r="GV458" s="28"/>
      <c r="GW458" s="28"/>
      <c r="GX458" s="28"/>
      <c r="GY458" s="28"/>
      <c r="GZ458" s="28"/>
      <c r="HA458" s="28"/>
      <c r="HB458" s="28"/>
      <c r="HC458" s="28"/>
      <c r="HD458" s="28"/>
      <c r="HE458" s="28"/>
      <c r="HF458" s="28"/>
      <c r="HG458" s="28"/>
      <c r="HH458" s="28"/>
      <c r="HI458" s="28"/>
      <c r="HJ458" s="28"/>
      <c r="HK458" s="28"/>
      <c r="HL458" s="28"/>
      <c r="HM458" s="28"/>
      <c r="HN458" s="28"/>
      <c r="HO458" s="28"/>
      <c r="HP458" s="28"/>
      <c r="HQ458" s="28"/>
      <c r="HR458" s="28"/>
      <c r="HS458" s="28"/>
      <c r="HT458" s="28"/>
      <c r="HU458" s="28"/>
      <c r="HV458" s="28"/>
    </row>
    <row r="459" spans="2:230" ht="18" customHeight="1" x14ac:dyDescent="0.2">
      <c r="B459" s="76"/>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76"/>
      <c r="AJ459" s="76"/>
      <c r="AK459" s="76"/>
      <c r="AL459" s="76"/>
      <c r="AM459" s="76"/>
      <c r="AN459" s="76"/>
      <c r="AO459" s="76"/>
      <c r="AP459" s="76"/>
      <c r="AQ459" s="28"/>
      <c r="AR459" s="28"/>
      <c r="AS459" s="28"/>
      <c r="AT459" s="28"/>
      <c r="AU459" s="76"/>
      <c r="AV459" s="76"/>
      <c r="AW459" s="76"/>
      <c r="AX459" s="76"/>
      <c r="AY459" s="28"/>
      <c r="AZ459" s="28"/>
      <c r="BA459" s="28"/>
      <c r="BB459" s="28"/>
      <c r="BC459" s="76"/>
      <c r="BD459" s="76"/>
      <c r="BE459" s="76"/>
      <c r="BF459" s="76"/>
      <c r="BG459" s="76"/>
      <c r="BH459" s="76"/>
      <c r="BI459" s="76"/>
      <c r="BJ459" s="76"/>
      <c r="BK459" s="28"/>
      <c r="BL459" s="28"/>
      <c r="BM459" s="28"/>
      <c r="BN459" s="28"/>
      <c r="BO459" s="28"/>
      <c r="BP459" s="28"/>
      <c r="BQ459" s="28"/>
      <c r="BR459" s="28"/>
      <c r="BS459" s="28"/>
      <c r="BT459" s="28"/>
      <c r="BU459" s="28"/>
      <c r="BV459" s="28"/>
      <c r="BW459" s="28"/>
      <c r="BX459" s="28"/>
      <c r="BY459" s="28"/>
      <c r="BZ459" s="28"/>
      <c r="CA459" s="28"/>
      <c r="CB459" s="28"/>
      <c r="CC459" s="28"/>
      <c r="CD459" s="28"/>
      <c r="CE459" s="28"/>
      <c r="CF459" s="28"/>
      <c r="CG459" s="28"/>
      <c r="CH459" s="28"/>
      <c r="CI459" s="76"/>
      <c r="CJ459" s="76"/>
      <c r="CK459" s="76"/>
      <c r="CL459" s="76"/>
      <c r="CM459" s="28"/>
      <c r="CN459" s="28"/>
      <c r="CO459" s="28"/>
      <c r="CP459" s="28"/>
      <c r="CQ459" s="76"/>
      <c r="CR459" s="76"/>
      <c r="CS459" s="76"/>
      <c r="CT459" s="76"/>
      <c r="CU459" s="76"/>
      <c r="CV459" s="76"/>
      <c r="CW459" s="76"/>
      <c r="CX459" s="76"/>
      <c r="CY459" s="76"/>
      <c r="CZ459" s="76"/>
      <c r="DA459" s="76"/>
      <c r="DB459" s="76"/>
      <c r="DC459" s="76"/>
      <c r="DD459" s="76"/>
      <c r="DE459" s="76"/>
      <c r="DF459" s="76"/>
      <c r="DG459" s="76"/>
      <c r="DH459" s="76"/>
      <c r="DI459" s="76"/>
      <c r="DJ459" s="76"/>
      <c r="DK459" s="76"/>
      <c r="DL459" s="76"/>
      <c r="DM459" s="76"/>
      <c r="DN459" s="76"/>
      <c r="DO459" s="76"/>
      <c r="DP459" s="76"/>
      <c r="DQ459" s="76"/>
      <c r="DR459" s="76"/>
      <c r="DS459" s="76"/>
      <c r="DT459" s="76"/>
      <c r="DU459" s="76"/>
      <c r="DV459" s="76"/>
      <c r="DW459" s="28"/>
      <c r="DX459" s="28"/>
      <c r="DY459" s="28"/>
      <c r="DZ459" s="28"/>
      <c r="EA459" s="28"/>
      <c r="EB459" s="28"/>
      <c r="EC459" s="28"/>
      <c r="ED459" s="28"/>
      <c r="EE459" s="28"/>
      <c r="EF459" s="28"/>
      <c r="EG459" s="28"/>
      <c r="EH459" s="28"/>
      <c r="EI459" s="28"/>
      <c r="EJ459" s="28"/>
      <c r="EK459" s="28"/>
      <c r="EL459" s="28"/>
      <c r="EM459" s="28"/>
      <c r="EN459" s="28"/>
      <c r="EO459" s="28"/>
      <c r="EP459" s="28"/>
      <c r="EQ459" s="28"/>
      <c r="ER459" s="28"/>
      <c r="ES459" s="28"/>
      <c r="ET459" s="28"/>
      <c r="EU459" s="28"/>
      <c r="EV459" s="28"/>
      <c r="EW459" s="28"/>
      <c r="EX459" s="28"/>
      <c r="EY459" s="28"/>
      <c r="EZ459" s="28"/>
      <c r="FA459" s="28"/>
      <c r="FB459" s="28"/>
      <c r="FC459" s="28"/>
      <c r="FD459" s="28"/>
      <c r="FE459" s="28"/>
      <c r="FF459" s="28"/>
      <c r="FG459" s="76"/>
      <c r="FH459" s="76"/>
      <c r="FI459" s="76"/>
      <c r="FJ459" s="76"/>
      <c r="FK459" s="28"/>
      <c r="FL459" s="28"/>
      <c r="FM459" s="28"/>
      <c r="FN459" s="28"/>
      <c r="FO459" s="28"/>
      <c r="FP459" s="28"/>
      <c r="FQ459" s="28"/>
      <c r="FR459" s="28"/>
      <c r="FS459" s="28"/>
      <c r="FT459" s="28"/>
      <c r="FU459" s="28"/>
      <c r="FV459" s="28"/>
      <c r="FW459" s="28"/>
      <c r="FX459" s="28"/>
      <c r="FY459" s="28"/>
      <c r="FZ459" s="28"/>
      <c r="GA459" s="76"/>
      <c r="GB459" s="76"/>
      <c r="GC459" s="76"/>
      <c r="GD459" s="76"/>
      <c r="GE459" s="28"/>
      <c r="GF459" s="28"/>
      <c r="GG459" s="28"/>
      <c r="GH459" s="28"/>
      <c r="GI459" s="28"/>
      <c r="GJ459" s="28"/>
      <c r="GK459" s="28"/>
      <c r="GL459" s="28"/>
      <c r="GM459" s="28"/>
      <c r="GN459" s="28"/>
      <c r="GO459" s="28"/>
      <c r="GP459" s="28"/>
      <c r="GQ459" s="82"/>
      <c r="GR459" s="57"/>
      <c r="GS459" s="109"/>
      <c r="GT459" s="109"/>
      <c r="GU459" s="28"/>
      <c r="GV459" s="28"/>
      <c r="GW459" s="28"/>
      <c r="GX459" s="28"/>
      <c r="GY459" s="28"/>
      <c r="GZ459" s="28"/>
      <c r="HA459" s="28"/>
      <c r="HB459" s="28"/>
      <c r="HC459" s="28"/>
      <c r="HD459" s="28"/>
      <c r="HE459" s="28"/>
      <c r="HF459" s="28"/>
      <c r="HG459" s="28"/>
      <c r="HH459" s="28"/>
      <c r="HI459" s="28"/>
      <c r="HJ459" s="28"/>
      <c r="HK459" s="28"/>
      <c r="HL459" s="28"/>
      <c r="HM459" s="28"/>
      <c r="HN459" s="28"/>
      <c r="HO459" s="28"/>
      <c r="HP459" s="28"/>
      <c r="HQ459" s="28"/>
      <c r="HR459" s="28"/>
      <c r="HS459" s="28"/>
      <c r="HT459" s="28"/>
      <c r="HU459" s="28"/>
      <c r="HV459" s="28"/>
    </row>
    <row r="460" spans="2:230" ht="18" customHeight="1" x14ac:dyDescent="0.2">
      <c r="B460" s="76"/>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76"/>
      <c r="AJ460" s="76"/>
      <c r="AK460" s="76"/>
      <c r="AL460" s="76"/>
      <c r="AM460" s="76"/>
      <c r="AN460" s="76"/>
      <c r="AO460" s="76"/>
      <c r="AP460" s="76"/>
      <c r="AQ460" s="28"/>
      <c r="AR460" s="28"/>
      <c r="AS460" s="28"/>
      <c r="AT460" s="28"/>
      <c r="AU460" s="76"/>
      <c r="AV460" s="76"/>
      <c r="AW460" s="76"/>
      <c r="AX460" s="76"/>
      <c r="AY460" s="28"/>
      <c r="AZ460" s="28"/>
      <c r="BA460" s="28"/>
      <c r="BB460" s="28"/>
      <c r="BC460" s="76"/>
      <c r="BD460" s="76"/>
      <c r="BE460" s="76"/>
      <c r="BF460" s="76"/>
      <c r="BG460" s="76"/>
      <c r="BH460" s="76"/>
      <c r="BI460" s="76"/>
      <c r="BJ460" s="76"/>
      <c r="BK460" s="28"/>
      <c r="BL460" s="28"/>
      <c r="BM460" s="28"/>
      <c r="BN460" s="28"/>
      <c r="BO460" s="28"/>
      <c r="BP460" s="28"/>
      <c r="BQ460" s="28"/>
      <c r="BR460" s="28"/>
      <c r="BS460" s="28"/>
      <c r="BT460" s="28"/>
      <c r="BU460" s="28"/>
      <c r="BV460" s="28"/>
      <c r="BW460" s="28"/>
      <c r="BX460" s="28"/>
      <c r="BY460" s="28"/>
      <c r="BZ460" s="28"/>
      <c r="CA460" s="28"/>
      <c r="CB460" s="28"/>
      <c r="CC460" s="28"/>
      <c r="CD460" s="28"/>
      <c r="CE460" s="28"/>
      <c r="CF460" s="28"/>
      <c r="CG460" s="28"/>
      <c r="CH460" s="28"/>
      <c r="CI460" s="76"/>
      <c r="CJ460" s="76"/>
      <c r="CK460" s="76"/>
      <c r="CL460" s="76"/>
      <c r="CM460" s="28"/>
      <c r="CN460" s="28"/>
      <c r="CO460" s="28"/>
      <c r="CP460" s="28"/>
      <c r="CQ460" s="76"/>
      <c r="CR460" s="76"/>
      <c r="CS460" s="76"/>
      <c r="CT460" s="76"/>
      <c r="CU460" s="76"/>
      <c r="CV460" s="76"/>
      <c r="CW460" s="76"/>
      <c r="CX460" s="76"/>
      <c r="CY460" s="76"/>
      <c r="CZ460" s="76"/>
      <c r="DA460" s="76"/>
      <c r="DB460" s="76"/>
      <c r="DC460" s="76"/>
      <c r="DD460" s="76"/>
      <c r="DE460" s="76"/>
      <c r="DF460" s="76"/>
      <c r="DG460" s="76"/>
      <c r="DH460" s="76"/>
      <c r="DI460" s="76"/>
      <c r="DJ460" s="76"/>
      <c r="DK460" s="76"/>
      <c r="DL460" s="76"/>
      <c r="DM460" s="76"/>
      <c r="DN460" s="76"/>
      <c r="DO460" s="76"/>
      <c r="DP460" s="76"/>
      <c r="DQ460" s="76"/>
      <c r="DR460" s="76"/>
      <c r="DS460" s="76"/>
      <c r="DT460" s="76"/>
      <c r="DU460" s="76"/>
      <c r="DV460" s="76"/>
      <c r="DW460" s="28"/>
      <c r="DX460" s="28"/>
      <c r="DY460" s="28"/>
      <c r="DZ460" s="28"/>
      <c r="EA460" s="28"/>
      <c r="EB460" s="28"/>
      <c r="EC460" s="28"/>
      <c r="ED460" s="28"/>
      <c r="EE460" s="28"/>
      <c r="EF460" s="28"/>
      <c r="EG460" s="28"/>
      <c r="EH460" s="28"/>
      <c r="EI460" s="28"/>
      <c r="EJ460" s="28"/>
      <c r="EK460" s="28"/>
      <c r="EL460" s="28"/>
      <c r="EM460" s="28"/>
      <c r="EN460" s="28"/>
      <c r="EO460" s="28"/>
      <c r="EP460" s="28"/>
      <c r="EQ460" s="28"/>
      <c r="ER460" s="28"/>
      <c r="ES460" s="28"/>
      <c r="ET460" s="28"/>
      <c r="EU460" s="28"/>
      <c r="EV460" s="28"/>
      <c r="EW460" s="28"/>
      <c r="EX460" s="28"/>
      <c r="EY460" s="28"/>
      <c r="EZ460" s="28"/>
      <c r="FA460" s="28"/>
      <c r="FB460" s="28"/>
      <c r="FC460" s="28"/>
      <c r="FD460" s="28"/>
      <c r="FE460" s="28"/>
      <c r="FF460" s="28"/>
      <c r="FG460" s="76"/>
      <c r="FH460" s="76"/>
      <c r="FI460" s="76"/>
      <c r="FJ460" s="76"/>
      <c r="FK460" s="28"/>
      <c r="FL460" s="28"/>
      <c r="FM460" s="28"/>
      <c r="FN460" s="28"/>
      <c r="FO460" s="28"/>
      <c r="FP460" s="28"/>
      <c r="FQ460" s="28"/>
      <c r="FR460" s="28"/>
      <c r="FS460" s="28"/>
      <c r="FT460" s="28"/>
      <c r="FU460" s="28"/>
      <c r="FV460" s="28"/>
      <c r="FW460" s="28"/>
      <c r="FX460" s="28"/>
      <c r="FY460" s="28"/>
      <c r="FZ460" s="28"/>
      <c r="GA460" s="76"/>
      <c r="GB460" s="76"/>
      <c r="GC460" s="76"/>
      <c r="GD460" s="76"/>
      <c r="GE460" s="28"/>
      <c r="GF460" s="28"/>
      <c r="GG460" s="28"/>
      <c r="GH460" s="28"/>
      <c r="GI460" s="28"/>
      <c r="GJ460" s="28"/>
      <c r="GK460" s="28"/>
      <c r="GL460" s="28"/>
      <c r="GM460" s="28"/>
      <c r="GN460" s="28"/>
      <c r="GO460" s="28"/>
      <c r="GP460" s="28"/>
      <c r="GQ460" s="82"/>
      <c r="GR460" s="57"/>
      <c r="GS460" s="109"/>
      <c r="GT460" s="109"/>
      <c r="GU460" s="28"/>
      <c r="GV460" s="28"/>
      <c r="GW460" s="28"/>
      <c r="GX460" s="28"/>
      <c r="GY460" s="28"/>
      <c r="GZ460" s="28"/>
      <c r="HA460" s="28"/>
      <c r="HB460" s="28"/>
      <c r="HC460" s="28"/>
      <c r="HD460" s="28"/>
      <c r="HE460" s="28"/>
      <c r="HF460" s="28"/>
      <c r="HG460" s="28"/>
      <c r="HH460" s="28"/>
      <c r="HI460" s="28"/>
      <c r="HJ460" s="28"/>
      <c r="HK460" s="28"/>
      <c r="HL460" s="28"/>
      <c r="HM460" s="28"/>
      <c r="HN460" s="28"/>
      <c r="HO460" s="28"/>
      <c r="HP460" s="28"/>
      <c r="HQ460" s="28"/>
      <c r="HR460" s="28"/>
      <c r="HS460" s="28"/>
      <c r="HT460" s="28"/>
      <c r="HU460" s="28"/>
      <c r="HV460" s="28"/>
    </row>
    <row r="461" spans="2:230" ht="18" customHeight="1" x14ac:dyDescent="0.2">
      <c r="B461" s="76"/>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76"/>
      <c r="AJ461" s="76"/>
      <c r="AK461" s="76"/>
      <c r="AL461" s="76"/>
      <c r="AM461" s="76"/>
      <c r="AN461" s="76"/>
      <c r="AO461" s="76"/>
      <c r="AP461" s="76"/>
      <c r="AQ461" s="28"/>
      <c r="AR461" s="28"/>
      <c r="AS461" s="28"/>
      <c r="AT461" s="28"/>
      <c r="AU461" s="76"/>
      <c r="AV461" s="76"/>
      <c r="AW461" s="76"/>
      <c r="AX461" s="76"/>
      <c r="AY461" s="28"/>
      <c r="AZ461" s="28"/>
      <c r="BA461" s="28"/>
      <c r="BB461" s="28"/>
      <c r="BC461" s="76"/>
      <c r="BD461" s="76"/>
      <c r="BE461" s="76"/>
      <c r="BF461" s="76"/>
      <c r="BG461" s="76"/>
      <c r="BH461" s="76"/>
      <c r="BI461" s="76"/>
      <c r="BJ461" s="76"/>
      <c r="BK461" s="28"/>
      <c r="BL461" s="28"/>
      <c r="BM461" s="28"/>
      <c r="BN461" s="28"/>
      <c r="BO461" s="28"/>
      <c r="BP461" s="28"/>
      <c r="BQ461" s="28"/>
      <c r="BR461" s="28"/>
      <c r="BS461" s="28"/>
      <c r="BT461" s="28"/>
      <c r="BU461" s="28"/>
      <c r="BV461" s="28"/>
      <c r="BW461" s="28"/>
      <c r="BX461" s="28"/>
      <c r="BY461" s="28"/>
      <c r="BZ461" s="28"/>
      <c r="CA461" s="28"/>
      <c r="CB461" s="28"/>
      <c r="CC461" s="28"/>
      <c r="CD461" s="28"/>
      <c r="CE461" s="28"/>
      <c r="CF461" s="28"/>
      <c r="CG461" s="28"/>
      <c r="CH461" s="28"/>
      <c r="CI461" s="76"/>
      <c r="CJ461" s="76"/>
      <c r="CK461" s="76"/>
      <c r="CL461" s="76"/>
      <c r="CM461" s="28"/>
      <c r="CN461" s="28"/>
      <c r="CO461" s="28"/>
      <c r="CP461" s="28"/>
      <c r="CQ461" s="76"/>
      <c r="CR461" s="76"/>
      <c r="CS461" s="76"/>
      <c r="CT461" s="76"/>
      <c r="CU461" s="76"/>
      <c r="CV461" s="76"/>
      <c r="CW461" s="76"/>
      <c r="CX461" s="76"/>
      <c r="CY461" s="76"/>
      <c r="CZ461" s="76"/>
      <c r="DA461" s="76"/>
      <c r="DB461" s="76"/>
      <c r="DC461" s="76"/>
      <c r="DD461" s="76"/>
      <c r="DE461" s="76"/>
      <c r="DF461" s="76"/>
      <c r="DG461" s="76"/>
      <c r="DH461" s="76"/>
      <c r="DI461" s="76"/>
      <c r="DJ461" s="76"/>
      <c r="DK461" s="76"/>
      <c r="DL461" s="76"/>
      <c r="DM461" s="76"/>
      <c r="DN461" s="76"/>
      <c r="DO461" s="76"/>
      <c r="DP461" s="76"/>
      <c r="DQ461" s="76"/>
      <c r="DR461" s="76"/>
      <c r="DS461" s="76"/>
      <c r="DT461" s="76"/>
      <c r="DU461" s="76"/>
      <c r="DV461" s="76"/>
      <c r="DW461" s="28"/>
      <c r="DX461" s="28"/>
      <c r="DY461" s="28"/>
      <c r="DZ461" s="28"/>
      <c r="EA461" s="28"/>
      <c r="EB461" s="28"/>
      <c r="EC461" s="28"/>
      <c r="ED461" s="28"/>
      <c r="EE461" s="28"/>
      <c r="EF461" s="28"/>
      <c r="EG461" s="28"/>
      <c r="EH461" s="28"/>
      <c r="EI461" s="28"/>
      <c r="EJ461" s="28"/>
      <c r="EK461" s="28"/>
      <c r="EL461" s="28"/>
      <c r="EM461" s="28"/>
      <c r="EN461" s="28"/>
      <c r="EO461" s="28"/>
      <c r="EP461" s="28"/>
      <c r="EQ461" s="28"/>
      <c r="ER461" s="28"/>
      <c r="ES461" s="28"/>
      <c r="ET461" s="28"/>
      <c r="EU461" s="28"/>
      <c r="EV461" s="28"/>
      <c r="EW461" s="28"/>
      <c r="EX461" s="28"/>
      <c r="EY461" s="28"/>
      <c r="EZ461" s="28"/>
      <c r="FA461" s="28"/>
      <c r="FB461" s="28"/>
      <c r="FC461" s="28"/>
      <c r="FD461" s="28"/>
      <c r="FE461" s="28"/>
      <c r="FF461" s="28"/>
      <c r="FG461" s="76"/>
      <c r="FH461" s="76"/>
      <c r="FI461" s="76"/>
      <c r="FJ461" s="76"/>
      <c r="FK461" s="28"/>
      <c r="FL461" s="28"/>
      <c r="FM461" s="28"/>
      <c r="FN461" s="28"/>
      <c r="FO461" s="28"/>
      <c r="FP461" s="28"/>
      <c r="FQ461" s="28"/>
      <c r="FR461" s="28"/>
      <c r="FS461" s="28"/>
      <c r="FT461" s="28"/>
      <c r="FU461" s="28"/>
      <c r="FV461" s="28"/>
      <c r="FW461" s="28"/>
      <c r="FX461" s="28"/>
      <c r="FY461" s="28"/>
      <c r="FZ461" s="28"/>
      <c r="GA461" s="76"/>
      <c r="GB461" s="76"/>
      <c r="GC461" s="76"/>
      <c r="GD461" s="76"/>
      <c r="GE461" s="28"/>
      <c r="GF461" s="28"/>
      <c r="GG461" s="28"/>
      <c r="GH461" s="28"/>
      <c r="GI461" s="28"/>
      <c r="GJ461" s="28"/>
      <c r="GK461" s="28"/>
      <c r="GL461" s="28"/>
      <c r="GM461" s="28"/>
      <c r="GN461" s="28"/>
      <c r="GO461" s="28"/>
      <c r="GP461" s="28"/>
      <c r="GQ461" s="82"/>
      <c r="GR461" s="57"/>
      <c r="GS461" s="109"/>
      <c r="GT461" s="109"/>
      <c r="GU461" s="28"/>
      <c r="GV461" s="28"/>
      <c r="GW461" s="28"/>
      <c r="GX461" s="28"/>
      <c r="GY461" s="28"/>
      <c r="GZ461" s="28"/>
      <c r="HA461" s="28"/>
      <c r="HB461" s="28"/>
      <c r="HC461" s="28"/>
      <c r="HD461" s="28"/>
      <c r="HE461" s="28"/>
      <c r="HF461" s="28"/>
      <c r="HG461" s="28"/>
      <c r="HH461" s="28"/>
      <c r="HI461" s="28"/>
      <c r="HJ461" s="28"/>
      <c r="HK461" s="28"/>
      <c r="HL461" s="28"/>
      <c r="HM461" s="28"/>
      <c r="HN461" s="28"/>
      <c r="HO461" s="28"/>
      <c r="HP461" s="28"/>
      <c r="HQ461" s="28"/>
      <c r="HR461" s="28"/>
      <c r="HS461" s="28"/>
      <c r="HT461" s="28"/>
      <c r="HU461" s="28"/>
      <c r="HV461" s="28"/>
    </row>
    <row r="462" spans="2:230" ht="18" customHeight="1" x14ac:dyDescent="0.2">
      <c r="B462" s="76"/>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76"/>
      <c r="AJ462" s="76"/>
      <c r="AK462" s="76"/>
      <c r="AL462" s="76"/>
      <c r="AM462" s="76"/>
      <c r="AN462" s="76"/>
      <c r="AO462" s="76"/>
      <c r="AP462" s="76"/>
      <c r="AQ462" s="28"/>
      <c r="AR462" s="28"/>
      <c r="AS462" s="28"/>
      <c r="AT462" s="28"/>
      <c r="AU462" s="76"/>
      <c r="AV462" s="76"/>
      <c r="AW462" s="76"/>
      <c r="AX462" s="76"/>
      <c r="AY462" s="28"/>
      <c r="AZ462" s="28"/>
      <c r="BA462" s="28"/>
      <c r="BB462" s="28"/>
      <c r="BC462" s="76"/>
      <c r="BD462" s="76"/>
      <c r="BE462" s="76"/>
      <c r="BF462" s="76"/>
      <c r="BG462" s="76"/>
      <c r="BH462" s="76"/>
      <c r="BI462" s="76"/>
      <c r="BJ462" s="76"/>
      <c r="BK462" s="28"/>
      <c r="BL462" s="28"/>
      <c r="BM462" s="28"/>
      <c r="BN462" s="28"/>
      <c r="BO462" s="28"/>
      <c r="BP462" s="28"/>
      <c r="BQ462" s="28"/>
      <c r="BR462" s="28"/>
      <c r="BS462" s="28"/>
      <c r="BT462" s="28"/>
      <c r="BU462" s="28"/>
      <c r="BV462" s="28"/>
      <c r="BW462" s="28"/>
      <c r="BX462" s="28"/>
      <c r="BY462" s="28"/>
      <c r="BZ462" s="28"/>
      <c r="CA462" s="28"/>
      <c r="CB462" s="28"/>
      <c r="CC462" s="28"/>
      <c r="CD462" s="28"/>
      <c r="CE462" s="28"/>
      <c r="CF462" s="28"/>
      <c r="CG462" s="28"/>
      <c r="CH462" s="28"/>
      <c r="CI462" s="76"/>
      <c r="CJ462" s="76"/>
      <c r="CK462" s="76"/>
      <c r="CL462" s="76"/>
      <c r="CM462" s="28"/>
      <c r="CN462" s="28"/>
      <c r="CO462" s="28"/>
      <c r="CP462" s="28"/>
      <c r="CQ462" s="76"/>
      <c r="CR462" s="76"/>
      <c r="CS462" s="76"/>
      <c r="CT462" s="76"/>
      <c r="CU462" s="76"/>
      <c r="CV462" s="76"/>
      <c r="CW462" s="76"/>
      <c r="CX462" s="76"/>
      <c r="CY462" s="76"/>
      <c r="CZ462" s="76"/>
      <c r="DA462" s="76"/>
      <c r="DB462" s="76"/>
      <c r="DC462" s="76"/>
      <c r="DD462" s="76"/>
      <c r="DE462" s="76"/>
      <c r="DF462" s="76"/>
      <c r="DG462" s="76"/>
      <c r="DH462" s="76"/>
      <c r="DI462" s="76"/>
      <c r="DJ462" s="76"/>
      <c r="DK462" s="76"/>
      <c r="DL462" s="76"/>
      <c r="DM462" s="76"/>
      <c r="DN462" s="76"/>
      <c r="DO462" s="76"/>
      <c r="DP462" s="76"/>
      <c r="DQ462" s="76"/>
      <c r="DR462" s="76"/>
      <c r="DS462" s="76"/>
      <c r="DT462" s="76"/>
      <c r="DU462" s="76"/>
      <c r="DV462" s="76"/>
      <c r="DW462" s="28"/>
      <c r="DX462" s="28"/>
      <c r="DY462" s="28"/>
      <c r="DZ462" s="28"/>
      <c r="EA462" s="28"/>
      <c r="EB462" s="28"/>
      <c r="EC462" s="28"/>
      <c r="ED462" s="28"/>
      <c r="EE462" s="28"/>
      <c r="EF462" s="28"/>
      <c r="EG462" s="28"/>
      <c r="EH462" s="28"/>
      <c r="EI462" s="28"/>
      <c r="EJ462" s="28"/>
      <c r="EK462" s="28"/>
      <c r="EL462" s="28"/>
      <c r="EM462" s="28"/>
      <c r="EN462" s="28"/>
      <c r="EO462" s="28"/>
      <c r="EP462" s="28"/>
      <c r="EQ462" s="28"/>
      <c r="ER462" s="28"/>
      <c r="ES462" s="28"/>
      <c r="ET462" s="28"/>
      <c r="EU462" s="28"/>
      <c r="EV462" s="28"/>
      <c r="EW462" s="28"/>
      <c r="EX462" s="28"/>
      <c r="EY462" s="28"/>
      <c r="EZ462" s="28"/>
      <c r="FA462" s="28"/>
      <c r="FB462" s="28"/>
      <c r="FC462" s="28"/>
      <c r="FD462" s="28"/>
      <c r="FE462" s="28"/>
      <c r="FF462" s="28"/>
      <c r="FG462" s="76"/>
      <c r="FH462" s="76"/>
      <c r="FI462" s="76"/>
      <c r="FJ462" s="76"/>
      <c r="FK462" s="28"/>
      <c r="FL462" s="28"/>
      <c r="FM462" s="28"/>
      <c r="FN462" s="28"/>
      <c r="FO462" s="28"/>
      <c r="FP462" s="28"/>
      <c r="FQ462" s="28"/>
      <c r="FR462" s="28"/>
      <c r="FS462" s="28"/>
      <c r="FT462" s="28"/>
      <c r="FU462" s="28"/>
      <c r="FV462" s="28"/>
      <c r="FW462" s="28"/>
      <c r="FX462" s="28"/>
      <c r="FY462" s="28"/>
      <c r="FZ462" s="28"/>
      <c r="GA462" s="76"/>
      <c r="GB462" s="76"/>
      <c r="GC462" s="76"/>
      <c r="GD462" s="76"/>
      <c r="GE462" s="28"/>
      <c r="GF462" s="28"/>
      <c r="GG462" s="28"/>
      <c r="GH462" s="28"/>
      <c r="GI462" s="28"/>
      <c r="GJ462" s="28"/>
      <c r="GK462" s="28"/>
      <c r="GL462" s="28"/>
      <c r="GM462" s="28"/>
      <c r="GN462" s="28"/>
      <c r="GO462" s="28"/>
      <c r="GP462" s="28"/>
      <c r="GQ462" s="82"/>
      <c r="GR462" s="57"/>
      <c r="GS462" s="109"/>
      <c r="GT462" s="109"/>
      <c r="GU462" s="28"/>
      <c r="GV462" s="28"/>
      <c r="GW462" s="28"/>
      <c r="GX462" s="28"/>
      <c r="GY462" s="28"/>
      <c r="GZ462" s="28"/>
      <c r="HA462" s="28"/>
      <c r="HB462" s="28"/>
      <c r="HC462" s="28"/>
      <c r="HD462" s="28"/>
      <c r="HE462" s="28"/>
      <c r="HF462" s="28"/>
      <c r="HG462" s="28"/>
      <c r="HH462" s="28"/>
      <c r="HI462" s="28"/>
      <c r="HJ462" s="28"/>
      <c r="HK462" s="28"/>
      <c r="HL462" s="28"/>
      <c r="HM462" s="28"/>
      <c r="HN462" s="28"/>
      <c r="HO462" s="28"/>
      <c r="HP462" s="28"/>
      <c r="HQ462" s="28"/>
      <c r="HR462" s="28"/>
      <c r="HS462" s="28"/>
      <c r="HT462" s="28"/>
      <c r="HU462" s="28"/>
      <c r="HV462" s="28"/>
    </row>
    <row r="463" spans="2:230" ht="18" customHeight="1" x14ac:dyDescent="0.2">
      <c r="B463" s="76"/>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76"/>
      <c r="AJ463" s="76"/>
      <c r="AK463" s="76"/>
      <c r="AL463" s="76"/>
      <c r="AM463" s="76"/>
      <c r="AN463" s="76"/>
      <c r="AO463" s="76"/>
      <c r="AP463" s="76"/>
      <c r="AQ463" s="28"/>
      <c r="AR463" s="28"/>
      <c r="AS463" s="28"/>
      <c r="AT463" s="28"/>
      <c r="AU463" s="76"/>
      <c r="AV463" s="76"/>
      <c r="AW463" s="76"/>
      <c r="AX463" s="76"/>
      <c r="AY463" s="28"/>
      <c r="AZ463" s="28"/>
      <c r="BA463" s="28"/>
      <c r="BB463" s="28"/>
      <c r="BC463" s="76"/>
      <c r="BD463" s="76"/>
      <c r="BE463" s="76"/>
      <c r="BF463" s="76"/>
      <c r="BG463" s="76"/>
      <c r="BH463" s="76"/>
      <c r="BI463" s="76"/>
      <c r="BJ463" s="76"/>
      <c r="BK463" s="28"/>
      <c r="BL463" s="28"/>
      <c r="BM463" s="28"/>
      <c r="BN463" s="28"/>
      <c r="BO463" s="28"/>
      <c r="BP463" s="28"/>
      <c r="BQ463" s="28"/>
      <c r="BR463" s="28"/>
      <c r="BS463" s="28"/>
      <c r="BT463" s="28"/>
      <c r="BU463" s="28"/>
      <c r="BV463" s="28"/>
      <c r="BW463" s="28"/>
      <c r="BX463" s="28"/>
      <c r="BY463" s="28"/>
      <c r="BZ463" s="28"/>
      <c r="CA463" s="28"/>
      <c r="CB463" s="28"/>
      <c r="CC463" s="28"/>
      <c r="CD463" s="28"/>
      <c r="CE463" s="28"/>
      <c r="CF463" s="28"/>
      <c r="CG463" s="28"/>
      <c r="CH463" s="28"/>
      <c r="CI463" s="76"/>
      <c r="CJ463" s="76"/>
      <c r="CK463" s="76"/>
      <c r="CL463" s="76"/>
      <c r="CM463" s="28"/>
      <c r="CN463" s="28"/>
      <c r="CO463" s="28"/>
      <c r="CP463" s="28"/>
      <c r="CQ463" s="76"/>
      <c r="CR463" s="76"/>
      <c r="CS463" s="76"/>
      <c r="CT463" s="76"/>
      <c r="CU463" s="76"/>
      <c r="CV463" s="76"/>
      <c r="CW463" s="76"/>
      <c r="CX463" s="76"/>
      <c r="CY463" s="76"/>
      <c r="CZ463" s="76"/>
      <c r="DA463" s="76"/>
      <c r="DB463" s="76"/>
      <c r="DC463" s="76"/>
      <c r="DD463" s="76"/>
      <c r="DE463" s="76"/>
      <c r="DF463" s="76"/>
      <c r="DG463" s="76"/>
      <c r="DH463" s="76"/>
      <c r="DI463" s="76"/>
      <c r="DJ463" s="76"/>
      <c r="DK463" s="76"/>
      <c r="DL463" s="76"/>
      <c r="DM463" s="76"/>
      <c r="DN463" s="76"/>
      <c r="DO463" s="76"/>
      <c r="DP463" s="76"/>
      <c r="DQ463" s="76"/>
      <c r="DR463" s="76"/>
      <c r="DS463" s="76"/>
      <c r="DT463" s="76"/>
      <c r="DU463" s="76"/>
      <c r="DV463" s="76"/>
      <c r="DW463" s="28"/>
      <c r="DX463" s="28"/>
      <c r="DY463" s="28"/>
      <c r="DZ463" s="28"/>
      <c r="EA463" s="28"/>
      <c r="EB463" s="28"/>
      <c r="EC463" s="28"/>
      <c r="ED463" s="28"/>
      <c r="EE463" s="28"/>
      <c r="EF463" s="28"/>
      <c r="EG463" s="28"/>
      <c r="EH463" s="28"/>
      <c r="EI463" s="28"/>
      <c r="EJ463" s="28"/>
      <c r="EK463" s="28"/>
      <c r="EL463" s="28"/>
      <c r="EM463" s="28"/>
      <c r="EN463" s="28"/>
      <c r="EO463" s="28"/>
      <c r="EP463" s="28"/>
      <c r="EQ463" s="28"/>
      <c r="ER463" s="28"/>
      <c r="ES463" s="28"/>
      <c r="ET463" s="28"/>
      <c r="EU463" s="28"/>
      <c r="EV463" s="28"/>
      <c r="EW463" s="28"/>
      <c r="EX463" s="28"/>
      <c r="EY463" s="28"/>
      <c r="EZ463" s="28"/>
      <c r="FA463" s="28"/>
      <c r="FB463" s="28"/>
      <c r="FC463" s="28"/>
      <c r="FD463" s="28"/>
      <c r="FE463" s="28"/>
      <c r="FF463" s="28"/>
      <c r="FG463" s="76"/>
      <c r="FH463" s="76"/>
      <c r="FI463" s="76"/>
      <c r="FJ463" s="76"/>
      <c r="FK463" s="28"/>
      <c r="FL463" s="28"/>
      <c r="FM463" s="28"/>
      <c r="FN463" s="28"/>
      <c r="FO463" s="28"/>
      <c r="FP463" s="28"/>
      <c r="FQ463" s="28"/>
      <c r="FR463" s="28"/>
      <c r="FS463" s="28"/>
      <c r="FT463" s="28"/>
      <c r="FU463" s="28"/>
      <c r="FV463" s="28"/>
      <c r="FW463" s="28"/>
      <c r="FX463" s="28"/>
      <c r="FY463" s="28"/>
      <c r="FZ463" s="28"/>
      <c r="GA463" s="76"/>
      <c r="GB463" s="76"/>
      <c r="GC463" s="76"/>
      <c r="GD463" s="76"/>
      <c r="GE463" s="28"/>
      <c r="GF463" s="28"/>
      <c r="GG463" s="28"/>
      <c r="GH463" s="28"/>
      <c r="GI463" s="28"/>
      <c r="GJ463" s="28"/>
      <c r="GK463" s="28"/>
      <c r="GL463" s="28"/>
      <c r="GM463" s="28"/>
      <c r="GN463" s="28"/>
      <c r="GO463" s="28"/>
      <c r="GP463" s="28"/>
      <c r="GQ463" s="82"/>
      <c r="GR463" s="57"/>
      <c r="GS463" s="109"/>
      <c r="GT463" s="109"/>
      <c r="GU463" s="28"/>
      <c r="GV463" s="28"/>
      <c r="GW463" s="28"/>
      <c r="GX463" s="28"/>
      <c r="GY463" s="28"/>
      <c r="GZ463" s="28"/>
      <c r="HA463" s="28"/>
      <c r="HB463" s="28"/>
      <c r="HC463" s="28"/>
      <c r="HD463" s="28"/>
      <c r="HE463" s="28"/>
      <c r="HF463" s="28"/>
      <c r="HG463" s="28"/>
      <c r="HH463" s="28"/>
      <c r="HI463" s="28"/>
      <c r="HJ463" s="28"/>
      <c r="HK463" s="28"/>
      <c r="HL463" s="28"/>
      <c r="HM463" s="28"/>
      <c r="HN463" s="28"/>
      <c r="HO463" s="28"/>
      <c r="HP463" s="28"/>
      <c r="HQ463" s="28"/>
      <c r="HR463" s="28"/>
      <c r="HS463" s="28"/>
      <c r="HT463" s="28"/>
      <c r="HU463" s="28"/>
      <c r="HV463" s="28"/>
    </row>
    <row r="464" spans="2:230" ht="18" customHeight="1" x14ac:dyDescent="0.2">
      <c r="B464" s="76"/>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76"/>
      <c r="AJ464" s="76"/>
      <c r="AK464" s="76"/>
      <c r="AL464" s="76"/>
      <c r="AM464" s="76"/>
      <c r="AN464" s="76"/>
      <c r="AO464" s="76"/>
      <c r="AP464" s="76"/>
      <c r="AQ464" s="28"/>
      <c r="AR464" s="28"/>
      <c r="AS464" s="28"/>
      <c r="AT464" s="28"/>
      <c r="AU464" s="76"/>
      <c r="AV464" s="76"/>
      <c r="AW464" s="76"/>
      <c r="AX464" s="76"/>
      <c r="AY464" s="28"/>
      <c r="AZ464" s="28"/>
      <c r="BA464" s="28"/>
      <c r="BB464" s="28"/>
      <c r="BC464" s="76"/>
      <c r="BD464" s="76"/>
      <c r="BE464" s="76"/>
      <c r="BF464" s="76"/>
      <c r="BG464" s="76"/>
      <c r="BH464" s="76"/>
      <c r="BI464" s="76"/>
      <c r="BJ464" s="76"/>
      <c r="BK464" s="28"/>
      <c r="BL464" s="28"/>
      <c r="BM464" s="28"/>
      <c r="BN464" s="28"/>
      <c r="BO464" s="28"/>
      <c r="BP464" s="28"/>
      <c r="BQ464" s="28"/>
      <c r="BR464" s="28"/>
      <c r="BS464" s="28"/>
      <c r="BT464" s="28"/>
      <c r="BU464" s="28"/>
      <c r="BV464" s="28"/>
      <c r="BW464" s="28"/>
      <c r="BX464" s="28"/>
      <c r="BY464" s="28"/>
      <c r="BZ464" s="28"/>
      <c r="CA464" s="28"/>
      <c r="CB464" s="28"/>
      <c r="CC464" s="28"/>
      <c r="CD464" s="28"/>
      <c r="CE464" s="28"/>
      <c r="CF464" s="28"/>
      <c r="CG464" s="28"/>
      <c r="CH464" s="28"/>
      <c r="CI464" s="76"/>
      <c r="CJ464" s="76"/>
      <c r="CK464" s="76"/>
      <c r="CL464" s="76"/>
      <c r="CM464" s="28"/>
      <c r="CN464" s="28"/>
      <c r="CO464" s="28"/>
      <c r="CP464" s="28"/>
      <c r="CQ464" s="76"/>
      <c r="CR464" s="76"/>
      <c r="CS464" s="76"/>
      <c r="CT464" s="76"/>
      <c r="CU464" s="76"/>
      <c r="CV464" s="76"/>
      <c r="CW464" s="76"/>
      <c r="CX464" s="76"/>
      <c r="CY464" s="76"/>
      <c r="CZ464" s="76"/>
      <c r="DA464" s="76"/>
      <c r="DB464" s="76"/>
      <c r="DC464" s="76"/>
      <c r="DD464" s="76"/>
      <c r="DE464" s="76"/>
      <c r="DF464" s="76"/>
      <c r="DG464" s="76"/>
      <c r="DH464" s="76"/>
      <c r="DI464" s="76"/>
      <c r="DJ464" s="76"/>
      <c r="DK464" s="76"/>
      <c r="DL464" s="76"/>
      <c r="DM464" s="76"/>
      <c r="DN464" s="76"/>
      <c r="DO464" s="76"/>
      <c r="DP464" s="76"/>
      <c r="DQ464" s="76"/>
      <c r="DR464" s="76"/>
      <c r="DS464" s="76"/>
      <c r="DT464" s="76"/>
      <c r="DU464" s="76"/>
      <c r="DV464" s="76"/>
      <c r="DW464" s="28"/>
      <c r="DX464" s="28"/>
      <c r="DY464" s="28"/>
      <c r="DZ464" s="28"/>
      <c r="EA464" s="28"/>
      <c r="EB464" s="28"/>
      <c r="EC464" s="28"/>
      <c r="ED464" s="28"/>
      <c r="EE464" s="28"/>
      <c r="EF464" s="28"/>
      <c r="EG464" s="28"/>
      <c r="EH464" s="28"/>
      <c r="EI464" s="28"/>
      <c r="EJ464" s="28"/>
      <c r="EK464" s="28"/>
      <c r="EL464" s="28"/>
      <c r="EM464" s="28"/>
      <c r="EN464" s="28"/>
      <c r="EO464" s="28"/>
      <c r="EP464" s="28"/>
      <c r="EQ464" s="28"/>
      <c r="ER464" s="28"/>
      <c r="ES464" s="28"/>
      <c r="ET464" s="28"/>
      <c r="EU464" s="28"/>
      <c r="EV464" s="28"/>
      <c r="EW464" s="28"/>
      <c r="EX464" s="28"/>
      <c r="EY464" s="28"/>
      <c r="EZ464" s="28"/>
      <c r="FA464" s="28"/>
      <c r="FB464" s="28"/>
      <c r="FC464" s="28"/>
      <c r="FD464" s="28"/>
      <c r="FE464" s="28"/>
      <c r="FF464" s="28"/>
      <c r="FG464" s="76"/>
      <c r="FH464" s="76"/>
      <c r="FI464" s="76"/>
      <c r="FJ464" s="76"/>
      <c r="FK464" s="28"/>
      <c r="FL464" s="28"/>
      <c r="FM464" s="28"/>
      <c r="FN464" s="28"/>
      <c r="FO464" s="28"/>
      <c r="FP464" s="28"/>
      <c r="FQ464" s="28"/>
      <c r="FR464" s="28"/>
      <c r="FS464" s="28"/>
      <c r="FT464" s="28"/>
      <c r="FU464" s="28"/>
      <c r="FV464" s="28"/>
      <c r="FW464" s="28"/>
      <c r="FX464" s="28"/>
      <c r="FY464" s="28"/>
      <c r="FZ464" s="28"/>
      <c r="GA464" s="76"/>
      <c r="GB464" s="76"/>
      <c r="GC464" s="76"/>
      <c r="GD464" s="76"/>
      <c r="GE464" s="28"/>
      <c r="GF464" s="28"/>
      <c r="GG464" s="28"/>
      <c r="GH464" s="28"/>
      <c r="GI464" s="28"/>
      <c r="GJ464" s="28"/>
      <c r="GK464" s="28"/>
      <c r="GL464" s="28"/>
      <c r="GM464" s="28"/>
      <c r="GN464" s="28"/>
      <c r="GO464" s="28"/>
      <c r="GP464" s="28"/>
      <c r="GQ464" s="82"/>
      <c r="GR464" s="57"/>
      <c r="GS464" s="109"/>
      <c r="GT464" s="109"/>
      <c r="GU464" s="28"/>
      <c r="GV464" s="28"/>
      <c r="GW464" s="28"/>
      <c r="GX464" s="28"/>
      <c r="GY464" s="28"/>
      <c r="GZ464" s="28"/>
      <c r="HA464" s="28"/>
      <c r="HB464" s="28"/>
      <c r="HC464" s="28"/>
      <c r="HD464" s="28"/>
      <c r="HE464" s="28"/>
      <c r="HF464" s="28"/>
      <c r="HG464" s="28"/>
      <c r="HH464" s="28"/>
      <c r="HI464" s="28"/>
      <c r="HJ464" s="28"/>
      <c r="HK464" s="28"/>
      <c r="HL464" s="28"/>
      <c r="HM464" s="28"/>
      <c r="HN464" s="28"/>
      <c r="HO464" s="28"/>
      <c r="HP464" s="28"/>
      <c r="HQ464" s="28"/>
      <c r="HR464" s="28"/>
      <c r="HS464" s="28"/>
      <c r="HT464" s="28"/>
      <c r="HU464" s="28"/>
      <c r="HV464" s="28"/>
    </row>
    <row r="465" spans="2:230" ht="18" customHeight="1" x14ac:dyDescent="0.2">
      <c r="B465" s="76"/>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76"/>
      <c r="AJ465" s="76"/>
      <c r="AK465" s="76"/>
      <c r="AL465" s="76"/>
      <c r="AM465" s="76"/>
      <c r="AN465" s="76"/>
      <c r="AO465" s="76"/>
      <c r="AP465" s="76"/>
      <c r="AQ465" s="28"/>
      <c r="AR465" s="28"/>
      <c r="AS465" s="28"/>
      <c r="AT465" s="28"/>
      <c r="AU465" s="76"/>
      <c r="AV465" s="76"/>
      <c r="AW465" s="76"/>
      <c r="AX465" s="76"/>
      <c r="AY465" s="28"/>
      <c r="AZ465" s="28"/>
      <c r="BA465" s="28"/>
      <c r="BB465" s="28"/>
      <c r="BC465" s="76"/>
      <c r="BD465" s="76"/>
      <c r="BE465" s="76"/>
      <c r="BF465" s="76"/>
      <c r="BG465" s="76"/>
      <c r="BH465" s="76"/>
      <c r="BI465" s="76"/>
      <c r="BJ465" s="76"/>
      <c r="BK465" s="28"/>
      <c r="BL465" s="28"/>
      <c r="BM465" s="28"/>
      <c r="BN465" s="28"/>
      <c r="BO465" s="28"/>
      <c r="BP465" s="28"/>
      <c r="BQ465" s="28"/>
      <c r="BR465" s="28"/>
      <c r="BS465" s="28"/>
      <c r="BT465" s="28"/>
      <c r="BU465" s="28"/>
      <c r="BV465" s="28"/>
      <c r="BW465" s="28"/>
      <c r="BX465" s="28"/>
      <c r="BY465" s="28"/>
      <c r="BZ465" s="28"/>
      <c r="CA465" s="28"/>
      <c r="CB465" s="28"/>
      <c r="CC465" s="28"/>
      <c r="CD465" s="28"/>
      <c r="CE465" s="28"/>
      <c r="CF465" s="28"/>
      <c r="CG465" s="28"/>
      <c r="CH465" s="28"/>
      <c r="CI465" s="76"/>
      <c r="CJ465" s="76"/>
      <c r="CK465" s="76"/>
      <c r="CL465" s="76"/>
      <c r="CM465" s="28"/>
      <c r="CN465" s="28"/>
      <c r="CO465" s="28"/>
      <c r="CP465" s="28"/>
      <c r="CQ465" s="76"/>
      <c r="CR465" s="76"/>
      <c r="CS465" s="76"/>
      <c r="CT465" s="76"/>
      <c r="CU465" s="76"/>
      <c r="CV465" s="76"/>
      <c r="CW465" s="76"/>
      <c r="CX465" s="76"/>
      <c r="CY465" s="76"/>
      <c r="CZ465" s="76"/>
      <c r="DA465" s="76"/>
      <c r="DB465" s="76"/>
      <c r="DC465" s="76"/>
      <c r="DD465" s="76"/>
      <c r="DE465" s="76"/>
      <c r="DF465" s="76"/>
      <c r="DG465" s="76"/>
      <c r="DH465" s="76"/>
      <c r="DI465" s="76"/>
      <c r="DJ465" s="76"/>
      <c r="DK465" s="76"/>
      <c r="DL465" s="76"/>
      <c r="DM465" s="76"/>
      <c r="DN465" s="76"/>
      <c r="DO465" s="76"/>
      <c r="DP465" s="76"/>
      <c r="DQ465" s="76"/>
      <c r="DR465" s="76"/>
      <c r="DS465" s="76"/>
      <c r="DT465" s="76"/>
      <c r="DU465" s="76"/>
      <c r="DV465" s="76"/>
      <c r="DW465" s="28"/>
      <c r="DX465" s="28"/>
      <c r="DY465" s="28"/>
      <c r="DZ465" s="28"/>
      <c r="EA465" s="28"/>
      <c r="EB465" s="28"/>
      <c r="EC465" s="28"/>
      <c r="ED465" s="28"/>
      <c r="EE465" s="28"/>
      <c r="EF465" s="28"/>
      <c r="EG465" s="28"/>
      <c r="EH465" s="28"/>
      <c r="EI465" s="28"/>
      <c r="EJ465" s="28"/>
      <c r="EK465" s="28"/>
      <c r="EL465" s="28"/>
      <c r="EM465" s="28"/>
      <c r="EN465" s="28"/>
      <c r="EO465" s="28"/>
      <c r="EP465" s="28"/>
      <c r="EQ465" s="28"/>
      <c r="ER465" s="28"/>
      <c r="ES465" s="28"/>
      <c r="ET465" s="28"/>
      <c r="EU465" s="28"/>
      <c r="EV465" s="28"/>
      <c r="EW465" s="28"/>
      <c r="EX465" s="28"/>
      <c r="EY465" s="28"/>
      <c r="EZ465" s="28"/>
      <c r="FA465" s="28"/>
      <c r="FB465" s="28"/>
      <c r="FC465" s="28"/>
      <c r="FD465" s="28"/>
      <c r="FE465" s="28"/>
      <c r="FF465" s="28"/>
      <c r="FG465" s="76"/>
      <c r="FH465" s="76"/>
      <c r="FI465" s="76"/>
      <c r="FJ465" s="76"/>
      <c r="FK465" s="28"/>
      <c r="FL465" s="28"/>
      <c r="FM465" s="28"/>
      <c r="FN465" s="28"/>
      <c r="FO465" s="28"/>
      <c r="FP465" s="28"/>
      <c r="FQ465" s="28"/>
      <c r="FR465" s="28"/>
      <c r="FS465" s="28"/>
      <c r="FT465" s="28"/>
      <c r="FU465" s="28"/>
      <c r="FV465" s="28"/>
      <c r="FW465" s="28"/>
      <c r="FX465" s="28"/>
      <c r="FY465" s="28"/>
      <c r="FZ465" s="28"/>
      <c r="GA465" s="76"/>
      <c r="GB465" s="76"/>
      <c r="GC465" s="76"/>
      <c r="GD465" s="76"/>
      <c r="GE465" s="28"/>
      <c r="GF465" s="28"/>
      <c r="GG465" s="28"/>
      <c r="GH465" s="28"/>
      <c r="GI465" s="28"/>
      <c r="GJ465" s="28"/>
      <c r="GK465" s="28"/>
      <c r="GL465" s="28"/>
      <c r="GM465" s="28"/>
      <c r="GN465" s="28"/>
      <c r="GO465" s="28"/>
      <c r="GP465" s="28"/>
      <c r="GQ465" s="82"/>
      <c r="GR465" s="57"/>
      <c r="GS465" s="109"/>
      <c r="GT465" s="109"/>
      <c r="GU465" s="28"/>
      <c r="GV465" s="28"/>
      <c r="GW465" s="28"/>
      <c r="GX465" s="28"/>
      <c r="GY465" s="28"/>
      <c r="GZ465" s="28"/>
      <c r="HA465" s="28"/>
      <c r="HB465" s="28"/>
      <c r="HC465" s="28"/>
      <c r="HD465" s="28"/>
      <c r="HE465" s="28"/>
      <c r="HF465" s="28"/>
      <c r="HG465" s="28"/>
      <c r="HH465" s="28"/>
      <c r="HI465" s="28"/>
      <c r="HJ465" s="28"/>
      <c r="HK465" s="28"/>
      <c r="HL465" s="28"/>
      <c r="HM465" s="28"/>
      <c r="HN465" s="28"/>
      <c r="HO465" s="28"/>
      <c r="HP465" s="28"/>
      <c r="HQ465" s="28"/>
      <c r="HR465" s="28"/>
      <c r="HS465" s="28"/>
      <c r="HT465" s="28"/>
      <c r="HU465" s="28"/>
      <c r="HV465" s="28"/>
    </row>
    <row r="466" spans="2:230" ht="18" customHeight="1" x14ac:dyDescent="0.2">
      <c r="B466" s="76"/>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76"/>
      <c r="AJ466" s="76"/>
      <c r="AK466" s="76"/>
      <c r="AL466" s="76"/>
      <c r="AM466" s="76"/>
      <c r="AN466" s="76"/>
      <c r="AO466" s="76"/>
      <c r="AP466" s="76"/>
      <c r="AQ466" s="28"/>
      <c r="AR466" s="28"/>
      <c r="AS466" s="28"/>
      <c r="AT466" s="28"/>
      <c r="AU466" s="76"/>
      <c r="AV466" s="76"/>
      <c r="AW466" s="76"/>
      <c r="AX466" s="76"/>
      <c r="AY466" s="28"/>
      <c r="AZ466" s="28"/>
      <c r="BA466" s="28"/>
      <c r="BB466" s="28"/>
      <c r="BC466" s="76"/>
      <c r="BD466" s="76"/>
      <c r="BE466" s="76"/>
      <c r="BF466" s="76"/>
      <c r="BG466" s="76"/>
      <c r="BH466" s="76"/>
      <c r="BI466" s="76"/>
      <c r="BJ466" s="76"/>
      <c r="BK466" s="28"/>
      <c r="BL466" s="28"/>
      <c r="BM466" s="28"/>
      <c r="BN466" s="28"/>
      <c r="BO466" s="28"/>
      <c r="BP466" s="28"/>
      <c r="BQ466" s="28"/>
      <c r="BR466" s="28"/>
      <c r="BS466" s="28"/>
      <c r="BT466" s="28"/>
      <c r="BU466" s="28"/>
      <c r="BV466" s="28"/>
      <c r="BW466" s="28"/>
      <c r="BX466" s="28"/>
      <c r="BY466" s="28"/>
      <c r="BZ466" s="28"/>
      <c r="CA466" s="28"/>
      <c r="CB466" s="28"/>
      <c r="CC466" s="28"/>
      <c r="CD466" s="28"/>
      <c r="CE466" s="28"/>
      <c r="CF466" s="28"/>
      <c r="CG466" s="28"/>
      <c r="CH466" s="28"/>
      <c r="CI466" s="76"/>
      <c r="CJ466" s="76"/>
      <c r="CK466" s="76"/>
      <c r="CL466" s="76"/>
      <c r="CM466" s="28"/>
      <c r="CN466" s="28"/>
      <c r="CO466" s="28"/>
      <c r="CP466" s="28"/>
      <c r="CQ466" s="76"/>
      <c r="CR466" s="76"/>
      <c r="CS466" s="76"/>
      <c r="CT466" s="76"/>
      <c r="CU466" s="76"/>
      <c r="CV466" s="76"/>
      <c r="CW466" s="76"/>
      <c r="CX466" s="76"/>
      <c r="CY466" s="76"/>
      <c r="CZ466" s="76"/>
      <c r="DA466" s="76"/>
      <c r="DB466" s="76"/>
      <c r="DC466" s="76"/>
      <c r="DD466" s="76"/>
      <c r="DE466" s="76"/>
      <c r="DF466" s="76"/>
      <c r="DG466" s="76"/>
      <c r="DH466" s="76"/>
      <c r="DI466" s="76"/>
      <c r="DJ466" s="76"/>
      <c r="DK466" s="76"/>
      <c r="DL466" s="76"/>
      <c r="DM466" s="76"/>
      <c r="DN466" s="76"/>
      <c r="DO466" s="76"/>
      <c r="DP466" s="76"/>
      <c r="DQ466" s="76"/>
      <c r="DR466" s="76"/>
      <c r="DS466" s="76"/>
      <c r="DT466" s="76"/>
      <c r="DU466" s="76"/>
      <c r="DV466" s="76"/>
      <c r="DW466" s="28"/>
      <c r="DX466" s="28"/>
      <c r="DY466" s="28"/>
      <c r="DZ466" s="28"/>
      <c r="EA466" s="28"/>
      <c r="EB466" s="28"/>
      <c r="EC466" s="28"/>
      <c r="ED466" s="28"/>
      <c r="EE466" s="28"/>
      <c r="EF466" s="28"/>
      <c r="EG466" s="28"/>
      <c r="EH466" s="28"/>
      <c r="EI466" s="28"/>
      <c r="EJ466" s="28"/>
      <c r="EK466" s="28"/>
      <c r="EL466" s="28"/>
      <c r="EM466" s="28"/>
      <c r="EN466" s="28"/>
      <c r="EO466" s="28"/>
      <c r="EP466" s="28"/>
      <c r="EQ466" s="28"/>
      <c r="ER466" s="28"/>
      <c r="ES466" s="28"/>
      <c r="ET466" s="28"/>
      <c r="EU466" s="28"/>
      <c r="EV466" s="28"/>
      <c r="EW466" s="28"/>
      <c r="EX466" s="28"/>
      <c r="EY466" s="28"/>
      <c r="EZ466" s="28"/>
      <c r="FA466" s="28"/>
      <c r="FB466" s="28"/>
      <c r="FC466" s="28"/>
      <c r="FD466" s="28"/>
      <c r="FE466" s="28"/>
      <c r="FF466" s="28"/>
      <c r="FG466" s="76"/>
      <c r="FH466" s="76"/>
      <c r="FI466" s="76"/>
      <c r="FJ466" s="76"/>
      <c r="FK466" s="28"/>
      <c r="FL466" s="28"/>
      <c r="FM466" s="28"/>
      <c r="FN466" s="28"/>
      <c r="FO466" s="28"/>
      <c r="FP466" s="28"/>
      <c r="FQ466" s="28"/>
      <c r="FR466" s="28"/>
      <c r="FS466" s="28"/>
      <c r="FT466" s="28"/>
      <c r="FU466" s="28"/>
      <c r="FV466" s="28"/>
      <c r="FW466" s="28"/>
      <c r="FX466" s="28"/>
      <c r="FY466" s="28"/>
      <c r="FZ466" s="28"/>
      <c r="GA466" s="76"/>
      <c r="GB466" s="76"/>
      <c r="GC466" s="76"/>
      <c r="GD466" s="76"/>
      <c r="GE466" s="28"/>
      <c r="GF466" s="28"/>
      <c r="GG466" s="28"/>
      <c r="GH466" s="28"/>
      <c r="GI466" s="28"/>
      <c r="GJ466" s="28"/>
      <c r="GK466" s="28"/>
      <c r="GL466" s="28"/>
      <c r="GM466" s="28"/>
      <c r="GN466" s="28"/>
      <c r="GO466" s="28"/>
      <c r="GP466" s="28"/>
      <c r="GQ466" s="82"/>
      <c r="GR466" s="57"/>
      <c r="GS466" s="109"/>
      <c r="GT466" s="109"/>
      <c r="GU466" s="28"/>
      <c r="GV466" s="28"/>
      <c r="GW466" s="28"/>
      <c r="GX466" s="28"/>
      <c r="GY466" s="28"/>
      <c r="GZ466" s="28"/>
      <c r="HA466" s="28"/>
      <c r="HB466" s="28"/>
      <c r="HC466" s="28"/>
      <c r="HD466" s="28"/>
      <c r="HE466" s="28"/>
      <c r="HF466" s="28"/>
      <c r="HG466" s="28"/>
      <c r="HH466" s="28"/>
      <c r="HI466" s="28"/>
      <c r="HJ466" s="28"/>
      <c r="HK466" s="28"/>
      <c r="HL466" s="28"/>
      <c r="HM466" s="28"/>
      <c r="HN466" s="28"/>
      <c r="HO466" s="28"/>
      <c r="HP466" s="28"/>
      <c r="HQ466" s="28"/>
      <c r="HR466" s="28"/>
      <c r="HS466" s="28"/>
      <c r="HT466" s="28"/>
      <c r="HU466" s="28"/>
      <c r="HV466" s="28"/>
    </row>
    <row r="467" spans="2:230" ht="18" customHeight="1" x14ac:dyDescent="0.2">
      <c r="B467" s="76"/>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c r="AB467" s="28"/>
      <c r="AC467" s="28"/>
      <c r="AD467" s="28"/>
      <c r="AE467" s="28"/>
      <c r="AF467" s="28"/>
      <c r="AG467" s="28"/>
      <c r="AH467" s="28"/>
      <c r="AI467" s="76"/>
      <c r="AJ467" s="76"/>
      <c r="AK467" s="76"/>
      <c r="AL467" s="76"/>
      <c r="AM467" s="76"/>
      <c r="AN467" s="76"/>
      <c r="AO467" s="76"/>
      <c r="AP467" s="76"/>
      <c r="AQ467" s="28"/>
      <c r="AR467" s="28"/>
      <c r="AS467" s="28"/>
      <c r="AT467" s="28"/>
      <c r="AU467" s="76"/>
      <c r="AV467" s="76"/>
      <c r="AW467" s="76"/>
      <c r="AX467" s="76"/>
      <c r="AY467" s="28"/>
      <c r="AZ467" s="28"/>
      <c r="BA467" s="28"/>
      <c r="BB467" s="28"/>
      <c r="BC467" s="76"/>
      <c r="BD467" s="76"/>
      <c r="BE467" s="76"/>
      <c r="BF467" s="76"/>
      <c r="BG467" s="76"/>
      <c r="BH467" s="76"/>
      <c r="BI467" s="76"/>
      <c r="BJ467" s="76"/>
      <c r="BK467" s="28"/>
      <c r="BL467" s="28"/>
      <c r="BM467" s="28"/>
      <c r="BN467" s="28"/>
      <c r="BO467" s="28"/>
      <c r="BP467" s="28"/>
      <c r="BQ467" s="28"/>
      <c r="BR467" s="28"/>
      <c r="BS467" s="28"/>
      <c r="BT467" s="28"/>
      <c r="BU467" s="28"/>
      <c r="BV467" s="28"/>
      <c r="BW467" s="28"/>
      <c r="BX467" s="28"/>
      <c r="BY467" s="28"/>
      <c r="BZ467" s="28"/>
      <c r="CA467" s="28"/>
      <c r="CB467" s="28"/>
      <c r="CC467" s="28"/>
      <c r="CD467" s="28"/>
      <c r="CE467" s="28"/>
      <c r="CF467" s="28"/>
      <c r="CG467" s="28"/>
      <c r="CH467" s="28"/>
      <c r="CI467" s="76"/>
      <c r="CJ467" s="76"/>
      <c r="CK467" s="76"/>
      <c r="CL467" s="76"/>
      <c r="CM467" s="28"/>
      <c r="CN467" s="28"/>
      <c r="CO467" s="28"/>
      <c r="CP467" s="28"/>
      <c r="CQ467" s="76"/>
      <c r="CR467" s="76"/>
      <c r="CS467" s="76"/>
      <c r="CT467" s="76"/>
      <c r="CU467" s="76"/>
      <c r="CV467" s="76"/>
      <c r="CW467" s="76"/>
      <c r="CX467" s="76"/>
      <c r="CY467" s="76"/>
      <c r="CZ467" s="76"/>
      <c r="DA467" s="76"/>
      <c r="DB467" s="76"/>
      <c r="DC467" s="76"/>
      <c r="DD467" s="76"/>
      <c r="DE467" s="76"/>
      <c r="DF467" s="76"/>
      <c r="DG467" s="76"/>
      <c r="DH467" s="76"/>
      <c r="DI467" s="76"/>
      <c r="DJ467" s="76"/>
      <c r="DK467" s="76"/>
      <c r="DL467" s="76"/>
      <c r="DM467" s="76"/>
      <c r="DN467" s="76"/>
      <c r="DO467" s="76"/>
      <c r="DP467" s="76"/>
      <c r="DQ467" s="76"/>
      <c r="DR467" s="76"/>
      <c r="DS467" s="76"/>
      <c r="DT467" s="76"/>
      <c r="DU467" s="76"/>
      <c r="DV467" s="76"/>
      <c r="DW467" s="28"/>
      <c r="DX467" s="28"/>
      <c r="DY467" s="28"/>
      <c r="DZ467" s="28"/>
      <c r="EA467" s="28"/>
      <c r="EB467" s="28"/>
      <c r="EC467" s="28"/>
      <c r="ED467" s="28"/>
      <c r="EE467" s="28"/>
      <c r="EF467" s="28"/>
      <c r="EG467" s="28"/>
      <c r="EH467" s="28"/>
      <c r="EI467" s="28"/>
      <c r="EJ467" s="28"/>
      <c r="EK467" s="28"/>
      <c r="EL467" s="28"/>
      <c r="EM467" s="28"/>
      <c r="EN467" s="28"/>
      <c r="EO467" s="28"/>
      <c r="EP467" s="28"/>
      <c r="EQ467" s="28"/>
      <c r="ER467" s="28"/>
      <c r="ES467" s="28"/>
      <c r="ET467" s="28"/>
      <c r="EU467" s="28"/>
      <c r="EV467" s="28"/>
      <c r="EW467" s="28"/>
      <c r="EX467" s="28"/>
      <c r="EY467" s="28"/>
      <c r="EZ467" s="28"/>
      <c r="FA467" s="28"/>
      <c r="FB467" s="28"/>
      <c r="FC467" s="28"/>
      <c r="FD467" s="28"/>
      <c r="FE467" s="28"/>
      <c r="FF467" s="28"/>
      <c r="FG467" s="76"/>
      <c r="FH467" s="76"/>
      <c r="FI467" s="76"/>
      <c r="FJ467" s="76"/>
      <c r="FK467" s="28"/>
      <c r="FL467" s="28"/>
      <c r="FM467" s="28"/>
      <c r="FN467" s="28"/>
      <c r="FO467" s="28"/>
      <c r="FP467" s="28"/>
      <c r="FQ467" s="28"/>
      <c r="FR467" s="28"/>
      <c r="FS467" s="28"/>
      <c r="FT467" s="28"/>
      <c r="FU467" s="28"/>
      <c r="FV467" s="28"/>
      <c r="FW467" s="28"/>
      <c r="FX467" s="28"/>
      <c r="FY467" s="28"/>
      <c r="FZ467" s="28"/>
      <c r="GA467" s="76"/>
      <c r="GB467" s="76"/>
      <c r="GC467" s="76"/>
      <c r="GD467" s="76"/>
      <c r="GE467" s="28"/>
      <c r="GF467" s="28"/>
      <c r="GG467" s="28"/>
      <c r="GH467" s="28"/>
      <c r="GI467" s="28"/>
      <c r="GJ467" s="28"/>
      <c r="GK467" s="28"/>
      <c r="GL467" s="28"/>
      <c r="GM467" s="28"/>
      <c r="GN467" s="28"/>
      <c r="GO467" s="28"/>
      <c r="GP467" s="28"/>
      <c r="GQ467" s="82"/>
      <c r="GR467" s="57"/>
      <c r="GS467" s="109"/>
      <c r="GT467" s="109"/>
      <c r="GU467" s="28"/>
      <c r="GV467" s="28"/>
      <c r="GW467" s="28"/>
      <c r="GX467" s="28"/>
      <c r="GY467" s="28"/>
      <c r="GZ467" s="28"/>
      <c r="HA467" s="28"/>
      <c r="HB467" s="28"/>
      <c r="HC467" s="28"/>
      <c r="HD467" s="28"/>
      <c r="HE467" s="28"/>
      <c r="HF467" s="28"/>
      <c r="HG467" s="28"/>
      <c r="HH467" s="28"/>
      <c r="HI467" s="28"/>
      <c r="HJ467" s="28"/>
      <c r="HK467" s="28"/>
      <c r="HL467" s="28"/>
      <c r="HM467" s="28"/>
      <c r="HN467" s="28"/>
      <c r="HO467" s="28"/>
      <c r="HP467" s="28"/>
      <c r="HQ467" s="28"/>
      <c r="HR467" s="28"/>
      <c r="HS467" s="28"/>
      <c r="HT467" s="28"/>
      <c r="HU467" s="28"/>
      <c r="HV467" s="28"/>
    </row>
    <row r="468" spans="2:230" ht="18" customHeight="1" x14ac:dyDescent="0.2">
      <c r="B468" s="76"/>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c r="AC468" s="28"/>
      <c r="AD468" s="28"/>
      <c r="AE468" s="28"/>
      <c r="AF468" s="28"/>
      <c r="AG468" s="28"/>
      <c r="AH468" s="28"/>
      <c r="AI468" s="76"/>
      <c r="AJ468" s="76"/>
      <c r="AK468" s="76"/>
      <c r="AL468" s="76"/>
      <c r="AM468" s="76"/>
      <c r="AN468" s="76"/>
      <c r="AO468" s="76"/>
      <c r="AP468" s="76"/>
      <c r="AQ468" s="28"/>
      <c r="AR468" s="28"/>
      <c r="AS468" s="28"/>
      <c r="AT468" s="28"/>
      <c r="AU468" s="76"/>
      <c r="AV468" s="76"/>
      <c r="AW468" s="76"/>
      <c r="AX468" s="76"/>
      <c r="AY468" s="28"/>
      <c r="AZ468" s="28"/>
      <c r="BA468" s="28"/>
      <c r="BB468" s="28"/>
      <c r="BC468" s="76"/>
      <c r="BD468" s="76"/>
      <c r="BE468" s="76"/>
      <c r="BF468" s="76"/>
      <c r="BG468" s="76"/>
      <c r="BH468" s="76"/>
      <c r="BI468" s="76"/>
      <c r="BJ468" s="76"/>
      <c r="BK468" s="28"/>
      <c r="BL468" s="28"/>
      <c r="BM468" s="28"/>
      <c r="BN468" s="28"/>
      <c r="BO468" s="28"/>
      <c r="BP468" s="28"/>
      <c r="BQ468" s="28"/>
      <c r="BR468" s="28"/>
      <c r="BS468" s="28"/>
      <c r="BT468" s="28"/>
      <c r="BU468" s="28"/>
      <c r="BV468" s="28"/>
      <c r="BW468" s="28"/>
      <c r="BX468" s="28"/>
      <c r="BY468" s="28"/>
      <c r="BZ468" s="28"/>
      <c r="CA468" s="28"/>
      <c r="CB468" s="28"/>
      <c r="CC468" s="28"/>
      <c r="CD468" s="28"/>
      <c r="CE468" s="28"/>
      <c r="CF468" s="28"/>
      <c r="CG468" s="28"/>
      <c r="CH468" s="28"/>
      <c r="CI468" s="76"/>
      <c r="CJ468" s="76"/>
      <c r="CK468" s="76"/>
      <c r="CL468" s="76"/>
      <c r="CM468" s="28"/>
      <c r="CN468" s="28"/>
      <c r="CO468" s="28"/>
      <c r="CP468" s="28"/>
      <c r="CQ468" s="76"/>
      <c r="CR468" s="76"/>
      <c r="CS468" s="76"/>
      <c r="CT468" s="76"/>
      <c r="CU468" s="76"/>
      <c r="CV468" s="76"/>
      <c r="CW468" s="76"/>
      <c r="CX468" s="76"/>
      <c r="CY468" s="76"/>
      <c r="CZ468" s="76"/>
      <c r="DA468" s="76"/>
      <c r="DB468" s="76"/>
      <c r="DC468" s="76"/>
      <c r="DD468" s="76"/>
      <c r="DE468" s="76"/>
      <c r="DF468" s="76"/>
      <c r="DG468" s="76"/>
      <c r="DH468" s="76"/>
      <c r="DI468" s="76"/>
      <c r="DJ468" s="76"/>
      <c r="DK468" s="76"/>
      <c r="DL468" s="76"/>
      <c r="DM468" s="76"/>
      <c r="DN468" s="76"/>
      <c r="DO468" s="76"/>
      <c r="DP468" s="76"/>
      <c r="DQ468" s="76"/>
      <c r="DR468" s="76"/>
      <c r="DS468" s="76"/>
      <c r="DT468" s="76"/>
      <c r="DU468" s="76"/>
      <c r="DV468" s="76"/>
      <c r="DW468" s="28"/>
      <c r="DX468" s="28"/>
      <c r="DY468" s="28"/>
      <c r="DZ468" s="28"/>
      <c r="EA468" s="28"/>
      <c r="EB468" s="28"/>
      <c r="EC468" s="28"/>
      <c r="ED468" s="28"/>
      <c r="EE468" s="28"/>
      <c r="EF468" s="28"/>
      <c r="EG468" s="28"/>
      <c r="EH468" s="28"/>
      <c r="EI468" s="28"/>
      <c r="EJ468" s="28"/>
      <c r="EK468" s="28"/>
      <c r="EL468" s="28"/>
      <c r="EM468" s="28"/>
      <c r="EN468" s="28"/>
      <c r="EO468" s="28"/>
      <c r="EP468" s="28"/>
      <c r="EQ468" s="28"/>
      <c r="ER468" s="28"/>
      <c r="ES468" s="28"/>
      <c r="ET468" s="28"/>
      <c r="EU468" s="28"/>
      <c r="EV468" s="28"/>
      <c r="EW468" s="28"/>
      <c r="EX468" s="28"/>
      <c r="EY468" s="28"/>
      <c r="EZ468" s="28"/>
      <c r="FA468" s="28"/>
      <c r="FB468" s="28"/>
      <c r="FC468" s="28"/>
      <c r="FD468" s="28"/>
      <c r="FE468" s="28"/>
      <c r="FF468" s="28"/>
      <c r="FG468" s="76"/>
      <c r="FH468" s="76"/>
      <c r="FI468" s="76"/>
      <c r="FJ468" s="76"/>
      <c r="FK468" s="28"/>
      <c r="FL468" s="28"/>
      <c r="FM468" s="28"/>
      <c r="FN468" s="28"/>
      <c r="FO468" s="28"/>
      <c r="FP468" s="28"/>
      <c r="FQ468" s="28"/>
      <c r="FR468" s="28"/>
      <c r="FS468" s="28"/>
      <c r="FT468" s="28"/>
      <c r="FU468" s="28"/>
      <c r="FV468" s="28"/>
      <c r="FW468" s="28"/>
      <c r="FX468" s="28"/>
      <c r="FY468" s="28"/>
      <c r="FZ468" s="28"/>
      <c r="GA468" s="76"/>
      <c r="GB468" s="76"/>
      <c r="GC468" s="76"/>
      <c r="GD468" s="76"/>
      <c r="GE468" s="28"/>
      <c r="GF468" s="28"/>
      <c r="GG468" s="28"/>
      <c r="GH468" s="28"/>
      <c r="GI468" s="28"/>
      <c r="GJ468" s="28"/>
      <c r="GK468" s="28"/>
      <c r="GL468" s="28"/>
      <c r="GM468" s="28"/>
      <c r="GN468" s="28"/>
      <c r="GO468" s="28"/>
      <c r="GP468" s="28"/>
      <c r="GQ468" s="82"/>
      <c r="GR468" s="57"/>
      <c r="GS468" s="109"/>
      <c r="GT468" s="109"/>
      <c r="GU468" s="28"/>
      <c r="GV468" s="28"/>
      <c r="GW468" s="28"/>
      <c r="GX468" s="28"/>
      <c r="GY468" s="28"/>
      <c r="GZ468" s="28"/>
      <c r="HA468" s="28"/>
      <c r="HB468" s="28"/>
      <c r="HC468" s="28"/>
      <c r="HD468" s="28"/>
      <c r="HE468" s="28"/>
      <c r="HF468" s="28"/>
      <c r="HG468" s="28"/>
      <c r="HH468" s="28"/>
      <c r="HI468" s="28"/>
      <c r="HJ468" s="28"/>
      <c r="HK468" s="28"/>
      <c r="HL468" s="28"/>
      <c r="HM468" s="28"/>
      <c r="HN468" s="28"/>
      <c r="HO468" s="28"/>
      <c r="HP468" s="28"/>
      <c r="HQ468" s="28"/>
      <c r="HR468" s="28"/>
      <c r="HS468" s="28"/>
      <c r="HT468" s="28"/>
      <c r="HU468" s="28"/>
      <c r="HV468" s="28"/>
    </row>
    <row r="469" spans="2:230" ht="18" customHeight="1" x14ac:dyDescent="0.2">
      <c r="B469" s="76"/>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c r="AB469" s="28"/>
      <c r="AC469" s="28"/>
      <c r="AD469" s="28"/>
      <c r="AE469" s="28"/>
      <c r="AF469" s="28"/>
      <c r="AG469" s="28"/>
      <c r="AH469" s="28"/>
      <c r="AI469" s="76"/>
      <c r="AJ469" s="76"/>
      <c r="AK469" s="76"/>
      <c r="AL469" s="76"/>
      <c r="AM469" s="76"/>
      <c r="AN469" s="76"/>
      <c r="AO469" s="76"/>
      <c r="AP469" s="76"/>
      <c r="AQ469" s="28"/>
      <c r="AR469" s="28"/>
      <c r="AS469" s="28"/>
      <c r="AT469" s="28"/>
      <c r="AU469" s="76"/>
      <c r="AV469" s="76"/>
      <c r="AW469" s="76"/>
      <c r="AX469" s="76"/>
      <c r="AY469" s="28"/>
      <c r="AZ469" s="28"/>
      <c r="BA469" s="28"/>
      <c r="BB469" s="28"/>
      <c r="BC469" s="76"/>
      <c r="BD469" s="76"/>
      <c r="BE469" s="76"/>
      <c r="BF469" s="76"/>
      <c r="BG469" s="76"/>
      <c r="BH469" s="76"/>
      <c r="BI469" s="76"/>
      <c r="BJ469" s="76"/>
      <c r="BK469" s="28"/>
      <c r="BL469" s="28"/>
      <c r="BM469" s="28"/>
      <c r="BN469" s="28"/>
      <c r="BO469" s="28"/>
      <c r="BP469" s="28"/>
      <c r="BQ469" s="28"/>
      <c r="BR469" s="28"/>
      <c r="BS469" s="28"/>
      <c r="BT469" s="28"/>
      <c r="BU469" s="28"/>
      <c r="BV469" s="28"/>
      <c r="BW469" s="28"/>
      <c r="BX469" s="28"/>
      <c r="BY469" s="28"/>
      <c r="BZ469" s="28"/>
      <c r="CA469" s="28"/>
      <c r="CB469" s="28"/>
      <c r="CC469" s="28"/>
      <c r="CD469" s="28"/>
      <c r="CE469" s="28"/>
      <c r="CF469" s="28"/>
      <c r="CG469" s="28"/>
      <c r="CH469" s="28"/>
      <c r="CI469" s="76"/>
      <c r="CJ469" s="76"/>
      <c r="CK469" s="76"/>
      <c r="CL469" s="76"/>
      <c r="CM469" s="28"/>
      <c r="CN469" s="28"/>
      <c r="CO469" s="28"/>
      <c r="CP469" s="28"/>
      <c r="CQ469" s="76"/>
      <c r="CR469" s="76"/>
      <c r="CS469" s="76"/>
      <c r="CT469" s="76"/>
      <c r="CU469" s="76"/>
      <c r="CV469" s="76"/>
      <c r="CW469" s="76"/>
      <c r="CX469" s="76"/>
      <c r="CY469" s="76"/>
      <c r="CZ469" s="76"/>
      <c r="DA469" s="76"/>
      <c r="DB469" s="76"/>
      <c r="DC469" s="76"/>
      <c r="DD469" s="76"/>
      <c r="DE469" s="76"/>
      <c r="DF469" s="76"/>
      <c r="DG469" s="76"/>
      <c r="DH469" s="76"/>
      <c r="DI469" s="76"/>
      <c r="DJ469" s="76"/>
      <c r="DK469" s="76"/>
      <c r="DL469" s="76"/>
      <c r="DM469" s="76"/>
      <c r="DN469" s="76"/>
      <c r="DO469" s="76"/>
      <c r="DP469" s="76"/>
      <c r="DQ469" s="76"/>
      <c r="DR469" s="76"/>
      <c r="DS469" s="76"/>
      <c r="DT469" s="76"/>
      <c r="DU469" s="76"/>
      <c r="DV469" s="76"/>
      <c r="DW469" s="28"/>
      <c r="DX469" s="28"/>
      <c r="DY469" s="28"/>
      <c r="DZ469" s="28"/>
      <c r="EA469" s="28"/>
      <c r="EB469" s="28"/>
      <c r="EC469" s="28"/>
      <c r="ED469" s="28"/>
      <c r="EE469" s="28"/>
      <c r="EF469" s="28"/>
      <c r="EG469" s="28"/>
      <c r="EH469" s="28"/>
      <c r="EI469" s="28"/>
      <c r="EJ469" s="28"/>
      <c r="EK469" s="28"/>
      <c r="EL469" s="28"/>
      <c r="EM469" s="28"/>
      <c r="EN469" s="28"/>
      <c r="EO469" s="28"/>
      <c r="EP469" s="28"/>
      <c r="EQ469" s="28"/>
      <c r="ER469" s="28"/>
      <c r="ES469" s="28"/>
      <c r="ET469" s="28"/>
      <c r="EU469" s="28"/>
      <c r="EV469" s="28"/>
      <c r="EW469" s="28"/>
      <c r="EX469" s="28"/>
      <c r="EY469" s="28"/>
      <c r="EZ469" s="28"/>
      <c r="FA469" s="28"/>
      <c r="FB469" s="28"/>
      <c r="FC469" s="28"/>
      <c r="FD469" s="28"/>
      <c r="FE469" s="28"/>
      <c r="FF469" s="28"/>
      <c r="FG469" s="76"/>
      <c r="FH469" s="76"/>
      <c r="FI469" s="76"/>
      <c r="FJ469" s="76"/>
      <c r="FK469" s="28"/>
      <c r="FL469" s="28"/>
      <c r="FM469" s="28"/>
      <c r="FN469" s="28"/>
      <c r="FO469" s="28"/>
      <c r="FP469" s="28"/>
      <c r="FQ469" s="28"/>
      <c r="FR469" s="28"/>
      <c r="FS469" s="28"/>
      <c r="FT469" s="28"/>
      <c r="FU469" s="28"/>
      <c r="FV469" s="28"/>
      <c r="FW469" s="28"/>
      <c r="FX469" s="28"/>
      <c r="FY469" s="28"/>
      <c r="FZ469" s="28"/>
      <c r="GA469" s="76"/>
      <c r="GB469" s="76"/>
      <c r="GC469" s="76"/>
      <c r="GD469" s="76"/>
      <c r="GE469" s="28"/>
      <c r="GF469" s="28"/>
      <c r="GG469" s="28"/>
      <c r="GH469" s="28"/>
      <c r="GI469" s="28"/>
      <c r="GJ469" s="28"/>
      <c r="GK469" s="28"/>
      <c r="GL469" s="28"/>
      <c r="GM469" s="28"/>
      <c r="GN469" s="28"/>
      <c r="GO469" s="28"/>
      <c r="GP469" s="28"/>
      <c r="GQ469" s="82"/>
      <c r="GR469" s="57"/>
      <c r="GS469" s="109"/>
      <c r="GT469" s="109"/>
      <c r="GU469" s="28"/>
      <c r="GV469" s="28"/>
      <c r="GW469" s="28"/>
      <c r="GX469" s="28"/>
      <c r="GY469" s="28"/>
      <c r="GZ469" s="28"/>
      <c r="HA469" s="28"/>
      <c r="HB469" s="28"/>
      <c r="HC469" s="28"/>
      <c r="HD469" s="28"/>
      <c r="HE469" s="28"/>
      <c r="HF469" s="28"/>
      <c r="HG469" s="28"/>
      <c r="HH469" s="28"/>
      <c r="HI469" s="28"/>
      <c r="HJ469" s="28"/>
      <c r="HK469" s="28"/>
      <c r="HL469" s="28"/>
      <c r="HM469" s="28"/>
      <c r="HN469" s="28"/>
      <c r="HO469" s="28"/>
      <c r="HP469" s="28"/>
      <c r="HQ469" s="28"/>
      <c r="HR469" s="28"/>
      <c r="HS469" s="28"/>
      <c r="HT469" s="28"/>
      <c r="HU469" s="28"/>
      <c r="HV469" s="28"/>
    </row>
    <row r="470" spans="2:230" ht="18" customHeight="1" x14ac:dyDescent="0.2">
      <c r="B470" s="76"/>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c r="AC470" s="28"/>
      <c r="AD470" s="28"/>
      <c r="AE470" s="28"/>
      <c r="AF470" s="28"/>
      <c r="AG470" s="28"/>
      <c r="AH470" s="28"/>
      <c r="AI470" s="76"/>
      <c r="AJ470" s="76"/>
      <c r="AK470" s="76"/>
      <c r="AL470" s="76"/>
      <c r="AM470" s="76"/>
      <c r="AN470" s="76"/>
      <c r="AO470" s="76"/>
      <c r="AP470" s="76"/>
      <c r="AQ470" s="28"/>
      <c r="AR470" s="28"/>
      <c r="AS470" s="28"/>
      <c r="AT470" s="28"/>
      <c r="AU470" s="76"/>
      <c r="AV470" s="76"/>
      <c r="AW470" s="76"/>
      <c r="AX470" s="76"/>
      <c r="AY470" s="28"/>
      <c r="AZ470" s="28"/>
      <c r="BA470" s="28"/>
      <c r="BB470" s="28"/>
      <c r="BC470" s="76"/>
      <c r="BD470" s="76"/>
      <c r="BE470" s="76"/>
      <c r="BF470" s="76"/>
      <c r="BG470" s="76"/>
      <c r="BH470" s="76"/>
      <c r="BI470" s="76"/>
      <c r="BJ470" s="76"/>
      <c r="BK470" s="28"/>
      <c r="BL470" s="28"/>
      <c r="BM470" s="28"/>
      <c r="BN470" s="28"/>
      <c r="BO470" s="28"/>
      <c r="BP470" s="28"/>
      <c r="BQ470" s="28"/>
      <c r="BR470" s="28"/>
      <c r="BS470" s="28"/>
      <c r="BT470" s="28"/>
      <c r="BU470" s="28"/>
      <c r="BV470" s="28"/>
      <c r="BW470" s="28"/>
      <c r="BX470" s="28"/>
      <c r="BY470" s="28"/>
      <c r="BZ470" s="28"/>
      <c r="CA470" s="28"/>
      <c r="CB470" s="28"/>
      <c r="CC470" s="28"/>
      <c r="CD470" s="28"/>
      <c r="CE470" s="28"/>
      <c r="CF470" s="28"/>
      <c r="CG470" s="28"/>
      <c r="CH470" s="28"/>
      <c r="CI470" s="76"/>
      <c r="CJ470" s="76"/>
      <c r="CK470" s="76"/>
      <c r="CL470" s="76"/>
      <c r="CM470" s="28"/>
      <c r="CN470" s="28"/>
      <c r="CO470" s="28"/>
      <c r="CP470" s="28"/>
      <c r="CQ470" s="76"/>
      <c r="CR470" s="76"/>
      <c r="CS470" s="76"/>
      <c r="CT470" s="76"/>
      <c r="CU470" s="76"/>
      <c r="CV470" s="76"/>
      <c r="CW470" s="76"/>
      <c r="CX470" s="76"/>
      <c r="CY470" s="76"/>
      <c r="CZ470" s="76"/>
      <c r="DA470" s="76"/>
      <c r="DB470" s="76"/>
      <c r="DC470" s="76"/>
      <c r="DD470" s="76"/>
      <c r="DE470" s="76"/>
      <c r="DF470" s="76"/>
      <c r="DG470" s="76"/>
      <c r="DH470" s="76"/>
      <c r="DI470" s="76"/>
      <c r="DJ470" s="76"/>
      <c r="DK470" s="76"/>
      <c r="DL470" s="76"/>
      <c r="DM470" s="76"/>
      <c r="DN470" s="76"/>
      <c r="DO470" s="76"/>
      <c r="DP470" s="76"/>
      <c r="DQ470" s="76"/>
      <c r="DR470" s="76"/>
      <c r="DS470" s="76"/>
      <c r="DT470" s="76"/>
      <c r="DU470" s="76"/>
      <c r="DV470" s="76"/>
      <c r="DW470" s="28"/>
      <c r="DX470" s="28"/>
      <c r="DY470" s="28"/>
      <c r="DZ470" s="28"/>
      <c r="EA470" s="28"/>
      <c r="EB470" s="28"/>
      <c r="EC470" s="28"/>
      <c r="ED470" s="28"/>
      <c r="EE470" s="28"/>
      <c r="EF470" s="28"/>
      <c r="EG470" s="28"/>
      <c r="EH470" s="28"/>
      <c r="EI470" s="28"/>
      <c r="EJ470" s="28"/>
      <c r="EK470" s="28"/>
      <c r="EL470" s="28"/>
      <c r="EM470" s="28"/>
      <c r="EN470" s="28"/>
      <c r="EO470" s="28"/>
      <c r="EP470" s="28"/>
      <c r="EQ470" s="28"/>
      <c r="ER470" s="28"/>
      <c r="ES470" s="28"/>
      <c r="ET470" s="28"/>
      <c r="EU470" s="28"/>
      <c r="EV470" s="28"/>
      <c r="EW470" s="28"/>
      <c r="EX470" s="28"/>
      <c r="EY470" s="28"/>
      <c r="EZ470" s="28"/>
      <c r="FA470" s="28"/>
      <c r="FB470" s="28"/>
      <c r="FC470" s="28"/>
      <c r="FD470" s="28"/>
      <c r="FE470" s="28"/>
      <c r="FF470" s="28"/>
      <c r="FG470" s="76"/>
      <c r="FH470" s="76"/>
      <c r="FI470" s="76"/>
      <c r="FJ470" s="76"/>
      <c r="FK470" s="28"/>
      <c r="FL470" s="28"/>
      <c r="FM470" s="28"/>
      <c r="FN470" s="28"/>
      <c r="FO470" s="28"/>
      <c r="FP470" s="28"/>
      <c r="FQ470" s="28"/>
      <c r="FR470" s="28"/>
      <c r="FS470" s="28"/>
      <c r="FT470" s="28"/>
      <c r="FU470" s="28"/>
      <c r="FV470" s="28"/>
      <c r="FW470" s="28"/>
      <c r="FX470" s="28"/>
      <c r="FY470" s="28"/>
      <c r="FZ470" s="28"/>
      <c r="GA470" s="76"/>
      <c r="GB470" s="76"/>
      <c r="GC470" s="76"/>
      <c r="GD470" s="76"/>
      <c r="GE470" s="28"/>
      <c r="GF470" s="28"/>
      <c r="GG470" s="28"/>
      <c r="GH470" s="28"/>
      <c r="GI470" s="28"/>
      <c r="GJ470" s="28"/>
      <c r="GK470" s="28"/>
      <c r="GL470" s="28"/>
      <c r="GM470" s="28"/>
      <c r="GN470" s="28"/>
      <c r="GO470" s="28"/>
      <c r="GP470" s="28"/>
      <c r="GQ470" s="82"/>
      <c r="GR470" s="57"/>
      <c r="GS470" s="109"/>
      <c r="GT470" s="109"/>
      <c r="GU470" s="28"/>
      <c r="GV470" s="28"/>
      <c r="GW470" s="28"/>
      <c r="GX470" s="28"/>
      <c r="GY470" s="28"/>
      <c r="GZ470" s="28"/>
      <c r="HA470" s="28"/>
      <c r="HB470" s="28"/>
      <c r="HC470" s="28"/>
      <c r="HD470" s="28"/>
      <c r="HE470" s="28"/>
      <c r="HF470" s="28"/>
      <c r="HG470" s="28"/>
      <c r="HH470" s="28"/>
      <c r="HI470" s="28"/>
      <c r="HJ470" s="28"/>
      <c r="HK470" s="28"/>
      <c r="HL470" s="28"/>
      <c r="HM470" s="28"/>
      <c r="HN470" s="28"/>
      <c r="HO470" s="28"/>
      <c r="HP470" s="28"/>
      <c r="HQ470" s="28"/>
      <c r="HR470" s="28"/>
      <c r="HS470" s="28"/>
      <c r="HT470" s="28"/>
      <c r="HU470" s="28"/>
      <c r="HV470" s="28"/>
    </row>
    <row r="471" spans="2:230" ht="18" customHeight="1" x14ac:dyDescent="0.2">
      <c r="B471" s="76"/>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c r="AB471" s="28"/>
      <c r="AC471" s="28"/>
      <c r="AD471" s="28"/>
      <c r="AE471" s="28"/>
      <c r="AF471" s="28"/>
      <c r="AG471" s="28"/>
      <c r="AH471" s="28"/>
      <c r="AI471" s="76"/>
      <c r="AJ471" s="76"/>
      <c r="AK471" s="76"/>
      <c r="AL471" s="76"/>
      <c r="AM471" s="76"/>
      <c r="AN471" s="76"/>
      <c r="AO471" s="76"/>
      <c r="AP471" s="76"/>
      <c r="AQ471" s="28"/>
      <c r="AR471" s="28"/>
      <c r="AS471" s="28"/>
      <c r="AT471" s="28"/>
      <c r="AU471" s="76"/>
      <c r="AV471" s="76"/>
      <c r="AW471" s="76"/>
      <c r="AX471" s="76"/>
      <c r="AY471" s="28"/>
      <c r="AZ471" s="28"/>
      <c r="BA471" s="28"/>
      <c r="BB471" s="28"/>
      <c r="BC471" s="76"/>
      <c r="BD471" s="76"/>
      <c r="BE471" s="76"/>
      <c r="BF471" s="76"/>
      <c r="BG471" s="76"/>
      <c r="BH471" s="76"/>
      <c r="BI471" s="76"/>
      <c r="BJ471" s="76"/>
      <c r="BK471" s="28"/>
      <c r="BL471" s="28"/>
      <c r="BM471" s="28"/>
      <c r="BN471" s="28"/>
      <c r="BO471" s="28"/>
      <c r="BP471" s="28"/>
      <c r="BQ471" s="28"/>
      <c r="BR471" s="28"/>
      <c r="BS471" s="28"/>
      <c r="BT471" s="28"/>
      <c r="BU471" s="28"/>
      <c r="BV471" s="28"/>
      <c r="BW471" s="28"/>
      <c r="BX471" s="28"/>
      <c r="BY471" s="28"/>
      <c r="BZ471" s="28"/>
      <c r="CA471" s="28"/>
      <c r="CB471" s="28"/>
      <c r="CC471" s="28"/>
      <c r="CD471" s="28"/>
      <c r="CE471" s="28"/>
      <c r="CF471" s="28"/>
      <c r="CG471" s="28"/>
      <c r="CH471" s="28"/>
      <c r="CI471" s="76"/>
      <c r="CJ471" s="76"/>
      <c r="CK471" s="76"/>
      <c r="CL471" s="76"/>
      <c r="CM471" s="28"/>
      <c r="CN471" s="28"/>
      <c r="CO471" s="28"/>
      <c r="CP471" s="28"/>
      <c r="CQ471" s="76"/>
      <c r="CR471" s="76"/>
      <c r="CS471" s="76"/>
      <c r="CT471" s="76"/>
      <c r="CU471" s="76"/>
      <c r="CV471" s="76"/>
      <c r="CW471" s="76"/>
      <c r="CX471" s="76"/>
      <c r="CY471" s="76"/>
      <c r="CZ471" s="76"/>
      <c r="DA471" s="76"/>
      <c r="DB471" s="76"/>
      <c r="DC471" s="76"/>
      <c r="DD471" s="76"/>
      <c r="DE471" s="76"/>
      <c r="DF471" s="76"/>
      <c r="DG471" s="76"/>
      <c r="DH471" s="76"/>
      <c r="DI471" s="76"/>
      <c r="DJ471" s="76"/>
      <c r="DK471" s="76"/>
      <c r="DL471" s="76"/>
      <c r="DM471" s="76"/>
      <c r="DN471" s="76"/>
      <c r="DO471" s="76"/>
      <c r="DP471" s="76"/>
      <c r="DQ471" s="76"/>
      <c r="DR471" s="76"/>
      <c r="DS471" s="76"/>
      <c r="DT471" s="76"/>
      <c r="DU471" s="76"/>
      <c r="DV471" s="76"/>
      <c r="DW471" s="28"/>
      <c r="DX471" s="28"/>
      <c r="DY471" s="28"/>
      <c r="DZ471" s="28"/>
      <c r="EA471" s="28"/>
      <c r="EB471" s="28"/>
      <c r="EC471" s="28"/>
      <c r="ED471" s="28"/>
      <c r="EE471" s="28"/>
      <c r="EF471" s="28"/>
      <c r="EG471" s="28"/>
      <c r="EH471" s="28"/>
      <c r="EI471" s="28"/>
      <c r="EJ471" s="28"/>
      <c r="EK471" s="28"/>
      <c r="EL471" s="28"/>
      <c r="EM471" s="28"/>
      <c r="EN471" s="28"/>
      <c r="EO471" s="28"/>
      <c r="EP471" s="28"/>
      <c r="EQ471" s="28"/>
      <c r="ER471" s="28"/>
      <c r="ES471" s="28"/>
      <c r="ET471" s="28"/>
      <c r="EU471" s="28"/>
      <c r="EV471" s="28"/>
      <c r="EW471" s="28"/>
      <c r="EX471" s="28"/>
      <c r="EY471" s="28"/>
      <c r="EZ471" s="28"/>
      <c r="FA471" s="28"/>
      <c r="FB471" s="28"/>
      <c r="FC471" s="28"/>
      <c r="FD471" s="28"/>
      <c r="FE471" s="28"/>
      <c r="FF471" s="28"/>
      <c r="FG471" s="76"/>
      <c r="FH471" s="76"/>
      <c r="FI471" s="76"/>
      <c r="FJ471" s="76"/>
      <c r="FK471" s="28"/>
      <c r="FL471" s="28"/>
      <c r="FM471" s="28"/>
      <c r="FN471" s="28"/>
      <c r="FO471" s="28"/>
      <c r="FP471" s="28"/>
      <c r="FQ471" s="28"/>
      <c r="FR471" s="28"/>
      <c r="FS471" s="28"/>
      <c r="FT471" s="28"/>
      <c r="FU471" s="28"/>
      <c r="FV471" s="28"/>
      <c r="FW471" s="28"/>
      <c r="FX471" s="28"/>
      <c r="FY471" s="28"/>
      <c r="FZ471" s="28"/>
      <c r="GA471" s="76"/>
      <c r="GB471" s="76"/>
      <c r="GC471" s="76"/>
      <c r="GD471" s="76"/>
      <c r="GE471" s="28"/>
      <c r="GF471" s="28"/>
      <c r="GG471" s="28"/>
      <c r="GH471" s="28"/>
      <c r="GI471" s="28"/>
      <c r="GJ471" s="28"/>
      <c r="GK471" s="28"/>
      <c r="GL471" s="28"/>
      <c r="GM471" s="28"/>
      <c r="GN471" s="28"/>
      <c r="GO471" s="28"/>
      <c r="GP471" s="28"/>
      <c r="GQ471" s="82"/>
      <c r="GR471" s="57"/>
      <c r="GS471" s="109"/>
      <c r="GT471" s="109"/>
      <c r="GU471" s="28"/>
      <c r="GV471" s="28"/>
      <c r="GW471" s="28"/>
      <c r="GX471" s="28"/>
      <c r="GY471" s="28"/>
      <c r="GZ471" s="28"/>
      <c r="HA471" s="28"/>
      <c r="HB471" s="28"/>
      <c r="HC471" s="28"/>
      <c r="HD471" s="28"/>
      <c r="HE471" s="28"/>
      <c r="HF471" s="28"/>
      <c r="HG471" s="28"/>
      <c r="HH471" s="28"/>
      <c r="HI471" s="28"/>
      <c r="HJ471" s="28"/>
      <c r="HK471" s="28"/>
      <c r="HL471" s="28"/>
      <c r="HM471" s="28"/>
      <c r="HN471" s="28"/>
      <c r="HO471" s="28"/>
      <c r="HP471" s="28"/>
      <c r="HQ471" s="28"/>
      <c r="HR471" s="28"/>
      <c r="HS471" s="28"/>
      <c r="HT471" s="28"/>
      <c r="HU471" s="28"/>
      <c r="HV471" s="28"/>
    </row>
    <row r="472" spans="2:230" ht="18" customHeight="1" x14ac:dyDescent="0.2">
      <c r="B472" s="76"/>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c r="AC472" s="28"/>
      <c r="AD472" s="28"/>
      <c r="AE472" s="28"/>
      <c r="AF472" s="28"/>
      <c r="AG472" s="28"/>
      <c r="AH472" s="28"/>
      <c r="AI472" s="76"/>
      <c r="AJ472" s="76"/>
      <c r="AK472" s="76"/>
      <c r="AL472" s="76"/>
      <c r="AM472" s="76"/>
      <c r="AN472" s="76"/>
      <c r="AO472" s="76"/>
      <c r="AP472" s="76"/>
      <c r="AQ472" s="28"/>
      <c r="AR472" s="28"/>
      <c r="AS472" s="28"/>
      <c r="AT472" s="28"/>
      <c r="AU472" s="76"/>
      <c r="AV472" s="76"/>
      <c r="AW472" s="76"/>
      <c r="AX472" s="76"/>
      <c r="AY472" s="28"/>
      <c r="AZ472" s="28"/>
      <c r="BA472" s="28"/>
      <c r="BB472" s="28"/>
      <c r="BC472" s="76"/>
      <c r="BD472" s="76"/>
      <c r="BE472" s="76"/>
      <c r="BF472" s="76"/>
      <c r="BG472" s="76"/>
      <c r="BH472" s="76"/>
      <c r="BI472" s="76"/>
      <c r="BJ472" s="76"/>
      <c r="BK472" s="28"/>
      <c r="BL472" s="28"/>
      <c r="BM472" s="28"/>
      <c r="BN472" s="28"/>
      <c r="BO472" s="28"/>
      <c r="BP472" s="28"/>
      <c r="BQ472" s="28"/>
      <c r="BR472" s="28"/>
      <c r="BS472" s="28"/>
      <c r="BT472" s="28"/>
      <c r="BU472" s="28"/>
      <c r="BV472" s="28"/>
      <c r="BW472" s="28"/>
      <c r="BX472" s="28"/>
      <c r="BY472" s="28"/>
      <c r="BZ472" s="28"/>
      <c r="CA472" s="28"/>
      <c r="CB472" s="28"/>
      <c r="CC472" s="28"/>
      <c r="CD472" s="28"/>
      <c r="CE472" s="28"/>
      <c r="CF472" s="28"/>
      <c r="CG472" s="28"/>
      <c r="CH472" s="28"/>
      <c r="CI472" s="76"/>
      <c r="CJ472" s="76"/>
      <c r="CK472" s="76"/>
      <c r="CL472" s="76"/>
      <c r="CM472" s="28"/>
      <c r="CN472" s="28"/>
      <c r="CO472" s="28"/>
      <c r="CP472" s="28"/>
      <c r="CQ472" s="76"/>
      <c r="CR472" s="76"/>
      <c r="CS472" s="76"/>
      <c r="CT472" s="76"/>
      <c r="CU472" s="76"/>
      <c r="CV472" s="76"/>
      <c r="CW472" s="76"/>
      <c r="CX472" s="76"/>
      <c r="CY472" s="76"/>
      <c r="CZ472" s="76"/>
      <c r="DA472" s="76"/>
      <c r="DB472" s="76"/>
      <c r="DC472" s="76"/>
      <c r="DD472" s="76"/>
      <c r="DE472" s="76"/>
      <c r="DF472" s="76"/>
      <c r="DG472" s="76"/>
      <c r="DH472" s="76"/>
      <c r="DI472" s="76"/>
      <c r="DJ472" s="76"/>
      <c r="DK472" s="76"/>
      <c r="DL472" s="76"/>
      <c r="DM472" s="76"/>
      <c r="DN472" s="76"/>
      <c r="DO472" s="76"/>
      <c r="DP472" s="76"/>
      <c r="DQ472" s="76"/>
      <c r="DR472" s="76"/>
      <c r="DS472" s="76"/>
      <c r="DT472" s="76"/>
      <c r="DU472" s="76"/>
      <c r="DV472" s="76"/>
      <c r="DW472" s="28"/>
      <c r="DX472" s="28"/>
      <c r="DY472" s="28"/>
      <c r="DZ472" s="28"/>
      <c r="EA472" s="28"/>
      <c r="EB472" s="28"/>
      <c r="EC472" s="28"/>
      <c r="ED472" s="28"/>
      <c r="EE472" s="28"/>
      <c r="EF472" s="28"/>
      <c r="EG472" s="28"/>
      <c r="EH472" s="28"/>
      <c r="EI472" s="28"/>
      <c r="EJ472" s="28"/>
      <c r="EK472" s="28"/>
      <c r="EL472" s="28"/>
      <c r="EM472" s="28"/>
      <c r="EN472" s="28"/>
      <c r="EO472" s="28"/>
      <c r="EP472" s="28"/>
      <c r="EQ472" s="28"/>
      <c r="ER472" s="28"/>
      <c r="ES472" s="28"/>
      <c r="ET472" s="28"/>
      <c r="EU472" s="28"/>
      <c r="EV472" s="28"/>
      <c r="EW472" s="28"/>
      <c r="EX472" s="28"/>
      <c r="EY472" s="28"/>
      <c r="EZ472" s="28"/>
      <c r="FA472" s="28"/>
      <c r="FB472" s="28"/>
      <c r="FC472" s="28"/>
      <c r="FD472" s="28"/>
      <c r="FE472" s="28"/>
      <c r="FF472" s="28"/>
      <c r="FG472" s="76"/>
      <c r="FH472" s="76"/>
      <c r="FI472" s="76"/>
      <c r="FJ472" s="76"/>
      <c r="FK472" s="28"/>
      <c r="FL472" s="28"/>
      <c r="FM472" s="28"/>
      <c r="FN472" s="28"/>
      <c r="FO472" s="28"/>
      <c r="FP472" s="28"/>
      <c r="FQ472" s="28"/>
      <c r="FR472" s="28"/>
      <c r="FS472" s="28"/>
      <c r="FT472" s="28"/>
      <c r="FU472" s="28"/>
      <c r="FV472" s="28"/>
      <c r="FW472" s="28"/>
      <c r="FX472" s="28"/>
      <c r="FY472" s="28"/>
      <c r="FZ472" s="28"/>
      <c r="GA472" s="76"/>
      <c r="GB472" s="76"/>
      <c r="GC472" s="76"/>
      <c r="GD472" s="76"/>
      <c r="GE472" s="28"/>
      <c r="GF472" s="28"/>
      <c r="GG472" s="28"/>
      <c r="GH472" s="28"/>
      <c r="GI472" s="28"/>
      <c r="GJ472" s="28"/>
      <c r="GK472" s="28"/>
      <c r="GL472" s="28"/>
      <c r="GM472" s="28"/>
      <c r="GN472" s="28"/>
      <c r="GO472" s="28"/>
      <c r="GP472" s="28"/>
      <c r="GQ472" s="82"/>
      <c r="GR472" s="57"/>
      <c r="GS472" s="109"/>
      <c r="GT472" s="109"/>
      <c r="GU472" s="28"/>
      <c r="GV472" s="28"/>
      <c r="GW472" s="28"/>
      <c r="GX472" s="28"/>
      <c r="GY472" s="28"/>
      <c r="GZ472" s="28"/>
      <c r="HA472" s="28"/>
      <c r="HB472" s="28"/>
      <c r="HC472" s="28"/>
      <c r="HD472" s="28"/>
      <c r="HE472" s="28"/>
      <c r="HF472" s="28"/>
      <c r="HG472" s="28"/>
      <c r="HH472" s="28"/>
      <c r="HI472" s="28"/>
      <c r="HJ472" s="28"/>
      <c r="HK472" s="28"/>
      <c r="HL472" s="28"/>
      <c r="HM472" s="28"/>
      <c r="HN472" s="28"/>
      <c r="HO472" s="28"/>
      <c r="HP472" s="28"/>
      <c r="HQ472" s="28"/>
      <c r="HR472" s="28"/>
      <c r="HS472" s="28"/>
      <c r="HT472" s="28"/>
      <c r="HU472" s="28"/>
      <c r="HV472" s="28"/>
    </row>
    <row r="473" spans="2:230" ht="18" customHeight="1" x14ac:dyDescent="0.2">
      <c r="B473" s="76"/>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c r="AB473" s="28"/>
      <c r="AC473" s="28"/>
      <c r="AD473" s="28"/>
      <c r="AE473" s="28"/>
      <c r="AF473" s="28"/>
      <c r="AG473" s="28"/>
      <c r="AH473" s="28"/>
      <c r="AI473" s="76"/>
      <c r="AJ473" s="76"/>
      <c r="AK473" s="76"/>
      <c r="AL473" s="76"/>
      <c r="AM473" s="76"/>
      <c r="AN473" s="76"/>
      <c r="AO473" s="76"/>
      <c r="AP473" s="76"/>
      <c r="AQ473" s="28"/>
      <c r="AR473" s="28"/>
      <c r="AS473" s="28"/>
      <c r="AT473" s="28"/>
      <c r="AU473" s="76"/>
      <c r="AV473" s="76"/>
      <c r="AW473" s="76"/>
      <c r="AX473" s="76"/>
      <c r="AY473" s="28"/>
      <c r="AZ473" s="28"/>
      <c r="BA473" s="28"/>
      <c r="BB473" s="28"/>
      <c r="BC473" s="76"/>
      <c r="BD473" s="76"/>
      <c r="BE473" s="76"/>
      <c r="BF473" s="76"/>
      <c r="BG473" s="76"/>
      <c r="BH473" s="76"/>
      <c r="BI473" s="76"/>
      <c r="BJ473" s="76"/>
      <c r="BK473" s="28"/>
      <c r="BL473" s="28"/>
      <c r="BM473" s="28"/>
      <c r="BN473" s="28"/>
      <c r="BO473" s="28"/>
      <c r="BP473" s="28"/>
      <c r="BQ473" s="28"/>
      <c r="BR473" s="28"/>
      <c r="BS473" s="28"/>
      <c r="BT473" s="28"/>
      <c r="BU473" s="28"/>
      <c r="BV473" s="28"/>
      <c r="BW473" s="28"/>
      <c r="BX473" s="28"/>
      <c r="BY473" s="28"/>
      <c r="BZ473" s="28"/>
      <c r="CA473" s="28"/>
      <c r="CB473" s="28"/>
      <c r="CC473" s="28"/>
      <c r="CD473" s="28"/>
      <c r="CE473" s="28"/>
      <c r="CF473" s="28"/>
      <c r="CG473" s="28"/>
      <c r="CH473" s="28"/>
      <c r="CI473" s="76"/>
      <c r="CJ473" s="76"/>
      <c r="CK473" s="76"/>
      <c r="CL473" s="76"/>
      <c r="CM473" s="28"/>
      <c r="CN473" s="28"/>
      <c r="CO473" s="28"/>
      <c r="CP473" s="28"/>
      <c r="CQ473" s="76"/>
      <c r="CR473" s="76"/>
      <c r="CS473" s="76"/>
      <c r="CT473" s="76"/>
      <c r="CU473" s="76"/>
      <c r="CV473" s="76"/>
      <c r="CW473" s="76"/>
      <c r="CX473" s="76"/>
      <c r="CY473" s="76"/>
      <c r="CZ473" s="76"/>
      <c r="DA473" s="76"/>
      <c r="DB473" s="76"/>
      <c r="DC473" s="76"/>
      <c r="DD473" s="76"/>
      <c r="DE473" s="76"/>
      <c r="DF473" s="76"/>
      <c r="DG473" s="76"/>
      <c r="DH473" s="76"/>
      <c r="DI473" s="76"/>
      <c r="DJ473" s="76"/>
      <c r="DK473" s="76"/>
      <c r="DL473" s="76"/>
      <c r="DM473" s="76"/>
      <c r="DN473" s="76"/>
      <c r="DO473" s="76"/>
      <c r="DP473" s="76"/>
      <c r="DQ473" s="76"/>
      <c r="DR473" s="76"/>
      <c r="DS473" s="76"/>
      <c r="DT473" s="76"/>
      <c r="DU473" s="76"/>
      <c r="DV473" s="76"/>
      <c r="DW473" s="28"/>
      <c r="DX473" s="28"/>
      <c r="DY473" s="28"/>
      <c r="DZ473" s="28"/>
      <c r="EA473" s="28"/>
      <c r="EB473" s="28"/>
      <c r="EC473" s="28"/>
      <c r="ED473" s="28"/>
      <c r="EE473" s="28"/>
      <c r="EF473" s="28"/>
      <c r="EG473" s="28"/>
      <c r="EH473" s="28"/>
      <c r="EI473" s="28"/>
      <c r="EJ473" s="28"/>
      <c r="EK473" s="28"/>
      <c r="EL473" s="28"/>
      <c r="EM473" s="28"/>
      <c r="EN473" s="28"/>
      <c r="EO473" s="28"/>
      <c r="EP473" s="28"/>
      <c r="EQ473" s="28"/>
      <c r="ER473" s="28"/>
      <c r="ES473" s="28"/>
      <c r="ET473" s="28"/>
      <c r="EU473" s="28"/>
      <c r="EV473" s="28"/>
      <c r="EW473" s="28"/>
      <c r="EX473" s="28"/>
      <c r="EY473" s="28"/>
      <c r="EZ473" s="28"/>
      <c r="FA473" s="28"/>
      <c r="FB473" s="28"/>
      <c r="FC473" s="28"/>
      <c r="FD473" s="28"/>
      <c r="FE473" s="28"/>
      <c r="FF473" s="28"/>
      <c r="FG473" s="76"/>
      <c r="FH473" s="76"/>
      <c r="FI473" s="76"/>
      <c r="FJ473" s="76"/>
      <c r="FK473" s="28"/>
      <c r="FL473" s="28"/>
      <c r="FM473" s="28"/>
      <c r="FN473" s="28"/>
      <c r="FO473" s="28"/>
      <c r="FP473" s="28"/>
      <c r="FQ473" s="28"/>
      <c r="FR473" s="28"/>
      <c r="FS473" s="28"/>
      <c r="FT473" s="28"/>
      <c r="FU473" s="28"/>
      <c r="FV473" s="28"/>
      <c r="FW473" s="28"/>
      <c r="FX473" s="28"/>
      <c r="FY473" s="28"/>
      <c r="FZ473" s="28"/>
      <c r="GA473" s="76"/>
      <c r="GB473" s="76"/>
      <c r="GC473" s="76"/>
      <c r="GD473" s="76"/>
      <c r="GE473" s="28"/>
      <c r="GF473" s="28"/>
      <c r="GG473" s="28"/>
      <c r="GH473" s="28"/>
      <c r="GI473" s="28"/>
      <c r="GJ473" s="28"/>
      <c r="GK473" s="28"/>
      <c r="GL473" s="28"/>
      <c r="GM473" s="28"/>
      <c r="GN473" s="28"/>
      <c r="GO473" s="28"/>
      <c r="GP473" s="28"/>
      <c r="GQ473" s="82"/>
      <c r="GR473" s="57"/>
      <c r="GS473" s="109"/>
      <c r="GT473" s="109"/>
      <c r="GU473" s="28"/>
      <c r="GV473" s="28"/>
      <c r="GW473" s="28"/>
      <c r="GX473" s="28"/>
      <c r="GY473" s="28"/>
      <c r="GZ473" s="28"/>
      <c r="HA473" s="28"/>
      <c r="HB473" s="28"/>
      <c r="HC473" s="28"/>
      <c r="HD473" s="28"/>
      <c r="HE473" s="28"/>
      <c r="HF473" s="28"/>
      <c r="HG473" s="28"/>
      <c r="HH473" s="28"/>
      <c r="HI473" s="28"/>
      <c r="HJ473" s="28"/>
      <c r="HK473" s="28"/>
      <c r="HL473" s="28"/>
      <c r="HM473" s="28"/>
      <c r="HN473" s="28"/>
      <c r="HO473" s="28"/>
      <c r="HP473" s="28"/>
      <c r="HQ473" s="28"/>
      <c r="HR473" s="28"/>
      <c r="HS473" s="28"/>
      <c r="HT473" s="28"/>
      <c r="HU473" s="28"/>
      <c r="HV473" s="28"/>
    </row>
    <row r="474" spans="2:230" ht="18" customHeight="1" x14ac:dyDescent="0.2">
      <c r="B474" s="76"/>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c r="AC474" s="28"/>
      <c r="AD474" s="28"/>
      <c r="AE474" s="28"/>
      <c r="AF474" s="28"/>
      <c r="AG474" s="28"/>
      <c r="AH474" s="28"/>
      <c r="AI474" s="76"/>
      <c r="AJ474" s="76"/>
      <c r="AK474" s="76"/>
      <c r="AL474" s="76"/>
      <c r="AM474" s="76"/>
      <c r="AN474" s="76"/>
      <c r="AO474" s="76"/>
      <c r="AP474" s="76"/>
      <c r="AQ474" s="28"/>
      <c r="AR474" s="28"/>
      <c r="AS474" s="28"/>
      <c r="AT474" s="28"/>
      <c r="AU474" s="76"/>
      <c r="AV474" s="76"/>
      <c r="AW474" s="76"/>
      <c r="AX474" s="76"/>
      <c r="AY474" s="28"/>
      <c r="AZ474" s="28"/>
      <c r="BA474" s="28"/>
      <c r="BB474" s="28"/>
      <c r="BC474" s="76"/>
      <c r="BD474" s="76"/>
      <c r="BE474" s="76"/>
      <c r="BF474" s="76"/>
      <c r="BG474" s="76"/>
      <c r="BH474" s="76"/>
      <c r="BI474" s="76"/>
      <c r="BJ474" s="76"/>
      <c r="BK474" s="28"/>
      <c r="BL474" s="28"/>
      <c r="BM474" s="28"/>
      <c r="BN474" s="28"/>
      <c r="BO474" s="28"/>
      <c r="BP474" s="28"/>
      <c r="BQ474" s="28"/>
      <c r="BR474" s="28"/>
      <c r="BS474" s="28"/>
      <c r="BT474" s="28"/>
      <c r="BU474" s="28"/>
      <c r="BV474" s="28"/>
      <c r="BW474" s="28"/>
      <c r="BX474" s="28"/>
      <c r="BY474" s="28"/>
      <c r="BZ474" s="28"/>
      <c r="CA474" s="28"/>
      <c r="CB474" s="28"/>
      <c r="CC474" s="28"/>
      <c r="CD474" s="28"/>
      <c r="CE474" s="28"/>
      <c r="CF474" s="28"/>
      <c r="CG474" s="28"/>
      <c r="CH474" s="28"/>
      <c r="CI474" s="76"/>
      <c r="CJ474" s="76"/>
      <c r="CK474" s="76"/>
      <c r="CL474" s="76"/>
      <c r="CM474" s="28"/>
      <c r="CN474" s="28"/>
      <c r="CO474" s="28"/>
      <c r="CP474" s="28"/>
      <c r="CQ474" s="76"/>
      <c r="CR474" s="76"/>
      <c r="CS474" s="76"/>
      <c r="CT474" s="76"/>
      <c r="CU474" s="76"/>
      <c r="CV474" s="76"/>
      <c r="CW474" s="76"/>
      <c r="CX474" s="76"/>
      <c r="CY474" s="76"/>
      <c r="CZ474" s="76"/>
      <c r="DA474" s="76"/>
      <c r="DB474" s="76"/>
      <c r="DC474" s="76"/>
      <c r="DD474" s="76"/>
      <c r="DE474" s="76"/>
      <c r="DF474" s="76"/>
      <c r="DG474" s="76"/>
      <c r="DH474" s="76"/>
      <c r="DI474" s="76"/>
      <c r="DJ474" s="76"/>
      <c r="DK474" s="76"/>
      <c r="DL474" s="76"/>
      <c r="DM474" s="76"/>
      <c r="DN474" s="76"/>
      <c r="DO474" s="76"/>
      <c r="DP474" s="76"/>
      <c r="DQ474" s="76"/>
      <c r="DR474" s="76"/>
      <c r="DS474" s="76"/>
      <c r="DT474" s="76"/>
      <c r="DU474" s="76"/>
      <c r="DV474" s="76"/>
      <c r="DW474" s="28"/>
      <c r="DX474" s="28"/>
      <c r="DY474" s="28"/>
      <c r="DZ474" s="28"/>
      <c r="EA474" s="28"/>
      <c r="EB474" s="28"/>
      <c r="EC474" s="28"/>
      <c r="ED474" s="28"/>
      <c r="EE474" s="28"/>
      <c r="EF474" s="28"/>
      <c r="EG474" s="28"/>
      <c r="EH474" s="28"/>
      <c r="EI474" s="28"/>
      <c r="EJ474" s="28"/>
      <c r="EK474" s="28"/>
      <c r="EL474" s="28"/>
      <c r="EM474" s="28"/>
      <c r="EN474" s="28"/>
      <c r="EO474" s="28"/>
      <c r="EP474" s="28"/>
      <c r="EQ474" s="28"/>
      <c r="ER474" s="28"/>
      <c r="ES474" s="28"/>
      <c r="ET474" s="28"/>
      <c r="EU474" s="28"/>
      <c r="EV474" s="28"/>
      <c r="EW474" s="28"/>
      <c r="EX474" s="28"/>
      <c r="EY474" s="28"/>
      <c r="EZ474" s="28"/>
      <c r="FA474" s="28"/>
      <c r="FB474" s="28"/>
      <c r="FC474" s="28"/>
      <c r="FD474" s="28"/>
      <c r="FE474" s="28"/>
      <c r="FF474" s="28"/>
      <c r="FG474" s="76"/>
      <c r="FH474" s="76"/>
      <c r="FI474" s="76"/>
      <c r="FJ474" s="76"/>
      <c r="FK474" s="28"/>
      <c r="FL474" s="28"/>
      <c r="FM474" s="28"/>
      <c r="FN474" s="28"/>
      <c r="FO474" s="28"/>
      <c r="FP474" s="28"/>
      <c r="FQ474" s="28"/>
      <c r="FR474" s="28"/>
      <c r="FS474" s="28"/>
      <c r="FT474" s="28"/>
      <c r="FU474" s="28"/>
      <c r="FV474" s="28"/>
      <c r="FW474" s="28"/>
      <c r="FX474" s="28"/>
      <c r="FY474" s="28"/>
      <c r="FZ474" s="28"/>
      <c r="GA474" s="76"/>
      <c r="GB474" s="76"/>
      <c r="GC474" s="76"/>
      <c r="GD474" s="76"/>
      <c r="GE474" s="28"/>
      <c r="GF474" s="28"/>
      <c r="GG474" s="28"/>
      <c r="GH474" s="28"/>
      <c r="GI474" s="28"/>
      <c r="GJ474" s="28"/>
      <c r="GK474" s="28"/>
      <c r="GL474" s="28"/>
      <c r="GM474" s="28"/>
      <c r="GN474" s="28"/>
      <c r="GO474" s="28"/>
      <c r="GP474" s="28"/>
      <c r="GQ474" s="82"/>
      <c r="GR474" s="57"/>
      <c r="GS474" s="109"/>
      <c r="GT474" s="109"/>
      <c r="GU474" s="28"/>
      <c r="GV474" s="28"/>
      <c r="GW474" s="28"/>
      <c r="GX474" s="28"/>
      <c r="GY474" s="28"/>
      <c r="GZ474" s="28"/>
      <c r="HA474" s="28"/>
      <c r="HB474" s="28"/>
      <c r="HC474" s="28"/>
      <c r="HD474" s="28"/>
      <c r="HE474" s="28"/>
      <c r="HF474" s="28"/>
      <c r="HG474" s="28"/>
      <c r="HH474" s="28"/>
      <c r="HI474" s="28"/>
      <c r="HJ474" s="28"/>
      <c r="HK474" s="28"/>
      <c r="HL474" s="28"/>
      <c r="HM474" s="28"/>
      <c r="HN474" s="28"/>
      <c r="HO474" s="28"/>
      <c r="HP474" s="28"/>
      <c r="HQ474" s="28"/>
      <c r="HR474" s="28"/>
      <c r="HS474" s="28"/>
      <c r="HT474" s="28"/>
      <c r="HU474" s="28"/>
      <c r="HV474" s="28"/>
    </row>
    <row r="475" spans="2:230" ht="18" customHeight="1" x14ac:dyDescent="0.2">
      <c r="B475" s="76"/>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c r="AB475" s="28"/>
      <c r="AC475" s="28"/>
      <c r="AD475" s="28"/>
      <c r="AE475" s="28"/>
      <c r="AF475" s="28"/>
      <c r="AG475" s="28"/>
      <c r="AH475" s="28"/>
      <c r="AI475" s="76"/>
      <c r="AJ475" s="76"/>
      <c r="AK475" s="76"/>
      <c r="AL475" s="76"/>
      <c r="AM475" s="76"/>
      <c r="AN475" s="76"/>
      <c r="AO475" s="76"/>
      <c r="AP475" s="76"/>
      <c r="AQ475" s="28"/>
      <c r="AR475" s="28"/>
      <c r="AS475" s="28"/>
      <c r="AT475" s="28"/>
      <c r="AU475" s="76"/>
      <c r="AV475" s="76"/>
      <c r="AW475" s="76"/>
      <c r="AX475" s="76"/>
      <c r="AY475" s="28"/>
      <c r="AZ475" s="28"/>
      <c r="BA475" s="28"/>
      <c r="BB475" s="28"/>
      <c r="BC475" s="76"/>
      <c r="BD475" s="76"/>
      <c r="BE475" s="76"/>
      <c r="BF475" s="76"/>
      <c r="BG475" s="76"/>
      <c r="BH475" s="76"/>
      <c r="BI475" s="76"/>
      <c r="BJ475" s="76"/>
      <c r="BK475" s="28"/>
      <c r="BL475" s="28"/>
      <c r="BM475" s="28"/>
      <c r="BN475" s="28"/>
      <c r="BO475" s="28"/>
      <c r="BP475" s="28"/>
      <c r="BQ475" s="28"/>
      <c r="BR475" s="28"/>
      <c r="BS475" s="28"/>
      <c r="BT475" s="28"/>
      <c r="BU475" s="28"/>
      <c r="BV475" s="28"/>
      <c r="BW475" s="28"/>
      <c r="BX475" s="28"/>
      <c r="BY475" s="28"/>
      <c r="BZ475" s="28"/>
      <c r="CA475" s="28"/>
      <c r="CB475" s="28"/>
      <c r="CC475" s="28"/>
      <c r="CD475" s="28"/>
      <c r="CE475" s="28"/>
      <c r="CF475" s="28"/>
      <c r="CG475" s="28"/>
      <c r="CH475" s="28"/>
      <c r="CI475" s="76"/>
      <c r="CJ475" s="76"/>
      <c r="CK475" s="76"/>
      <c r="CL475" s="76"/>
      <c r="CM475" s="28"/>
      <c r="CN475" s="28"/>
      <c r="CO475" s="28"/>
      <c r="CP475" s="28"/>
      <c r="CQ475" s="76"/>
      <c r="CR475" s="76"/>
      <c r="CS475" s="76"/>
      <c r="CT475" s="76"/>
      <c r="CU475" s="76"/>
      <c r="CV475" s="76"/>
      <c r="CW475" s="76"/>
      <c r="CX475" s="76"/>
      <c r="CY475" s="76"/>
      <c r="CZ475" s="76"/>
      <c r="DA475" s="76"/>
      <c r="DB475" s="76"/>
      <c r="DC475" s="76"/>
      <c r="DD475" s="76"/>
      <c r="DE475" s="76"/>
      <c r="DF475" s="76"/>
      <c r="DG475" s="76"/>
      <c r="DH475" s="76"/>
      <c r="DI475" s="76"/>
      <c r="DJ475" s="76"/>
      <c r="DK475" s="76"/>
      <c r="DL475" s="76"/>
      <c r="DM475" s="76"/>
      <c r="DN475" s="76"/>
      <c r="DO475" s="76"/>
      <c r="DP475" s="76"/>
      <c r="DQ475" s="76"/>
      <c r="DR475" s="76"/>
      <c r="DS475" s="76"/>
      <c r="DT475" s="76"/>
      <c r="DU475" s="76"/>
      <c r="DV475" s="76"/>
      <c r="DW475" s="28"/>
      <c r="DX475" s="28"/>
      <c r="DY475" s="28"/>
      <c r="DZ475" s="28"/>
      <c r="EA475" s="28"/>
      <c r="EB475" s="28"/>
      <c r="EC475" s="28"/>
      <c r="ED475" s="28"/>
      <c r="EE475" s="28"/>
      <c r="EF475" s="28"/>
      <c r="EG475" s="28"/>
      <c r="EH475" s="28"/>
      <c r="EI475" s="28"/>
      <c r="EJ475" s="28"/>
      <c r="EK475" s="28"/>
      <c r="EL475" s="28"/>
      <c r="EM475" s="28"/>
      <c r="EN475" s="28"/>
      <c r="EO475" s="28"/>
      <c r="EP475" s="28"/>
      <c r="EQ475" s="28"/>
      <c r="ER475" s="28"/>
      <c r="ES475" s="28"/>
      <c r="ET475" s="28"/>
      <c r="EU475" s="28"/>
      <c r="EV475" s="28"/>
      <c r="EW475" s="28"/>
      <c r="EX475" s="28"/>
      <c r="EY475" s="28"/>
      <c r="EZ475" s="28"/>
      <c r="FA475" s="28"/>
      <c r="FB475" s="28"/>
      <c r="FC475" s="28"/>
      <c r="FD475" s="28"/>
      <c r="FE475" s="28"/>
      <c r="FF475" s="28"/>
      <c r="FG475" s="76"/>
      <c r="FH475" s="76"/>
      <c r="FI475" s="76"/>
      <c r="FJ475" s="76"/>
      <c r="FK475" s="28"/>
      <c r="FL475" s="28"/>
      <c r="FM475" s="28"/>
      <c r="FN475" s="28"/>
      <c r="FO475" s="28"/>
      <c r="FP475" s="28"/>
      <c r="FQ475" s="28"/>
      <c r="FR475" s="28"/>
      <c r="FS475" s="28"/>
      <c r="FT475" s="28"/>
      <c r="FU475" s="28"/>
      <c r="FV475" s="28"/>
      <c r="FW475" s="28"/>
      <c r="FX475" s="28"/>
      <c r="FY475" s="28"/>
      <c r="FZ475" s="28"/>
      <c r="GA475" s="76"/>
      <c r="GB475" s="76"/>
      <c r="GC475" s="76"/>
      <c r="GD475" s="76"/>
      <c r="GE475" s="28"/>
      <c r="GF475" s="28"/>
      <c r="GG475" s="28"/>
      <c r="GH475" s="28"/>
      <c r="GI475" s="28"/>
      <c r="GJ475" s="28"/>
      <c r="GK475" s="28"/>
      <c r="GL475" s="28"/>
      <c r="GM475" s="28"/>
      <c r="GN475" s="28"/>
      <c r="GO475" s="28"/>
      <c r="GP475" s="28"/>
      <c r="GQ475" s="82"/>
      <c r="GR475" s="57"/>
      <c r="GS475" s="109"/>
      <c r="GT475" s="109"/>
      <c r="GU475" s="28"/>
      <c r="GV475" s="28"/>
      <c r="GW475" s="28"/>
      <c r="GX475" s="28"/>
      <c r="GY475" s="28"/>
      <c r="GZ475" s="28"/>
      <c r="HA475" s="28"/>
      <c r="HB475" s="28"/>
      <c r="HC475" s="28"/>
      <c r="HD475" s="28"/>
      <c r="HE475" s="28"/>
      <c r="HF475" s="28"/>
      <c r="HG475" s="28"/>
      <c r="HH475" s="28"/>
      <c r="HI475" s="28"/>
      <c r="HJ475" s="28"/>
      <c r="HK475" s="28"/>
      <c r="HL475" s="28"/>
      <c r="HM475" s="28"/>
      <c r="HN475" s="28"/>
      <c r="HO475" s="28"/>
      <c r="HP475" s="28"/>
      <c r="HQ475" s="28"/>
      <c r="HR475" s="28"/>
      <c r="HS475" s="28"/>
      <c r="HT475" s="28"/>
      <c r="HU475" s="28"/>
      <c r="HV475" s="28"/>
    </row>
    <row r="476" spans="2:230" ht="18" customHeight="1" x14ac:dyDescent="0.2">
      <c r="B476" s="76"/>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c r="AC476" s="28"/>
      <c r="AD476" s="28"/>
      <c r="AE476" s="28"/>
      <c r="AF476" s="28"/>
      <c r="AG476" s="28"/>
      <c r="AH476" s="28"/>
      <c r="AI476" s="76"/>
      <c r="AJ476" s="76"/>
      <c r="AK476" s="76"/>
      <c r="AL476" s="76"/>
      <c r="AM476" s="76"/>
      <c r="AN476" s="76"/>
      <c r="AO476" s="76"/>
      <c r="AP476" s="76"/>
      <c r="AQ476" s="28"/>
      <c r="AR476" s="28"/>
      <c r="AS476" s="28"/>
      <c r="AT476" s="28"/>
      <c r="AU476" s="76"/>
      <c r="AV476" s="76"/>
      <c r="AW476" s="76"/>
      <c r="AX476" s="76"/>
      <c r="AY476" s="28"/>
      <c r="AZ476" s="28"/>
      <c r="BA476" s="28"/>
      <c r="BB476" s="28"/>
      <c r="BC476" s="76"/>
      <c r="BD476" s="76"/>
      <c r="BE476" s="76"/>
      <c r="BF476" s="76"/>
      <c r="BG476" s="76"/>
      <c r="BH476" s="76"/>
      <c r="BI476" s="76"/>
      <c r="BJ476" s="76"/>
      <c r="BK476" s="28"/>
      <c r="BL476" s="28"/>
      <c r="BM476" s="28"/>
      <c r="BN476" s="28"/>
      <c r="BO476" s="28"/>
      <c r="BP476" s="28"/>
      <c r="BQ476" s="28"/>
      <c r="BR476" s="28"/>
      <c r="BS476" s="28"/>
      <c r="BT476" s="28"/>
      <c r="BU476" s="28"/>
      <c r="BV476" s="28"/>
      <c r="BW476" s="28"/>
      <c r="BX476" s="28"/>
      <c r="BY476" s="28"/>
      <c r="BZ476" s="28"/>
      <c r="CA476" s="28"/>
      <c r="CB476" s="28"/>
      <c r="CC476" s="28"/>
      <c r="CD476" s="28"/>
      <c r="CE476" s="28"/>
      <c r="CF476" s="28"/>
      <c r="CG476" s="28"/>
      <c r="CH476" s="28"/>
      <c r="CI476" s="76"/>
      <c r="CJ476" s="76"/>
      <c r="CK476" s="76"/>
      <c r="CL476" s="76"/>
      <c r="CM476" s="28"/>
      <c r="CN476" s="28"/>
      <c r="CO476" s="28"/>
      <c r="CP476" s="28"/>
      <c r="CQ476" s="76"/>
      <c r="CR476" s="76"/>
      <c r="CS476" s="76"/>
      <c r="CT476" s="76"/>
      <c r="CU476" s="76"/>
      <c r="CV476" s="76"/>
      <c r="CW476" s="76"/>
      <c r="CX476" s="76"/>
      <c r="CY476" s="76"/>
      <c r="CZ476" s="76"/>
      <c r="DA476" s="76"/>
      <c r="DB476" s="76"/>
      <c r="DC476" s="76"/>
      <c r="DD476" s="76"/>
      <c r="DE476" s="76"/>
      <c r="DF476" s="76"/>
      <c r="DG476" s="76"/>
      <c r="DH476" s="76"/>
      <c r="DI476" s="76"/>
      <c r="DJ476" s="76"/>
      <c r="DK476" s="76"/>
      <c r="DL476" s="76"/>
      <c r="DM476" s="76"/>
      <c r="DN476" s="76"/>
      <c r="DO476" s="76"/>
      <c r="DP476" s="76"/>
      <c r="DQ476" s="76"/>
      <c r="DR476" s="76"/>
      <c r="DS476" s="76"/>
      <c r="DT476" s="76"/>
      <c r="DU476" s="76"/>
      <c r="DV476" s="76"/>
      <c r="DW476" s="28"/>
      <c r="DX476" s="28"/>
      <c r="DY476" s="28"/>
      <c r="DZ476" s="28"/>
      <c r="EA476" s="28"/>
      <c r="EB476" s="28"/>
      <c r="EC476" s="28"/>
      <c r="ED476" s="28"/>
      <c r="EE476" s="28"/>
      <c r="EF476" s="28"/>
      <c r="EG476" s="28"/>
      <c r="EH476" s="28"/>
      <c r="EI476" s="28"/>
      <c r="EJ476" s="28"/>
      <c r="EK476" s="28"/>
      <c r="EL476" s="28"/>
      <c r="EM476" s="28"/>
      <c r="EN476" s="28"/>
      <c r="EO476" s="28"/>
      <c r="EP476" s="28"/>
      <c r="EQ476" s="28"/>
      <c r="ER476" s="28"/>
      <c r="ES476" s="28"/>
      <c r="ET476" s="28"/>
      <c r="EU476" s="28"/>
      <c r="EV476" s="28"/>
      <c r="EW476" s="28"/>
      <c r="EX476" s="28"/>
      <c r="EY476" s="28"/>
      <c r="EZ476" s="28"/>
      <c r="FA476" s="28"/>
      <c r="FB476" s="28"/>
      <c r="FC476" s="28"/>
      <c r="FD476" s="28"/>
      <c r="FE476" s="28"/>
      <c r="FF476" s="28"/>
      <c r="FG476" s="76"/>
      <c r="FH476" s="76"/>
      <c r="FI476" s="76"/>
      <c r="FJ476" s="76"/>
      <c r="FK476" s="28"/>
      <c r="FL476" s="28"/>
      <c r="FM476" s="28"/>
      <c r="FN476" s="28"/>
      <c r="FO476" s="28"/>
      <c r="FP476" s="28"/>
      <c r="FQ476" s="28"/>
      <c r="FR476" s="28"/>
      <c r="FS476" s="28"/>
      <c r="FT476" s="28"/>
      <c r="FU476" s="28"/>
      <c r="FV476" s="28"/>
      <c r="FW476" s="28"/>
      <c r="FX476" s="28"/>
      <c r="FY476" s="28"/>
      <c r="FZ476" s="28"/>
      <c r="GA476" s="76"/>
      <c r="GB476" s="76"/>
      <c r="GC476" s="76"/>
      <c r="GD476" s="76"/>
      <c r="GE476" s="28"/>
      <c r="GF476" s="28"/>
      <c r="GG476" s="28"/>
      <c r="GH476" s="28"/>
      <c r="GI476" s="28"/>
      <c r="GJ476" s="28"/>
      <c r="GK476" s="28"/>
      <c r="GL476" s="28"/>
      <c r="GM476" s="28"/>
      <c r="GN476" s="28"/>
      <c r="GO476" s="28"/>
      <c r="GP476" s="28"/>
      <c r="GQ476" s="82"/>
      <c r="GR476" s="57"/>
      <c r="GS476" s="109"/>
      <c r="GT476" s="109"/>
      <c r="GU476" s="28"/>
      <c r="GV476" s="28"/>
      <c r="GW476" s="28"/>
      <c r="GX476" s="28"/>
      <c r="GY476" s="28"/>
      <c r="GZ476" s="28"/>
      <c r="HA476" s="28"/>
      <c r="HB476" s="28"/>
      <c r="HC476" s="28"/>
      <c r="HD476" s="28"/>
      <c r="HE476" s="28"/>
      <c r="HF476" s="28"/>
      <c r="HG476" s="28"/>
      <c r="HH476" s="28"/>
      <c r="HI476" s="28"/>
      <c r="HJ476" s="28"/>
      <c r="HK476" s="28"/>
      <c r="HL476" s="28"/>
      <c r="HM476" s="28"/>
      <c r="HN476" s="28"/>
      <c r="HO476" s="28"/>
      <c r="HP476" s="28"/>
      <c r="HQ476" s="28"/>
      <c r="HR476" s="28"/>
      <c r="HS476" s="28"/>
      <c r="HT476" s="28"/>
      <c r="HU476" s="28"/>
      <c r="HV476" s="28"/>
    </row>
    <row r="477" spans="2:230" s="107" customFormat="1" ht="11.25" customHeight="1" x14ac:dyDescent="0.2">
      <c r="B477" s="110"/>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09"/>
      <c r="AF477" s="109"/>
      <c r="AG477" s="109"/>
      <c r="AH477" s="109"/>
      <c r="AI477" s="110"/>
      <c r="AJ477" s="110"/>
      <c r="AK477" s="110"/>
      <c r="AL477" s="110"/>
      <c r="AM477" s="110"/>
      <c r="AN477" s="110"/>
      <c r="AO477" s="110"/>
      <c r="AP477" s="110"/>
      <c r="AQ477" s="109"/>
      <c r="AR477" s="109"/>
      <c r="AS477" s="109"/>
      <c r="AT477" s="109"/>
      <c r="AU477" s="110"/>
      <c r="AV477" s="110"/>
      <c r="AW477" s="110"/>
      <c r="AX477" s="110"/>
      <c r="AY477" s="109"/>
      <c r="AZ477" s="109"/>
      <c r="BA477" s="109"/>
      <c r="BB477" s="109"/>
      <c r="BC477" s="110"/>
      <c r="BD477" s="110"/>
      <c r="BE477" s="110"/>
      <c r="BF477" s="110"/>
      <c r="BG477" s="110"/>
      <c r="BH477" s="110"/>
      <c r="BI477" s="110"/>
      <c r="BJ477" s="110"/>
      <c r="BK477" s="109"/>
      <c r="BL477" s="109"/>
      <c r="BM477" s="109"/>
      <c r="BN477" s="109"/>
      <c r="BO477" s="109"/>
      <c r="BP477" s="109"/>
      <c r="BQ477" s="109"/>
      <c r="BR477" s="109"/>
      <c r="BS477" s="109"/>
      <c r="BT477" s="109"/>
      <c r="BU477" s="109"/>
      <c r="BV477" s="109"/>
      <c r="BW477" s="109"/>
      <c r="BX477" s="109"/>
      <c r="BY477" s="109"/>
      <c r="BZ477" s="109"/>
      <c r="CA477" s="109"/>
      <c r="CB477" s="109"/>
      <c r="CC477" s="109"/>
      <c r="CD477" s="109"/>
      <c r="CE477" s="109"/>
      <c r="CF477" s="109"/>
      <c r="CG477" s="109"/>
      <c r="CH477" s="109"/>
      <c r="CI477" s="110"/>
      <c r="CJ477" s="110"/>
      <c r="CK477" s="110"/>
      <c r="CL477" s="110"/>
      <c r="CM477" s="109"/>
      <c r="CN477" s="109"/>
      <c r="CO477" s="109"/>
      <c r="CP477" s="109"/>
      <c r="CQ477" s="110"/>
      <c r="CR477" s="110"/>
      <c r="CS477" s="110"/>
      <c r="CT477" s="110"/>
      <c r="CU477" s="110"/>
      <c r="CV477" s="110"/>
      <c r="CW477" s="110"/>
      <c r="CX477" s="110"/>
      <c r="CY477" s="110"/>
      <c r="CZ477" s="110"/>
      <c r="DA477" s="110"/>
      <c r="DB477" s="110"/>
      <c r="DC477" s="110"/>
      <c r="DD477" s="110"/>
      <c r="DE477" s="110"/>
      <c r="DF477" s="110"/>
      <c r="DG477" s="110"/>
      <c r="DH477" s="110"/>
      <c r="DI477" s="110"/>
      <c r="DJ477" s="110"/>
      <c r="DK477" s="110"/>
      <c r="DL477" s="110"/>
      <c r="DM477" s="110"/>
      <c r="DN477" s="110"/>
      <c r="DO477" s="110"/>
      <c r="DP477" s="110"/>
      <c r="DQ477" s="110"/>
      <c r="DR477" s="110"/>
      <c r="DS477" s="110"/>
      <c r="DT477" s="110"/>
      <c r="DU477" s="110"/>
      <c r="DV477" s="110"/>
      <c r="DW477" s="109"/>
      <c r="DX477" s="109"/>
      <c r="DY477" s="109"/>
      <c r="DZ477" s="109"/>
      <c r="EA477" s="109"/>
      <c r="EB477" s="109"/>
      <c r="EC477" s="109"/>
      <c r="ED477" s="109"/>
      <c r="EE477" s="109"/>
      <c r="EF477" s="109"/>
      <c r="EG477" s="109"/>
      <c r="EH477" s="109"/>
      <c r="EI477" s="109"/>
      <c r="EJ477" s="109"/>
      <c r="EK477" s="109"/>
      <c r="EL477" s="109"/>
      <c r="EM477" s="109"/>
      <c r="EN477" s="109"/>
      <c r="EO477" s="109"/>
      <c r="EP477" s="109"/>
      <c r="EQ477" s="109"/>
      <c r="ER477" s="109"/>
      <c r="ES477" s="109"/>
      <c r="ET477" s="109"/>
      <c r="EU477" s="109"/>
      <c r="EV477" s="109"/>
      <c r="EW477" s="109"/>
      <c r="EX477" s="109"/>
      <c r="EY477" s="109"/>
      <c r="EZ477" s="109"/>
      <c r="FA477" s="109"/>
      <c r="FB477" s="109"/>
      <c r="FC477" s="109"/>
      <c r="FD477" s="109"/>
      <c r="FE477" s="109"/>
      <c r="FF477" s="109"/>
      <c r="FG477" s="110"/>
      <c r="FH477" s="110"/>
      <c r="FI477" s="110"/>
      <c r="FJ477" s="110"/>
      <c r="FK477" s="109"/>
      <c r="FL477" s="109"/>
      <c r="FM477" s="109"/>
      <c r="FN477" s="109"/>
      <c r="FO477" s="109"/>
      <c r="FP477" s="109"/>
      <c r="FQ477" s="109"/>
      <c r="FR477" s="109"/>
      <c r="FS477" s="109"/>
      <c r="FT477" s="109"/>
      <c r="FU477" s="109"/>
      <c r="FV477" s="109"/>
      <c r="FW477" s="109"/>
      <c r="FX477" s="109"/>
      <c r="FY477" s="109"/>
      <c r="FZ477" s="109"/>
      <c r="GA477" s="110"/>
      <c r="GB477" s="110"/>
      <c r="GC477" s="110"/>
      <c r="GD477" s="110"/>
      <c r="GE477" s="109"/>
      <c r="GF477" s="109"/>
      <c r="GG477" s="109"/>
      <c r="GH477" s="109"/>
      <c r="GI477" s="109"/>
      <c r="GJ477" s="109"/>
      <c r="GK477" s="109"/>
      <c r="GL477" s="109"/>
      <c r="GM477" s="109"/>
      <c r="GN477" s="109"/>
      <c r="GO477" s="109"/>
      <c r="GP477" s="109"/>
      <c r="GQ477" s="111"/>
      <c r="GR477" s="109" t="s">
        <v>489</v>
      </c>
      <c r="GS477" s="109">
        <v>940000</v>
      </c>
      <c r="GT477" s="109"/>
      <c r="GU477" s="109"/>
      <c r="GV477" s="109"/>
      <c r="GW477" s="109"/>
      <c r="GX477" s="109"/>
      <c r="GY477" s="109"/>
      <c r="GZ477" s="109"/>
      <c r="HA477" s="109"/>
      <c r="HB477" s="109"/>
      <c r="HC477" s="109"/>
      <c r="HD477" s="109"/>
      <c r="HE477" s="109"/>
      <c r="HF477" s="109"/>
      <c r="HG477" s="109"/>
      <c r="HH477" s="109"/>
      <c r="HI477" s="109"/>
      <c r="HJ477" s="109"/>
      <c r="HK477" s="109"/>
      <c r="HL477" s="109"/>
      <c r="HM477" s="109"/>
      <c r="HN477" s="109"/>
      <c r="HO477" s="109"/>
      <c r="HP477" s="109"/>
      <c r="HQ477" s="109"/>
      <c r="HR477" s="109"/>
      <c r="HS477" s="109"/>
      <c r="HT477" s="109"/>
      <c r="HU477" s="109"/>
      <c r="HV477" s="109"/>
    </row>
    <row r="478" spans="2:230" s="107" customFormat="1" ht="11.25" customHeight="1" x14ac:dyDescent="0.2">
      <c r="B478" s="110"/>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09"/>
      <c r="AF478" s="109"/>
      <c r="AG478" s="109"/>
      <c r="AH478" s="109"/>
      <c r="AI478" s="110"/>
      <c r="AJ478" s="110"/>
      <c r="AK478" s="110"/>
      <c r="AL478" s="110"/>
      <c r="AM478" s="110"/>
      <c r="AN478" s="110"/>
      <c r="AO478" s="110"/>
      <c r="AP478" s="110"/>
      <c r="AQ478" s="109"/>
      <c r="AR478" s="109"/>
      <c r="AS478" s="109"/>
      <c r="AT478" s="109"/>
      <c r="AU478" s="110"/>
      <c r="AV478" s="110"/>
      <c r="AW478" s="110"/>
      <c r="AX478" s="110"/>
      <c r="AY478" s="109"/>
      <c r="AZ478" s="109"/>
      <c r="BA478" s="109"/>
      <c r="BB478" s="109"/>
      <c r="BC478" s="110"/>
      <c r="BD478" s="110"/>
      <c r="BE478" s="110"/>
      <c r="BF478" s="110"/>
      <c r="BG478" s="110"/>
      <c r="BH478" s="110"/>
      <c r="BI478" s="110"/>
      <c r="BJ478" s="110"/>
      <c r="BK478" s="109"/>
      <c r="BL478" s="109"/>
      <c r="BM478" s="109"/>
      <c r="BN478" s="109"/>
      <c r="BO478" s="109"/>
      <c r="BP478" s="109"/>
      <c r="BQ478" s="109"/>
      <c r="BR478" s="109"/>
      <c r="BS478" s="109"/>
      <c r="BT478" s="109"/>
      <c r="BU478" s="109"/>
      <c r="BV478" s="109"/>
      <c r="BW478" s="109"/>
      <c r="BX478" s="109"/>
      <c r="BY478" s="109"/>
      <c r="BZ478" s="109"/>
      <c r="CA478" s="109"/>
      <c r="CB478" s="109"/>
      <c r="CC478" s="109"/>
      <c r="CD478" s="109"/>
      <c r="CE478" s="109"/>
      <c r="CF478" s="109"/>
      <c r="CG478" s="109"/>
      <c r="CH478" s="109"/>
      <c r="CI478" s="110"/>
      <c r="CJ478" s="110"/>
      <c r="CK478" s="110"/>
      <c r="CL478" s="110"/>
      <c r="CM478" s="109"/>
      <c r="CN478" s="109"/>
      <c r="CO478" s="109"/>
      <c r="CP478" s="109"/>
      <c r="CQ478" s="110"/>
      <c r="CR478" s="110"/>
      <c r="CS478" s="110"/>
      <c r="CT478" s="110"/>
      <c r="CU478" s="110"/>
      <c r="CV478" s="110"/>
      <c r="CW478" s="110"/>
      <c r="CX478" s="110"/>
      <c r="CY478" s="110"/>
      <c r="CZ478" s="110"/>
      <c r="DA478" s="110"/>
      <c r="DB478" s="110"/>
      <c r="DC478" s="110"/>
      <c r="DD478" s="110"/>
      <c r="DE478" s="110"/>
      <c r="DF478" s="110"/>
      <c r="DG478" s="110"/>
      <c r="DH478" s="110"/>
      <c r="DI478" s="110"/>
      <c r="DJ478" s="110"/>
      <c r="DK478" s="110"/>
      <c r="DL478" s="110"/>
      <c r="DM478" s="110"/>
      <c r="DN478" s="110"/>
      <c r="DO478" s="110"/>
      <c r="DP478" s="110"/>
      <c r="DQ478" s="110"/>
      <c r="DR478" s="110"/>
      <c r="DS478" s="110"/>
      <c r="DT478" s="110"/>
      <c r="DU478" s="110"/>
      <c r="DV478" s="110"/>
      <c r="DW478" s="109"/>
      <c r="DX478" s="109"/>
      <c r="DY478" s="109"/>
      <c r="DZ478" s="109"/>
      <c r="EA478" s="109"/>
      <c r="EB478" s="109"/>
      <c r="EC478" s="109"/>
      <c r="ED478" s="109"/>
      <c r="EE478" s="109"/>
      <c r="EF478" s="109"/>
      <c r="EG478" s="109"/>
      <c r="EH478" s="109"/>
      <c r="EI478" s="109"/>
      <c r="EJ478" s="109"/>
      <c r="EK478" s="109"/>
      <c r="EL478" s="109"/>
      <c r="EM478" s="109"/>
      <c r="EN478" s="109"/>
      <c r="EO478" s="109"/>
      <c r="EP478" s="109"/>
      <c r="EQ478" s="109"/>
      <c r="ER478" s="109"/>
      <c r="ES478" s="109"/>
      <c r="ET478" s="109"/>
      <c r="EU478" s="109"/>
      <c r="EV478" s="109"/>
      <c r="EW478" s="109"/>
      <c r="EX478" s="109"/>
      <c r="EY478" s="109"/>
      <c r="EZ478" s="109"/>
      <c r="FA478" s="109"/>
      <c r="FB478" s="109"/>
      <c r="FC478" s="109"/>
      <c r="FD478" s="109"/>
      <c r="FE478" s="109"/>
      <c r="FF478" s="109"/>
      <c r="FG478" s="110"/>
      <c r="FH478" s="110"/>
      <c r="FI478" s="110"/>
      <c r="FJ478" s="110"/>
      <c r="FK478" s="109"/>
      <c r="FL478" s="109"/>
      <c r="FM478" s="109"/>
      <c r="FN478" s="109"/>
      <c r="FO478" s="109"/>
      <c r="FP478" s="109"/>
      <c r="FQ478" s="109"/>
      <c r="FR478" s="109"/>
      <c r="FS478" s="109"/>
      <c r="FT478" s="109"/>
      <c r="FU478" s="109"/>
      <c r="FV478" s="109"/>
      <c r="FW478" s="109"/>
      <c r="FX478" s="109"/>
      <c r="FY478" s="109"/>
      <c r="FZ478" s="109"/>
      <c r="GA478" s="110"/>
      <c r="GB478" s="110"/>
      <c r="GC478" s="110"/>
      <c r="GD478" s="110"/>
      <c r="GE478" s="109"/>
      <c r="GF478" s="109"/>
      <c r="GG478" s="109"/>
      <c r="GH478" s="109"/>
      <c r="GI478" s="109"/>
      <c r="GJ478" s="109"/>
      <c r="GK478" s="109"/>
      <c r="GL478" s="109"/>
      <c r="GM478" s="109"/>
      <c r="GN478" s="109"/>
      <c r="GO478" s="109"/>
      <c r="GP478" s="109"/>
      <c r="GQ478" s="111"/>
      <c r="GR478" s="109" t="s">
        <v>490</v>
      </c>
      <c r="GS478" s="109">
        <v>289000</v>
      </c>
      <c r="GT478" s="109"/>
      <c r="GU478" s="109"/>
      <c r="GV478" s="109"/>
      <c r="GW478" s="109"/>
      <c r="GX478" s="109"/>
      <c r="GY478" s="109"/>
      <c r="GZ478" s="109"/>
      <c r="HA478" s="109"/>
      <c r="HB478" s="109"/>
      <c r="HC478" s="109"/>
      <c r="HD478" s="109"/>
      <c r="HE478" s="109"/>
      <c r="HF478" s="109"/>
      <c r="HG478" s="109"/>
      <c r="HH478" s="109"/>
      <c r="HI478" s="109"/>
      <c r="HJ478" s="109"/>
      <c r="HK478" s="109"/>
      <c r="HL478" s="109"/>
      <c r="HM478" s="109"/>
      <c r="HN478" s="109"/>
      <c r="HO478" s="109"/>
      <c r="HP478" s="109"/>
      <c r="HQ478" s="109"/>
      <c r="HR478" s="109"/>
      <c r="HS478" s="109"/>
      <c r="HT478" s="109"/>
      <c r="HU478" s="109"/>
      <c r="HV478" s="109"/>
    </row>
    <row r="479" spans="2:230" s="107" customFormat="1" ht="11.25" customHeight="1" x14ac:dyDescent="0.2">
      <c r="B479" s="110"/>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09"/>
      <c r="AF479" s="109"/>
      <c r="AG479" s="109"/>
      <c r="AH479" s="109"/>
      <c r="AI479" s="110"/>
      <c r="AJ479" s="110"/>
      <c r="AK479" s="110"/>
      <c r="AL479" s="110"/>
      <c r="AM479" s="110"/>
      <c r="AN479" s="110"/>
      <c r="AO479" s="110"/>
      <c r="AP479" s="110"/>
      <c r="AQ479" s="109"/>
      <c r="AR479" s="109"/>
      <c r="AS479" s="109"/>
      <c r="AT479" s="109"/>
      <c r="AU479" s="110"/>
      <c r="AV479" s="110"/>
      <c r="AW479" s="110"/>
      <c r="AX479" s="110"/>
      <c r="AY479" s="109"/>
      <c r="AZ479" s="109"/>
      <c r="BA479" s="109"/>
      <c r="BB479" s="109"/>
      <c r="BC479" s="110"/>
      <c r="BD479" s="110"/>
      <c r="BE479" s="110"/>
      <c r="BF479" s="110"/>
      <c r="BG479" s="110"/>
      <c r="BH479" s="110"/>
      <c r="BI479" s="110"/>
      <c r="BJ479" s="110"/>
      <c r="BK479" s="109"/>
      <c r="BL479" s="109"/>
      <c r="BM479" s="109"/>
      <c r="BN479" s="109"/>
      <c r="BO479" s="109"/>
      <c r="BP479" s="109"/>
      <c r="BQ479" s="109"/>
      <c r="BR479" s="109"/>
      <c r="BS479" s="109"/>
      <c r="BT479" s="109"/>
      <c r="BU479" s="109"/>
      <c r="BV479" s="109"/>
      <c r="BW479" s="109"/>
      <c r="BX479" s="109"/>
      <c r="BY479" s="109"/>
      <c r="BZ479" s="109"/>
      <c r="CA479" s="109"/>
      <c r="CB479" s="109"/>
      <c r="CC479" s="109"/>
      <c r="CD479" s="109"/>
      <c r="CE479" s="109"/>
      <c r="CF479" s="109"/>
      <c r="CG479" s="109"/>
      <c r="CH479" s="109"/>
      <c r="CI479" s="110"/>
      <c r="CJ479" s="110"/>
      <c r="CK479" s="110"/>
      <c r="CL479" s="110"/>
      <c r="CM479" s="109"/>
      <c r="CN479" s="109"/>
      <c r="CO479" s="109"/>
      <c r="CP479" s="109"/>
      <c r="CQ479" s="110"/>
      <c r="CR479" s="110"/>
      <c r="CS479" s="110"/>
      <c r="CT479" s="110"/>
      <c r="CU479" s="110"/>
      <c r="CV479" s="110"/>
      <c r="CW479" s="110"/>
      <c r="CX479" s="110"/>
      <c r="CY479" s="110"/>
      <c r="CZ479" s="110"/>
      <c r="DA479" s="110"/>
      <c r="DB479" s="110"/>
      <c r="DC479" s="110"/>
      <c r="DD479" s="110"/>
      <c r="DE479" s="110"/>
      <c r="DF479" s="110"/>
      <c r="DG479" s="110"/>
      <c r="DH479" s="110"/>
      <c r="DI479" s="110"/>
      <c r="DJ479" s="110"/>
      <c r="DK479" s="110"/>
      <c r="DL479" s="110"/>
      <c r="DM479" s="110"/>
      <c r="DN479" s="110"/>
      <c r="DO479" s="110"/>
      <c r="DP479" s="110"/>
      <c r="DQ479" s="110"/>
      <c r="DR479" s="110"/>
      <c r="DS479" s="110"/>
      <c r="DT479" s="110"/>
      <c r="DU479" s="110"/>
      <c r="DV479" s="110"/>
      <c r="DW479" s="109"/>
      <c r="DX479" s="109"/>
      <c r="DY479" s="109"/>
      <c r="DZ479" s="109"/>
      <c r="EA479" s="109"/>
      <c r="EB479" s="109"/>
      <c r="EC479" s="109"/>
      <c r="ED479" s="109"/>
      <c r="EE479" s="109"/>
      <c r="EF479" s="109"/>
      <c r="EG479" s="109"/>
      <c r="EH479" s="109"/>
      <c r="EI479" s="109"/>
      <c r="EJ479" s="109"/>
      <c r="EK479" s="109"/>
      <c r="EL479" s="109"/>
      <c r="EM479" s="109"/>
      <c r="EN479" s="109"/>
      <c r="EO479" s="109"/>
      <c r="EP479" s="109"/>
      <c r="EQ479" s="109"/>
      <c r="ER479" s="109"/>
      <c r="ES479" s="109"/>
      <c r="ET479" s="109"/>
      <c r="EU479" s="109"/>
      <c r="EV479" s="109"/>
      <c r="EW479" s="109"/>
      <c r="EX479" s="109"/>
      <c r="EY479" s="109"/>
      <c r="EZ479" s="109"/>
      <c r="FA479" s="109"/>
      <c r="FB479" s="109"/>
      <c r="FC479" s="109"/>
      <c r="FD479" s="109"/>
      <c r="FE479" s="109"/>
      <c r="FF479" s="109"/>
      <c r="FG479" s="110"/>
      <c r="FH479" s="110"/>
      <c r="FI479" s="110"/>
      <c r="FJ479" s="110"/>
      <c r="FK479" s="109"/>
      <c r="FL479" s="109"/>
      <c r="FM479" s="109"/>
      <c r="FN479" s="109"/>
      <c r="FO479" s="109"/>
      <c r="FP479" s="109"/>
      <c r="FQ479" s="109"/>
      <c r="FR479" s="109"/>
      <c r="FS479" s="109"/>
      <c r="FT479" s="109"/>
      <c r="FU479" s="109"/>
      <c r="FV479" s="109"/>
      <c r="FW479" s="109"/>
      <c r="FX479" s="109"/>
      <c r="FY479" s="109"/>
      <c r="FZ479" s="109"/>
      <c r="GA479" s="110"/>
      <c r="GB479" s="110"/>
      <c r="GC479" s="110"/>
      <c r="GD479" s="110"/>
      <c r="GE479" s="109"/>
      <c r="GF479" s="109"/>
      <c r="GG479" s="109"/>
      <c r="GH479" s="109"/>
      <c r="GI479" s="109"/>
      <c r="GJ479" s="109"/>
      <c r="GK479" s="109"/>
      <c r="GL479" s="109"/>
      <c r="GM479" s="109"/>
      <c r="GN479" s="109"/>
      <c r="GO479" s="109"/>
      <c r="GP479" s="109"/>
      <c r="GQ479" s="111"/>
      <c r="GR479" s="109" t="s">
        <v>491</v>
      </c>
      <c r="GS479" s="109">
        <v>14000000</v>
      </c>
      <c r="GT479" s="109"/>
      <c r="GU479" s="109"/>
      <c r="GV479" s="109"/>
      <c r="GW479" s="109"/>
      <c r="GX479" s="109"/>
      <c r="GY479" s="109"/>
      <c r="GZ479" s="109"/>
      <c r="HA479" s="109"/>
      <c r="HB479" s="109"/>
      <c r="HC479" s="109"/>
      <c r="HD479" s="109"/>
      <c r="HE479" s="109"/>
      <c r="HF479" s="109"/>
      <c r="HG479" s="109"/>
      <c r="HH479" s="109"/>
      <c r="HI479" s="109"/>
      <c r="HJ479" s="109"/>
      <c r="HK479" s="109"/>
      <c r="HL479" s="109"/>
      <c r="HM479" s="109"/>
      <c r="HN479" s="109"/>
      <c r="HO479" s="109"/>
      <c r="HP479" s="109"/>
      <c r="HQ479" s="109"/>
      <c r="HR479" s="109"/>
      <c r="HS479" s="109"/>
      <c r="HT479" s="109"/>
      <c r="HU479" s="109"/>
      <c r="HV479" s="109"/>
    </row>
    <row r="480" spans="2:230" s="107" customFormat="1" ht="11.25" customHeight="1" x14ac:dyDescent="0.2">
      <c r="B480" s="110"/>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109"/>
      <c r="AE480" s="109"/>
      <c r="AF480" s="109"/>
      <c r="AG480" s="109"/>
      <c r="AH480" s="109"/>
      <c r="AI480" s="110"/>
      <c r="AJ480" s="110"/>
      <c r="AK480" s="110"/>
      <c r="AL480" s="110"/>
      <c r="AM480" s="110"/>
      <c r="AN480" s="110"/>
      <c r="AO480" s="110"/>
      <c r="AP480" s="110"/>
      <c r="AQ480" s="109"/>
      <c r="AR480" s="109"/>
      <c r="AS480" s="109"/>
      <c r="AT480" s="109"/>
      <c r="AU480" s="110"/>
      <c r="AV480" s="110"/>
      <c r="AW480" s="110"/>
      <c r="AX480" s="110"/>
      <c r="AY480" s="109"/>
      <c r="AZ480" s="109"/>
      <c r="BA480" s="109"/>
      <c r="BB480" s="109"/>
      <c r="BC480" s="110"/>
      <c r="BD480" s="110"/>
      <c r="BE480" s="110"/>
      <c r="BF480" s="110"/>
      <c r="BG480" s="110"/>
      <c r="BH480" s="110"/>
      <c r="BI480" s="110"/>
      <c r="BJ480" s="110"/>
      <c r="BK480" s="109"/>
      <c r="BL480" s="109"/>
      <c r="BM480" s="109"/>
      <c r="BN480" s="109"/>
      <c r="BO480" s="109"/>
      <c r="BP480" s="109"/>
      <c r="BQ480" s="109"/>
      <c r="BR480" s="109"/>
      <c r="BS480" s="109"/>
      <c r="BT480" s="109"/>
      <c r="BU480" s="109"/>
      <c r="BV480" s="109"/>
      <c r="BW480" s="109"/>
      <c r="BX480" s="109"/>
      <c r="BY480" s="109"/>
      <c r="BZ480" s="109"/>
      <c r="CA480" s="109"/>
      <c r="CB480" s="109"/>
      <c r="CC480" s="109"/>
      <c r="CD480" s="109"/>
      <c r="CE480" s="109"/>
      <c r="CF480" s="109"/>
      <c r="CG480" s="109"/>
      <c r="CH480" s="109"/>
      <c r="CI480" s="110"/>
      <c r="CJ480" s="110"/>
      <c r="CK480" s="110"/>
      <c r="CL480" s="110"/>
      <c r="CM480" s="109"/>
      <c r="CN480" s="109"/>
      <c r="CO480" s="109"/>
      <c r="CP480" s="109"/>
      <c r="CQ480" s="110"/>
      <c r="CR480" s="110"/>
      <c r="CS480" s="110"/>
      <c r="CT480" s="110"/>
      <c r="CU480" s="110"/>
      <c r="CV480" s="110"/>
      <c r="CW480" s="110"/>
      <c r="CX480" s="110"/>
      <c r="CY480" s="110"/>
      <c r="CZ480" s="110"/>
      <c r="DA480" s="110"/>
      <c r="DB480" s="110"/>
      <c r="DC480" s="110"/>
      <c r="DD480" s="110"/>
      <c r="DE480" s="110"/>
      <c r="DF480" s="110"/>
      <c r="DG480" s="110"/>
      <c r="DH480" s="110"/>
      <c r="DI480" s="110"/>
      <c r="DJ480" s="110"/>
      <c r="DK480" s="110"/>
      <c r="DL480" s="110"/>
      <c r="DM480" s="110"/>
      <c r="DN480" s="110"/>
      <c r="DO480" s="110"/>
      <c r="DP480" s="110"/>
      <c r="DQ480" s="110"/>
      <c r="DR480" s="110"/>
      <c r="DS480" s="110"/>
      <c r="DT480" s="110"/>
      <c r="DU480" s="110"/>
      <c r="DV480" s="110"/>
      <c r="DW480" s="109"/>
      <c r="DX480" s="109"/>
      <c r="DY480" s="109"/>
      <c r="DZ480" s="109"/>
      <c r="EA480" s="109"/>
      <c r="EB480" s="109"/>
      <c r="EC480" s="109"/>
      <c r="ED480" s="109"/>
      <c r="EE480" s="109"/>
      <c r="EF480" s="109"/>
      <c r="EG480" s="109"/>
      <c r="EH480" s="109"/>
      <c r="EI480" s="109"/>
      <c r="EJ480" s="109"/>
      <c r="EK480" s="109"/>
      <c r="EL480" s="109"/>
      <c r="EM480" s="109"/>
      <c r="EN480" s="109"/>
      <c r="EO480" s="109"/>
      <c r="EP480" s="109"/>
      <c r="EQ480" s="109"/>
      <c r="ER480" s="109"/>
      <c r="ES480" s="109"/>
      <c r="ET480" s="109"/>
      <c r="EU480" s="109"/>
      <c r="EV480" s="109"/>
      <c r="EW480" s="109"/>
      <c r="EX480" s="109"/>
      <c r="EY480" s="109"/>
      <c r="EZ480" s="109"/>
      <c r="FA480" s="109"/>
      <c r="FB480" s="109"/>
      <c r="FC480" s="109"/>
      <c r="FD480" s="109"/>
      <c r="FE480" s="109"/>
      <c r="FF480" s="109"/>
      <c r="FG480" s="110"/>
      <c r="FH480" s="110"/>
      <c r="FI480" s="110"/>
      <c r="FJ480" s="110"/>
      <c r="FK480" s="109"/>
      <c r="FL480" s="109"/>
      <c r="FM480" s="109"/>
      <c r="FN480" s="109"/>
      <c r="FO480" s="109"/>
      <c r="FP480" s="109"/>
      <c r="FQ480" s="109"/>
      <c r="FR480" s="109"/>
      <c r="FS480" s="109"/>
      <c r="FT480" s="109"/>
      <c r="FU480" s="109"/>
      <c r="FV480" s="109"/>
      <c r="FW480" s="109"/>
      <c r="FX480" s="109"/>
      <c r="FY480" s="109"/>
      <c r="FZ480" s="109"/>
      <c r="GA480" s="110"/>
      <c r="GB480" s="110"/>
      <c r="GC480" s="110"/>
      <c r="GD480" s="110"/>
      <c r="GE480" s="109"/>
      <c r="GF480" s="109"/>
      <c r="GG480" s="109"/>
      <c r="GH480" s="109"/>
      <c r="GI480" s="109"/>
      <c r="GJ480" s="109"/>
      <c r="GK480" s="109"/>
      <c r="GL480" s="109"/>
      <c r="GM480" s="109"/>
      <c r="GN480" s="109"/>
      <c r="GO480" s="109"/>
      <c r="GP480" s="109"/>
      <c r="GQ480" s="111"/>
      <c r="GR480" s="109" t="s">
        <v>492</v>
      </c>
      <c r="GS480" s="109">
        <v>85000</v>
      </c>
      <c r="GT480" s="109"/>
      <c r="GU480" s="109"/>
      <c r="GV480" s="109"/>
      <c r="GW480" s="109"/>
      <c r="GX480" s="109"/>
      <c r="GY480" s="109"/>
      <c r="GZ480" s="109"/>
      <c r="HA480" s="109"/>
      <c r="HB480" s="109"/>
      <c r="HC480" s="109"/>
      <c r="HD480" s="109"/>
      <c r="HE480" s="109"/>
      <c r="HF480" s="109"/>
      <c r="HG480" s="109"/>
      <c r="HH480" s="109"/>
      <c r="HI480" s="109"/>
      <c r="HJ480" s="109"/>
      <c r="HK480" s="109"/>
      <c r="HL480" s="109"/>
      <c r="HM480" s="109"/>
      <c r="HN480" s="109"/>
      <c r="HO480" s="109"/>
      <c r="HP480" s="109"/>
      <c r="HQ480" s="109"/>
      <c r="HR480" s="109"/>
      <c r="HS480" s="109"/>
      <c r="HT480" s="109"/>
      <c r="HU480" s="109"/>
      <c r="HV480" s="109"/>
    </row>
    <row r="481" spans="2:230" s="107" customFormat="1" ht="11.25" customHeight="1" x14ac:dyDescent="0.2">
      <c r="B481" s="110"/>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10"/>
      <c r="AJ481" s="110"/>
      <c r="AK481" s="110"/>
      <c r="AL481" s="110"/>
      <c r="AM481" s="110"/>
      <c r="AN481" s="110"/>
      <c r="AO481" s="110"/>
      <c r="AP481" s="110"/>
      <c r="AQ481" s="109"/>
      <c r="AR481" s="109"/>
      <c r="AS481" s="109"/>
      <c r="AT481" s="109"/>
      <c r="AU481" s="110"/>
      <c r="AV481" s="110"/>
      <c r="AW481" s="110"/>
      <c r="AX481" s="110"/>
      <c r="AY481" s="109"/>
      <c r="AZ481" s="109"/>
      <c r="BA481" s="109"/>
      <c r="BB481" s="109"/>
      <c r="BC481" s="110"/>
      <c r="BD481" s="110"/>
      <c r="BE481" s="110"/>
      <c r="BF481" s="110"/>
      <c r="BG481" s="110"/>
      <c r="BH481" s="110"/>
      <c r="BI481" s="110"/>
      <c r="BJ481" s="110"/>
      <c r="BK481" s="109"/>
      <c r="BL481" s="109"/>
      <c r="BM481" s="109"/>
      <c r="BN481" s="109"/>
      <c r="BO481" s="109"/>
      <c r="BP481" s="109"/>
      <c r="BQ481" s="109"/>
      <c r="BR481" s="109"/>
      <c r="BS481" s="109"/>
      <c r="BT481" s="109"/>
      <c r="BU481" s="109"/>
      <c r="BV481" s="109"/>
      <c r="BW481" s="109"/>
      <c r="BX481" s="109"/>
      <c r="BY481" s="109"/>
      <c r="BZ481" s="109"/>
      <c r="CA481" s="109"/>
      <c r="CB481" s="109"/>
      <c r="CC481" s="109"/>
      <c r="CD481" s="109"/>
      <c r="CE481" s="109"/>
      <c r="CF481" s="109"/>
      <c r="CG481" s="109"/>
      <c r="CH481" s="109"/>
      <c r="CI481" s="110"/>
      <c r="CJ481" s="110"/>
      <c r="CK481" s="110"/>
      <c r="CL481" s="110"/>
      <c r="CM481" s="109"/>
      <c r="CN481" s="109"/>
      <c r="CO481" s="109"/>
      <c r="CP481" s="109"/>
      <c r="CQ481" s="110"/>
      <c r="CR481" s="110"/>
      <c r="CS481" s="110"/>
      <c r="CT481" s="110"/>
      <c r="CU481" s="110"/>
      <c r="CV481" s="110"/>
      <c r="CW481" s="110"/>
      <c r="CX481" s="110"/>
      <c r="CY481" s="110"/>
      <c r="CZ481" s="110"/>
      <c r="DA481" s="110"/>
      <c r="DB481" s="110"/>
      <c r="DC481" s="110"/>
      <c r="DD481" s="110"/>
      <c r="DE481" s="110"/>
      <c r="DF481" s="110"/>
      <c r="DG481" s="110"/>
      <c r="DH481" s="110"/>
      <c r="DI481" s="110"/>
      <c r="DJ481" s="110"/>
      <c r="DK481" s="110"/>
      <c r="DL481" s="110"/>
      <c r="DM481" s="110"/>
      <c r="DN481" s="110"/>
      <c r="DO481" s="110"/>
      <c r="DP481" s="110"/>
      <c r="DQ481" s="110"/>
      <c r="DR481" s="110"/>
      <c r="DS481" s="110"/>
      <c r="DT481" s="110"/>
      <c r="DU481" s="110"/>
      <c r="DV481" s="110"/>
      <c r="DW481" s="109"/>
      <c r="DX481" s="109"/>
      <c r="DY481" s="109"/>
      <c r="DZ481" s="109"/>
      <c r="EA481" s="109"/>
      <c r="EB481" s="109"/>
      <c r="EC481" s="109"/>
      <c r="ED481" s="109"/>
      <c r="EE481" s="109"/>
      <c r="EF481" s="109"/>
      <c r="EG481" s="109"/>
      <c r="EH481" s="109"/>
      <c r="EI481" s="109"/>
      <c r="EJ481" s="109"/>
      <c r="EK481" s="109"/>
      <c r="EL481" s="109"/>
      <c r="EM481" s="109"/>
      <c r="EN481" s="109"/>
      <c r="EO481" s="109"/>
      <c r="EP481" s="109"/>
      <c r="EQ481" s="109"/>
      <c r="ER481" s="109"/>
      <c r="ES481" s="109"/>
      <c r="ET481" s="109"/>
      <c r="EU481" s="109"/>
      <c r="EV481" s="109"/>
      <c r="EW481" s="109"/>
      <c r="EX481" s="109"/>
      <c r="EY481" s="109"/>
      <c r="EZ481" s="109"/>
      <c r="FA481" s="109"/>
      <c r="FB481" s="109"/>
      <c r="FC481" s="109"/>
      <c r="FD481" s="109"/>
      <c r="FE481" s="109"/>
      <c r="FF481" s="109"/>
      <c r="FG481" s="110"/>
      <c r="FH481" s="110"/>
      <c r="FI481" s="110"/>
      <c r="FJ481" s="110"/>
      <c r="FK481" s="112"/>
      <c r="FL481" s="112"/>
      <c r="FM481" s="112"/>
      <c r="FN481" s="112"/>
      <c r="FO481" s="109"/>
      <c r="FP481" s="109"/>
      <c r="FQ481" s="109"/>
      <c r="FR481" s="109"/>
      <c r="FS481" s="109"/>
      <c r="FT481" s="109"/>
      <c r="FU481" s="109"/>
      <c r="FV481" s="109"/>
      <c r="FW481" s="109"/>
      <c r="FX481" s="109"/>
      <c r="FY481" s="109"/>
      <c r="FZ481" s="109"/>
      <c r="GA481" s="110"/>
      <c r="GB481" s="110"/>
      <c r="GC481" s="110"/>
      <c r="GD481" s="110"/>
      <c r="GE481" s="109"/>
      <c r="GF481" s="109"/>
      <c r="GG481" s="109"/>
      <c r="GH481" s="109"/>
      <c r="GI481" s="109"/>
      <c r="GJ481" s="109"/>
      <c r="GK481" s="109"/>
      <c r="GL481" s="109"/>
      <c r="GM481" s="109"/>
      <c r="GN481" s="109"/>
      <c r="GO481" s="109"/>
      <c r="GP481" s="109"/>
      <c r="GQ481" s="111"/>
      <c r="GR481" s="109" t="s">
        <v>493</v>
      </c>
      <c r="GS481" s="109">
        <v>985000</v>
      </c>
      <c r="GT481" s="109"/>
      <c r="GU481" s="109"/>
      <c r="GV481" s="109"/>
      <c r="GW481" s="109"/>
      <c r="GX481" s="109"/>
      <c r="GY481" s="109"/>
      <c r="GZ481" s="109"/>
      <c r="HA481" s="109"/>
      <c r="HB481" s="109"/>
      <c r="HC481" s="109"/>
      <c r="HD481" s="109"/>
      <c r="HE481" s="109"/>
      <c r="HF481" s="109"/>
      <c r="HG481" s="109"/>
      <c r="HH481" s="109"/>
      <c r="HI481" s="109"/>
      <c r="HJ481" s="109"/>
      <c r="HK481" s="109"/>
      <c r="HL481" s="109"/>
      <c r="HM481" s="109"/>
      <c r="HN481" s="109"/>
      <c r="HO481" s="109"/>
      <c r="HP481" s="109"/>
      <c r="HQ481" s="109"/>
      <c r="HR481" s="109"/>
      <c r="HS481" s="109"/>
      <c r="HT481" s="109"/>
      <c r="HU481" s="109"/>
      <c r="HV481" s="109"/>
    </row>
    <row r="482" spans="2:230" s="107" customFormat="1" ht="11.25" customHeight="1" x14ac:dyDescent="0.2">
      <c r="B482" s="110"/>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10"/>
      <c r="AJ482" s="110"/>
      <c r="AK482" s="110"/>
      <c r="AL482" s="110"/>
      <c r="AM482" s="110"/>
      <c r="AN482" s="110"/>
      <c r="AO482" s="110"/>
      <c r="AP482" s="110"/>
      <c r="AQ482" s="109"/>
      <c r="AR482" s="109"/>
      <c r="AS482" s="109"/>
      <c r="AT482" s="109"/>
      <c r="AU482" s="110"/>
      <c r="AV482" s="110"/>
      <c r="AW482" s="110"/>
      <c r="AX482" s="110"/>
      <c r="AY482" s="109"/>
      <c r="AZ482" s="109"/>
      <c r="BA482" s="109"/>
      <c r="BB482" s="109"/>
      <c r="BC482" s="110"/>
      <c r="BD482" s="110"/>
      <c r="BE482" s="110"/>
      <c r="BF482" s="110"/>
      <c r="BG482" s="110"/>
      <c r="BH482" s="110"/>
      <c r="BI482" s="110"/>
      <c r="BJ482" s="110"/>
      <c r="BK482" s="109"/>
      <c r="BL482" s="109"/>
      <c r="BM482" s="109"/>
      <c r="BN482" s="109"/>
      <c r="BO482" s="109"/>
      <c r="BP482" s="109"/>
      <c r="BQ482" s="109"/>
      <c r="BR482" s="109"/>
      <c r="BS482" s="109"/>
      <c r="BT482" s="109"/>
      <c r="BU482" s="109"/>
      <c r="BV482" s="109"/>
      <c r="BW482" s="109"/>
      <c r="BX482" s="109"/>
      <c r="BY482" s="109"/>
      <c r="BZ482" s="109"/>
      <c r="CA482" s="109"/>
      <c r="CB482" s="109"/>
      <c r="CC482" s="109"/>
      <c r="CD482" s="109"/>
      <c r="CE482" s="109"/>
      <c r="CF482" s="109"/>
      <c r="CG482" s="109"/>
      <c r="CH482" s="109"/>
      <c r="CI482" s="110"/>
      <c r="CJ482" s="110"/>
      <c r="CK482" s="110"/>
      <c r="CL482" s="110"/>
      <c r="CM482" s="109"/>
      <c r="CN482" s="109"/>
      <c r="CO482" s="109"/>
      <c r="CP482" s="109"/>
      <c r="CQ482" s="110"/>
      <c r="CR482" s="110"/>
      <c r="CS482" s="110"/>
      <c r="CT482" s="110"/>
      <c r="CU482" s="110"/>
      <c r="CV482" s="110"/>
      <c r="CW482" s="110"/>
      <c r="CX482" s="110"/>
      <c r="CY482" s="110"/>
      <c r="CZ482" s="110"/>
      <c r="DA482" s="110"/>
      <c r="DB482" s="110"/>
      <c r="DC482" s="110"/>
      <c r="DD482" s="110"/>
      <c r="DE482" s="110"/>
      <c r="DF482" s="110"/>
      <c r="DG482" s="110"/>
      <c r="DH482" s="110"/>
      <c r="DI482" s="110"/>
      <c r="DJ482" s="110"/>
      <c r="DK482" s="110"/>
      <c r="DL482" s="110"/>
      <c r="DM482" s="110"/>
      <c r="DN482" s="110"/>
      <c r="DO482" s="110"/>
      <c r="DP482" s="110"/>
      <c r="DQ482" s="110"/>
      <c r="DR482" s="110"/>
      <c r="DS482" s="110"/>
      <c r="DT482" s="110"/>
      <c r="DU482" s="110"/>
      <c r="DV482" s="110"/>
      <c r="DW482" s="109"/>
      <c r="DX482" s="109"/>
      <c r="DY482" s="109"/>
      <c r="DZ482" s="109"/>
      <c r="EA482" s="109"/>
      <c r="EB482" s="109"/>
      <c r="EC482" s="109"/>
      <c r="ED482" s="109"/>
      <c r="EE482" s="109"/>
      <c r="EF482" s="109"/>
      <c r="EG482" s="109"/>
      <c r="EH482" s="109"/>
      <c r="EI482" s="109"/>
      <c r="EJ482" s="109"/>
      <c r="EK482" s="109"/>
      <c r="EL482" s="109"/>
      <c r="EM482" s="109"/>
      <c r="EN482" s="109"/>
      <c r="EO482" s="109"/>
      <c r="EP482" s="109"/>
      <c r="EQ482" s="109"/>
      <c r="ER482" s="109"/>
      <c r="ES482" s="109"/>
      <c r="ET482" s="109"/>
      <c r="EU482" s="109"/>
      <c r="EV482" s="109"/>
      <c r="EW482" s="109"/>
      <c r="EX482" s="109"/>
      <c r="EY482" s="109"/>
      <c r="EZ482" s="109"/>
      <c r="FA482" s="109"/>
      <c r="FB482" s="109"/>
      <c r="FC482" s="109"/>
      <c r="FD482" s="109"/>
      <c r="FE482" s="109"/>
      <c r="FF482" s="109"/>
      <c r="FG482" s="110"/>
      <c r="FH482" s="110"/>
      <c r="FI482" s="110"/>
      <c r="FJ482" s="110"/>
      <c r="FK482" s="109"/>
      <c r="FL482" s="109"/>
      <c r="FM482" s="109"/>
      <c r="FN482" s="109"/>
      <c r="FO482" s="109"/>
      <c r="FP482" s="109"/>
      <c r="FQ482" s="109"/>
      <c r="FR482" s="109"/>
      <c r="FS482" s="109"/>
      <c r="FT482" s="109"/>
      <c r="FU482" s="109"/>
      <c r="FV482" s="109"/>
      <c r="FW482" s="109"/>
      <c r="FX482" s="109"/>
      <c r="FY482" s="109"/>
      <c r="FZ482" s="109"/>
      <c r="GA482" s="110"/>
      <c r="GB482" s="110"/>
      <c r="GC482" s="110"/>
      <c r="GD482" s="110"/>
      <c r="GE482" s="109"/>
      <c r="GF482" s="109"/>
      <c r="GG482" s="109"/>
      <c r="GH482" s="109"/>
      <c r="GI482" s="109"/>
      <c r="GJ482" s="109"/>
      <c r="GK482" s="109"/>
      <c r="GL482" s="109"/>
      <c r="GM482" s="109"/>
      <c r="GN482" s="109"/>
      <c r="GO482" s="109"/>
      <c r="GP482" s="109"/>
      <c r="GQ482" s="111"/>
      <c r="GR482" s="109" t="s">
        <v>494</v>
      </c>
      <c r="GS482" s="109">
        <v>225000</v>
      </c>
      <c r="GT482" s="109"/>
      <c r="GU482" s="109"/>
      <c r="GV482" s="109"/>
      <c r="GW482" s="109"/>
      <c r="GX482" s="109"/>
      <c r="GY482" s="109"/>
      <c r="GZ482" s="109"/>
      <c r="HA482" s="109"/>
      <c r="HB482" s="109"/>
      <c r="HC482" s="109"/>
      <c r="HD482" s="109"/>
      <c r="HE482" s="109"/>
      <c r="HF482" s="109"/>
      <c r="HG482" s="109"/>
      <c r="HH482" s="109"/>
      <c r="HI482" s="109"/>
      <c r="HJ482" s="109"/>
      <c r="HK482" s="109"/>
      <c r="HL482" s="109"/>
      <c r="HM482" s="109"/>
      <c r="HN482" s="109"/>
      <c r="HO482" s="109"/>
      <c r="HP482" s="109"/>
      <c r="HQ482" s="109"/>
      <c r="HR482" s="109"/>
      <c r="HS482" s="109"/>
      <c r="HT482" s="109"/>
      <c r="HU482" s="109"/>
      <c r="HV482" s="109"/>
    </row>
    <row r="483" spans="2:230" s="107" customFormat="1" ht="11.25" customHeight="1" x14ac:dyDescent="0.2">
      <c r="B483" s="110"/>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10"/>
      <c r="AJ483" s="110"/>
      <c r="AK483" s="110"/>
      <c r="AL483" s="110"/>
      <c r="AM483" s="110"/>
      <c r="AN483" s="110"/>
      <c r="AO483" s="110"/>
      <c r="AP483" s="110"/>
      <c r="AQ483" s="109"/>
      <c r="AR483" s="109"/>
      <c r="AS483" s="109"/>
      <c r="AT483" s="109"/>
      <c r="AU483" s="110"/>
      <c r="AV483" s="110"/>
      <c r="AW483" s="110"/>
      <c r="AX483" s="110"/>
      <c r="AY483" s="109"/>
      <c r="AZ483" s="109"/>
      <c r="BA483" s="109"/>
      <c r="BB483" s="109"/>
      <c r="BC483" s="110"/>
      <c r="BD483" s="110"/>
      <c r="BE483" s="110"/>
      <c r="BF483" s="110"/>
      <c r="BG483" s="110"/>
      <c r="BH483" s="110"/>
      <c r="BI483" s="110"/>
      <c r="BJ483" s="110"/>
      <c r="BK483" s="109"/>
      <c r="BL483" s="109"/>
      <c r="BM483" s="109"/>
      <c r="BN483" s="109"/>
      <c r="BO483" s="109"/>
      <c r="BP483" s="109"/>
      <c r="BQ483" s="109"/>
      <c r="BR483" s="109"/>
      <c r="BS483" s="109"/>
      <c r="BT483" s="109"/>
      <c r="BU483" s="109"/>
      <c r="BV483" s="109"/>
      <c r="BW483" s="109"/>
      <c r="BX483" s="109"/>
      <c r="BY483" s="109"/>
      <c r="BZ483" s="109"/>
      <c r="CA483" s="109"/>
      <c r="CB483" s="109"/>
      <c r="CC483" s="109"/>
      <c r="CD483" s="109"/>
      <c r="CE483" s="109"/>
      <c r="CF483" s="109"/>
      <c r="CG483" s="109"/>
      <c r="CH483" s="109"/>
      <c r="CI483" s="110"/>
      <c r="CJ483" s="110"/>
      <c r="CK483" s="110"/>
      <c r="CL483" s="110"/>
      <c r="CM483" s="109"/>
      <c r="CN483" s="109"/>
      <c r="CO483" s="109"/>
      <c r="CP483" s="109"/>
      <c r="CQ483" s="110"/>
      <c r="CR483" s="110"/>
      <c r="CS483" s="110"/>
      <c r="CT483" s="110"/>
      <c r="CU483" s="110"/>
      <c r="CV483" s="110"/>
      <c r="CW483" s="110"/>
      <c r="CX483" s="110"/>
      <c r="CY483" s="110"/>
      <c r="CZ483" s="110"/>
      <c r="DA483" s="110"/>
      <c r="DB483" s="110"/>
      <c r="DC483" s="110"/>
      <c r="DD483" s="110"/>
      <c r="DE483" s="110"/>
      <c r="DF483" s="110"/>
      <c r="DG483" s="110"/>
      <c r="DH483" s="110"/>
      <c r="DI483" s="110"/>
      <c r="DJ483" s="110"/>
      <c r="DK483" s="110"/>
      <c r="DL483" s="110"/>
      <c r="DM483" s="110"/>
      <c r="DN483" s="110"/>
      <c r="DO483" s="110"/>
      <c r="DP483" s="110"/>
      <c r="DQ483" s="110"/>
      <c r="DR483" s="110"/>
      <c r="DS483" s="110"/>
      <c r="DT483" s="110"/>
      <c r="DU483" s="110"/>
      <c r="DV483" s="110"/>
      <c r="DW483" s="109"/>
      <c r="DX483" s="109"/>
      <c r="DY483" s="109"/>
      <c r="DZ483" s="109"/>
      <c r="EA483" s="109"/>
      <c r="EB483" s="109"/>
      <c r="EC483" s="109"/>
      <c r="ED483" s="109"/>
      <c r="EE483" s="109"/>
      <c r="EF483" s="109"/>
      <c r="EG483" s="109"/>
      <c r="EH483" s="109"/>
      <c r="EI483" s="109"/>
      <c r="EJ483" s="109"/>
      <c r="EK483" s="109"/>
      <c r="EL483" s="109"/>
      <c r="EM483" s="109"/>
      <c r="EN483" s="109"/>
      <c r="EO483" s="109"/>
      <c r="EP483" s="109"/>
      <c r="EQ483" s="109"/>
      <c r="ER483" s="109"/>
      <c r="ES483" s="109"/>
      <c r="ET483" s="109"/>
      <c r="EU483" s="109"/>
      <c r="EV483" s="109"/>
      <c r="EW483" s="109"/>
      <c r="EX483" s="109"/>
      <c r="EY483" s="109"/>
      <c r="EZ483" s="109"/>
      <c r="FA483" s="109"/>
      <c r="FB483" s="109"/>
      <c r="FC483" s="109"/>
      <c r="FD483" s="109"/>
      <c r="FE483" s="109"/>
      <c r="FF483" s="109"/>
      <c r="FG483" s="110"/>
      <c r="FH483" s="110"/>
      <c r="FI483" s="110"/>
      <c r="FJ483" s="110"/>
      <c r="FK483" s="109"/>
      <c r="FL483" s="109"/>
      <c r="FM483" s="109"/>
      <c r="FN483" s="109"/>
      <c r="FO483" s="109"/>
      <c r="FP483" s="109"/>
      <c r="FQ483" s="109"/>
      <c r="FR483" s="109"/>
      <c r="FS483" s="109"/>
      <c r="FT483" s="109"/>
      <c r="FU483" s="109"/>
      <c r="FV483" s="109"/>
      <c r="FW483" s="109"/>
      <c r="FX483" s="109"/>
      <c r="FY483" s="109"/>
      <c r="FZ483" s="109"/>
      <c r="GA483" s="110"/>
      <c r="GB483" s="110"/>
      <c r="GC483" s="110"/>
      <c r="GD483" s="110"/>
      <c r="GE483" s="109"/>
      <c r="GF483" s="109"/>
      <c r="GG483" s="109"/>
      <c r="GH483" s="109"/>
      <c r="GI483" s="109"/>
      <c r="GJ483" s="109"/>
      <c r="GK483" s="109"/>
      <c r="GL483" s="109"/>
      <c r="GM483" s="109"/>
      <c r="GN483" s="109"/>
      <c r="GO483" s="109"/>
      <c r="GP483" s="109"/>
      <c r="GQ483" s="111"/>
      <c r="GR483" s="109" t="s">
        <v>495</v>
      </c>
      <c r="GS483" s="109">
        <v>131000</v>
      </c>
      <c r="GT483" s="109"/>
      <c r="GU483" s="109"/>
      <c r="GV483" s="109"/>
      <c r="GW483" s="109"/>
      <c r="GX483" s="109"/>
      <c r="GY483" s="109"/>
      <c r="GZ483" s="109"/>
      <c r="HA483" s="109"/>
      <c r="HB483" s="109"/>
      <c r="HC483" s="109"/>
      <c r="HD483" s="109"/>
      <c r="HE483" s="109"/>
      <c r="HF483" s="109"/>
      <c r="HG483" s="109"/>
      <c r="HH483" s="109"/>
      <c r="HI483" s="109"/>
      <c r="HJ483" s="109"/>
      <c r="HK483" s="109"/>
      <c r="HL483" s="109"/>
      <c r="HM483" s="109"/>
      <c r="HN483" s="109"/>
      <c r="HO483" s="109"/>
      <c r="HP483" s="109"/>
      <c r="HQ483" s="109"/>
      <c r="HR483" s="109"/>
      <c r="HS483" s="109"/>
      <c r="HT483" s="109"/>
      <c r="HU483" s="109"/>
      <c r="HV483" s="109"/>
    </row>
    <row r="484" spans="2:230" s="107" customFormat="1" ht="11.25" customHeight="1" x14ac:dyDescent="0.2">
      <c r="B484" s="110"/>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c r="AA484" s="109"/>
      <c r="AB484" s="109"/>
      <c r="AC484" s="109"/>
      <c r="AD484" s="109"/>
      <c r="AE484" s="109"/>
      <c r="AF484" s="109"/>
      <c r="AG484" s="109"/>
      <c r="AH484" s="109"/>
      <c r="AI484" s="110"/>
      <c r="AJ484" s="110"/>
      <c r="AK484" s="110"/>
      <c r="AL484" s="110"/>
      <c r="AM484" s="110"/>
      <c r="AN484" s="110"/>
      <c r="AO484" s="110"/>
      <c r="AP484" s="110"/>
      <c r="AQ484" s="109"/>
      <c r="AR484" s="109"/>
      <c r="AS484" s="109"/>
      <c r="AT484" s="109"/>
      <c r="AU484" s="110"/>
      <c r="AV484" s="110"/>
      <c r="AW484" s="110"/>
      <c r="AX484" s="110"/>
      <c r="AY484" s="109"/>
      <c r="AZ484" s="109"/>
      <c r="BA484" s="109"/>
      <c r="BB484" s="109"/>
      <c r="BC484" s="110"/>
      <c r="BD484" s="110"/>
      <c r="BE484" s="110"/>
      <c r="BF484" s="110"/>
      <c r="BG484" s="110"/>
      <c r="BH484" s="110"/>
      <c r="BI484" s="110"/>
      <c r="BJ484" s="110"/>
      <c r="BK484" s="109"/>
      <c r="BL484" s="109"/>
      <c r="BM484" s="109"/>
      <c r="BN484" s="109"/>
      <c r="BO484" s="109"/>
      <c r="BP484" s="109"/>
      <c r="BQ484" s="109"/>
      <c r="BR484" s="109"/>
      <c r="BS484" s="109"/>
      <c r="BT484" s="109"/>
      <c r="BU484" s="109"/>
      <c r="BV484" s="109"/>
      <c r="BW484" s="109"/>
      <c r="BX484" s="109"/>
      <c r="BY484" s="109"/>
      <c r="BZ484" s="109"/>
      <c r="CA484" s="109"/>
      <c r="CB484" s="109"/>
      <c r="CC484" s="109"/>
      <c r="CD484" s="109"/>
      <c r="CE484" s="109"/>
      <c r="CF484" s="109"/>
      <c r="CG484" s="109"/>
      <c r="CH484" s="109"/>
      <c r="CI484" s="110"/>
      <c r="CJ484" s="110"/>
      <c r="CK484" s="110"/>
      <c r="CL484" s="110"/>
      <c r="CM484" s="109"/>
      <c r="CN484" s="109"/>
      <c r="CO484" s="109"/>
      <c r="CP484" s="109"/>
      <c r="CQ484" s="110"/>
      <c r="CR484" s="110"/>
      <c r="CS484" s="110"/>
      <c r="CT484" s="110"/>
      <c r="CU484" s="110"/>
      <c r="CV484" s="110"/>
      <c r="CW484" s="110"/>
      <c r="CX484" s="110"/>
      <c r="CY484" s="110"/>
      <c r="CZ484" s="110"/>
      <c r="DA484" s="110"/>
      <c r="DB484" s="110"/>
      <c r="DC484" s="110"/>
      <c r="DD484" s="110"/>
      <c r="DE484" s="110"/>
      <c r="DF484" s="110"/>
      <c r="DG484" s="110"/>
      <c r="DH484" s="110"/>
      <c r="DI484" s="110"/>
      <c r="DJ484" s="110"/>
      <c r="DK484" s="110"/>
      <c r="DL484" s="110"/>
      <c r="DM484" s="110"/>
      <c r="DN484" s="110"/>
      <c r="DO484" s="110"/>
      <c r="DP484" s="110"/>
      <c r="DQ484" s="110"/>
      <c r="DR484" s="110"/>
      <c r="DS484" s="110"/>
      <c r="DT484" s="110"/>
      <c r="DU484" s="110"/>
      <c r="DV484" s="110"/>
      <c r="DW484" s="109"/>
      <c r="DX484" s="109"/>
      <c r="DY484" s="109"/>
      <c r="DZ484" s="109"/>
      <c r="EA484" s="109"/>
      <c r="EB484" s="109"/>
      <c r="EC484" s="109"/>
      <c r="ED484" s="109"/>
      <c r="EE484" s="109"/>
      <c r="EF484" s="109"/>
      <c r="EG484" s="109"/>
      <c r="EH484" s="109"/>
      <c r="EI484" s="109"/>
      <c r="EJ484" s="109"/>
      <c r="EK484" s="109"/>
      <c r="EL484" s="109"/>
      <c r="EM484" s="109"/>
      <c r="EN484" s="109"/>
      <c r="EO484" s="109"/>
      <c r="EP484" s="109"/>
      <c r="EQ484" s="109"/>
      <c r="ER484" s="109"/>
      <c r="ES484" s="109"/>
      <c r="ET484" s="109"/>
      <c r="EU484" s="109"/>
      <c r="EV484" s="109"/>
      <c r="EW484" s="109"/>
      <c r="EX484" s="109"/>
      <c r="EY484" s="109"/>
      <c r="EZ484" s="109"/>
      <c r="FA484" s="109"/>
      <c r="FB484" s="109"/>
      <c r="FC484" s="109"/>
      <c r="FD484" s="109"/>
      <c r="FE484" s="109"/>
      <c r="FF484" s="109"/>
      <c r="FG484" s="110"/>
      <c r="FH484" s="110"/>
      <c r="FI484" s="110"/>
      <c r="FJ484" s="110"/>
      <c r="FK484" s="109"/>
      <c r="FL484" s="109"/>
      <c r="FM484" s="109"/>
      <c r="FN484" s="109"/>
      <c r="FO484" s="109"/>
      <c r="FP484" s="109"/>
      <c r="FQ484" s="109"/>
      <c r="FR484" s="109"/>
      <c r="FS484" s="109"/>
      <c r="FT484" s="109"/>
      <c r="FU484" s="109"/>
      <c r="FV484" s="109"/>
      <c r="FW484" s="109"/>
      <c r="FX484" s="109"/>
      <c r="FY484" s="109"/>
      <c r="FZ484" s="109"/>
      <c r="GA484" s="110"/>
      <c r="GB484" s="110"/>
      <c r="GC484" s="110"/>
      <c r="GD484" s="110"/>
      <c r="GE484" s="109"/>
      <c r="GF484" s="109"/>
      <c r="GG484" s="109"/>
      <c r="GH484" s="109"/>
      <c r="GI484" s="109"/>
      <c r="GJ484" s="109"/>
      <c r="GK484" s="109"/>
      <c r="GL484" s="109"/>
      <c r="GM484" s="109"/>
      <c r="GN484" s="109"/>
      <c r="GO484" s="109"/>
      <c r="GP484" s="109"/>
      <c r="GQ484" s="111"/>
      <c r="GR484" s="109" t="s">
        <v>496</v>
      </c>
      <c r="GS484" s="109">
        <v>600000</v>
      </c>
      <c r="GT484" s="109"/>
      <c r="GU484" s="109"/>
      <c r="GV484" s="109"/>
      <c r="GW484" s="109"/>
      <c r="GX484" s="109"/>
      <c r="GY484" s="109"/>
      <c r="GZ484" s="109"/>
      <c r="HA484" s="109"/>
      <c r="HB484" s="109"/>
      <c r="HC484" s="109"/>
      <c r="HD484" s="109"/>
      <c r="HE484" s="109"/>
      <c r="HF484" s="109"/>
      <c r="HG484" s="109"/>
      <c r="HH484" s="109"/>
      <c r="HI484" s="109"/>
      <c r="HJ484" s="109"/>
      <c r="HK484" s="109"/>
      <c r="HL484" s="109"/>
      <c r="HM484" s="109"/>
      <c r="HN484" s="109"/>
      <c r="HO484" s="109"/>
      <c r="HP484" s="109"/>
      <c r="HQ484" s="109"/>
      <c r="HR484" s="109"/>
      <c r="HS484" s="109"/>
      <c r="HT484" s="109"/>
      <c r="HU484" s="109"/>
      <c r="HV484" s="109"/>
    </row>
    <row r="485" spans="2:230" s="107" customFormat="1" ht="11.25" customHeight="1" x14ac:dyDescent="0.2">
      <c r="B485" s="110"/>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c r="AA485" s="109"/>
      <c r="AB485" s="109"/>
      <c r="AC485" s="109"/>
      <c r="AD485" s="109"/>
      <c r="AE485" s="109"/>
      <c r="AF485" s="109"/>
      <c r="AG485" s="109"/>
      <c r="AH485" s="109"/>
      <c r="AI485" s="110"/>
      <c r="AJ485" s="110"/>
      <c r="AK485" s="110"/>
      <c r="AL485" s="110"/>
      <c r="AM485" s="110"/>
      <c r="AN485" s="110"/>
      <c r="AO485" s="110"/>
      <c r="AP485" s="110"/>
      <c r="AQ485" s="109"/>
      <c r="AR485" s="109"/>
      <c r="AS485" s="109"/>
      <c r="AT485" s="109"/>
      <c r="AU485" s="110"/>
      <c r="AV485" s="110"/>
      <c r="AW485" s="110"/>
      <c r="AX485" s="110"/>
      <c r="AY485" s="109"/>
      <c r="AZ485" s="109"/>
      <c r="BA485" s="109"/>
      <c r="BB485" s="109"/>
      <c r="BC485" s="110"/>
      <c r="BD485" s="110"/>
      <c r="BE485" s="110"/>
      <c r="BF485" s="110"/>
      <c r="BG485" s="110"/>
      <c r="BH485" s="110"/>
      <c r="BI485" s="110"/>
      <c r="BJ485" s="110"/>
      <c r="BK485" s="109"/>
      <c r="BL485" s="109"/>
      <c r="BM485" s="109"/>
      <c r="BN485" s="109"/>
      <c r="BO485" s="109"/>
      <c r="BP485" s="109"/>
      <c r="BQ485" s="109"/>
      <c r="BR485" s="109"/>
      <c r="BS485" s="109"/>
      <c r="BT485" s="109"/>
      <c r="BU485" s="109"/>
      <c r="BV485" s="109"/>
      <c r="BW485" s="109"/>
      <c r="BX485" s="109"/>
      <c r="BY485" s="109"/>
      <c r="BZ485" s="109"/>
      <c r="CA485" s="109"/>
      <c r="CB485" s="109"/>
      <c r="CC485" s="109"/>
      <c r="CD485" s="109"/>
      <c r="CE485" s="109"/>
      <c r="CF485" s="109"/>
      <c r="CG485" s="109"/>
      <c r="CH485" s="109"/>
      <c r="CI485" s="110"/>
      <c r="CJ485" s="110"/>
      <c r="CK485" s="110"/>
      <c r="CL485" s="110"/>
      <c r="CM485" s="109"/>
      <c r="CN485" s="109"/>
      <c r="CO485" s="109"/>
      <c r="CP485" s="109"/>
      <c r="CQ485" s="110"/>
      <c r="CR485" s="110"/>
      <c r="CS485" s="110"/>
      <c r="CT485" s="110"/>
      <c r="CU485" s="110"/>
      <c r="CV485" s="110"/>
      <c r="CW485" s="110"/>
      <c r="CX485" s="110"/>
      <c r="CY485" s="110"/>
      <c r="CZ485" s="110"/>
      <c r="DA485" s="110"/>
      <c r="DB485" s="110"/>
      <c r="DC485" s="110"/>
      <c r="DD485" s="110"/>
      <c r="DE485" s="110"/>
      <c r="DF485" s="110"/>
      <c r="DG485" s="110"/>
      <c r="DH485" s="110"/>
      <c r="DI485" s="110"/>
      <c r="DJ485" s="110"/>
      <c r="DK485" s="110"/>
      <c r="DL485" s="110"/>
      <c r="DM485" s="110"/>
      <c r="DN485" s="110"/>
      <c r="DO485" s="110"/>
      <c r="DP485" s="110"/>
      <c r="DQ485" s="110"/>
      <c r="DR485" s="110"/>
      <c r="DS485" s="110"/>
      <c r="DT485" s="110"/>
      <c r="DU485" s="110"/>
      <c r="DV485" s="110"/>
      <c r="DW485" s="109"/>
      <c r="DX485" s="109"/>
      <c r="DY485" s="109"/>
      <c r="DZ485" s="109"/>
      <c r="EA485" s="109"/>
      <c r="EB485" s="109"/>
      <c r="EC485" s="109"/>
      <c r="ED485" s="109"/>
      <c r="EE485" s="109"/>
      <c r="EF485" s="109"/>
      <c r="EG485" s="109"/>
      <c r="EH485" s="109"/>
      <c r="EI485" s="109"/>
      <c r="EJ485" s="109"/>
      <c r="EK485" s="109"/>
      <c r="EL485" s="109"/>
      <c r="EM485" s="109"/>
      <c r="EN485" s="109"/>
      <c r="EO485" s="109"/>
      <c r="EP485" s="109"/>
      <c r="EQ485" s="109"/>
      <c r="ER485" s="109"/>
      <c r="ES485" s="109"/>
      <c r="ET485" s="109"/>
      <c r="EU485" s="109"/>
      <c r="EV485" s="109"/>
      <c r="EW485" s="109"/>
      <c r="EX485" s="109"/>
      <c r="EY485" s="109"/>
      <c r="EZ485" s="109"/>
      <c r="FA485" s="109"/>
      <c r="FB485" s="109"/>
      <c r="FC485" s="109"/>
      <c r="FD485" s="109"/>
      <c r="FE485" s="109"/>
      <c r="FF485" s="109"/>
      <c r="FG485" s="110"/>
      <c r="FH485" s="110"/>
      <c r="FI485" s="110"/>
      <c r="FJ485" s="110"/>
      <c r="FK485" s="109"/>
      <c r="FL485" s="109"/>
      <c r="FM485" s="109"/>
      <c r="FN485" s="109"/>
      <c r="FO485" s="109"/>
      <c r="FP485" s="109"/>
      <c r="FQ485" s="109"/>
      <c r="FR485" s="109"/>
      <c r="FS485" s="109"/>
      <c r="FT485" s="109"/>
      <c r="FU485" s="109"/>
      <c r="FV485" s="109"/>
      <c r="FW485" s="109"/>
      <c r="FX485" s="109"/>
      <c r="FY485" s="109"/>
      <c r="FZ485" s="109"/>
      <c r="GA485" s="110"/>
      <c r="GB485" s="110"/>
      <c r="GC485" s="110"/>
      <c r="GD485" s="110"/>
      <c r="GE485" s="109"/>
      <c r="GF485" s="109"/>
      <c r="GG485" s="109"/>
      <c r="GH485" s="109"/>
      <c r="GI485" s="109"/>
      <c r="GJ485" s="109"/>
      <c r="GK485" s="109"/>
      <c r="GL485" s="109"/>
      <c r="GM485" s="109"/>
      <c r="GN485" s="109"/>
      <c r="GO485" s="109"/>
      <c r="GP485" s="109"/>
      <c r="GQ485" s="111"/>
      <c r="GR485" s="109" t="s">
        <v>497</v>
      </c>
      <c r="GS485" s="109">
        <v>491400</v>
      </c>
      <c r="GT485" s="109"/>
      <c r="GU485" s="109"/>
      <c r="GV485" s="109"/>
      <c r="GW485" s="109"/>
      <c r="GX485" s="109"/>
      <c r="GY485" s="109"/>
      <c r="GZ485" s="109"/>
      <c r="HA485" s="109"/>
      <c r="HB485" s="109"/>
      <c r="HC485" s="109"/>
      <c r="HD485" s="109"/>
      <c r="HE485" s="109"/>
      <c r="HF485" s="109"/>
      <c r="HG485" s="109"/>
      <c r="HH485" s="109"/>
      <c r="HI485" s="109"/>
      <c r="HJ485" s="109"/>
      <c r="HK485" s="109"/>
      <c r="HL485" s="109"/>
      <c r="HM485" s="109"/>
      <c r="HN485" s="109"/>
      <c r="HO485" s="109"/>
      <c r="HP485" s="109"/>
      <c r="HQ485" s="109"/>
      <c r="HR485" s="109"/>
      <c r="HS485" s="109"/>
      <c r="HT485" s="109"/>
      <c r="HU485" s="109"/>
      <c r="HV485" s="109"/>
    </row>
    <row r="486" spans="2:230" s="107" customFormat="1" ht="11.25" customHeight="1" x14ac:dyDescent="0.2">
      <c r="B486" s="110"/>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109"/>
      <c r="AE486" s="109"/>
      <c r="AF486" s="109"/>
      <c r="AG486" s="109"/>
      <c r="AH486" s="109"/>
      <c r="AI486" s="110"/>
      <c r="AJ486" s="110"/>
      <c r="AK486" s="110"/>
      <c r="AL486" s="110"/>
      <c r="AM486" s="110"/>
      <c r="AN486" s="110"/>
      <c r="AO486" s="110"/>
      <c r="AP486" s="110"/>
      <c r="AQ486" s="109"/>
      <c r="AR486" s="109"/>
      <c r="AS486" s="109"/>
      <c r="AT486" s="109"/>
      <c r="AU486" s="110"/>
      <c r="AV486" s="110"/>
      <c r="AW486" s="110"/>
      <c r="AX486" s="110"/>
      <c r="AY486" s="109"/>
      <c r="AZ486" s="109"/>
      <c r="BA486" s="109"/>
      <c r="BB486" s="109"/>
      <c r="BC486" s="110"/>
      <c r="BD486" s="110"/>
      <c r="BE486" s="110"/>
      <c r="BF486" s="110"/>
      <c r="BG486" s="110"/>
      <c r="BH486" s="110"/>
      <c r="BI486" s="110"/>
      <c r="BJ486" s="110"/>
      <c r="BK486" s="109"/>
      <c r="BL486" s="109"/>
      <c r="BM486" s="109"/>
      <c r="BN486" s="109"/>
      <c r="BO486" s="109"/>
      <c r="BP486" s="109"/>
      <c r="BQ486" s="109"/>
      <c r="BR486" s="109"/>
      <c r="BS486" s="109"/>
      <c r="BT486" s="109"/>
      <c r="BU486" s="109"/>
      <c r="BV486" s="109"/>
      <c r="BW486" s="109"/>
      <c r="BX486" s="109"/>
      <c r="BY486" s="109"/>
      <c r="BZ486" s="109"/>
      <c r="CA486" s="109"/>
      <c r="CB486" s="109"/>
      <c r="CC486" s="109"/>
      <c r="CD486" s="109"/>
      <c r="CE486" s="109"/>
      <c r="CF486" s="109"/>
      <c r="CG486" s="109"/>
      <c r="CH486" s="109"/>
      <c r="CI486" s="110"/>
      <c r="CJ486" s="110"/>
      <c r="CK486" s="110"/>
      <c r="CL486" s="110"/>
      <c r="CM486" s="109"/>
      <c r="CN486" s="109"/>
      <c r="CO486" s="109"/>
      <c r="CP486" s="109"/>
      <c r="CQ486" s="110"/>
      <c r="CR486" s="110"/>
      <c r="CS486" s="110"/>
      <c r="CT486" s="110"/>
      <c r="CU486" s="110"/>
      <c r="CV486" s="110"/>
      <c r="CW486" s="110"/>
      <c r="CX486" s="110"/>
      <c r="CY486" s="110"/>
      <c r="CZ486" s="110"/>
      <c r="DA486" s="110"/>
      <c r="DB486" s="110"/>
      <c r="DC486" s="110"/>
      <c r="DD486" s="110"/>
      <c r="DE486" s="110"/>
      <c r="DF486" s="110"/>
      <c r="DG486" s="110"/>
      <c r="DH486" s="110"/>
      <c r="DI486" s="110"/>
      <c r="DJ486" s="110"/>
      <c r="DK486" s="110"/>
      <c r="DL486" s="110"/>
      <c r="DM486" s="110"/>
      <c r="DN486" s="110"/>
      <c r="DO486" s="110"/>
      <c r="DP486" s="110"/>
      <c r="DQ486" s="110"/>
      <c r="DR486" s="110"/>
      <c r="DS486" s="110"/>
      <c r="DT486" s="110"/>
      <c r="DU486" s="110"/>
      <c r="DV486" s="110"/>
      <c r="DW486" s="109"/>
      <c r="DX486" s="109"/>
      <c r="DY486" s="109"/>
      <c r="DZ486" s="109"/>
      <c r="EA486" s="109"/>
      <c r="EB486" s="109"/>
      <c r="EC486" s="109"/>
      <c r="ED486" s="109"/>
      <c r="EE486" s="109"/>
      <c r="EF486" s="109"/>
      <c r="EG486" s="109"/>
      <c r="EH486" s="109"/>
      <c r="EI486" s="109"/>
      <c r="EJ486" s="109"/>
      <c r="EK486" s="109"/>
      <c r="EL486" s="109"/>
      <c r="EM486" s="109"/>
      <c r="EN486" s="109"/>
      <c r="EO486" s="109"/>
      <c r="EP486" s="109"/>
      <c r="EQ486" s="109"/>
      <c r="ER486" s="109"/>
      <c r="ES486" s="109"/>
      <c r="ET486" s="109"/>
      <c r="EU486" s="109"/>
      <c r="EV486" s="109"/>
      <c r="EW486" s="109"/>
      <c r="EX486" s="109"/>
      <c r="EY486" s="109"/>
      <c r="EZ486" s="109"/>
      <c r="FA486" s="109"/>
      <c r="FB486" s="109"/>
      <c r="FC486" s="109"/>
      <c r="FD486" s="109"/>
      <c r="FE486" s="109"/>
      <c r="FF486" s="109"/>
      <c r="FG486" s="110"/>
      <c r="FH486" s="110"/>
      <c r="FI486" s="110"/>
      <c r="FJ486" s="110"/>
      <c r="FK486" s="109"/>
      <c r="FL486" s="109"/>
      <c r="FM486" s="109"/>
      <c r="FN486" s="109"/>
      <c r="FO486" s="109"/>
      <c r="FP486" s="109"/>
      <c r="FQ486" s="109"/>
      <c r="FR486" s="109"/>
      <c r="FS486" s="109"/>
      <c r="FT486" s="109"/>
      <c r="FU486" s="109"/>
      <c r="FV486" s="109"/>
      <c r="FW486" s="109"/>
      <c r="FX486" s="109"/>
      <c r="FY486" s="109"/>
      <c r="FZ486" s="109"/>
      <c r="GA486" s="110"/>
      <c r="GB486" s="110"/>
      <c r="GC486" s="110"/>
      <c r="GD486" s="110"/>
      <c r="GE486" s="109"/>
      <c r="GF486" s="109"/>
      <c r="GG486" s="109"/>
      <c r="GH486" s="109"/>
      <c r="GI486" s="109"/>
      <c r="GJ486" s="109"/>
      <c r="GK486" s="109"/>
      <c r="GL486" s="109"/>
      <c r="GM486" s="109"/>
      <c r="GN486" s="109"/>
      <c r="GO486" s="109"/>
      <c r="GP486" s="109"/>
      <c r="GQ486" s="111"/>
      <c r="GR486" s="109" t="s">
        <v>498</v>
      </c>
      <c r="GS486" s="109">
        <v>9000</v>
      </c>
      <c r="GT486" s="109"/>
      <c r="GU486" s="109"/>
      <c r="GV486" s="109"/>
      <c r="GW486" s="109"/>
      <c r="GX486" s="109"/>
      <c r="GY486" s="109"/>
      <c r="GZ486" s="109"/>
      <c r="HA486" s="109"/>
      <c r="HB486" s="109"/>
      <c r="HC486" s="109"/>
      <c r="HD486" s="109"/>
      <c r="HE486" s="109"/>
      <c r="HF486" s="109"/>
      <c r="HG486" s="109"/>
      <c r="HH486" s="109"/>
      <c r="HI486" s="109"/>
      <c r="HJ486" s="109"/>
      <c r="HK486" s="109"/>
      <c r="HL486" s="109"/>
      <c r="HM486" s="109"/>
      <c r="HN486" s="109"/>
      <c r="HO486" s="109"/>
      <c r="HP486" s="109"/>
      <c r="HQ486" s="109"/>
      <c r="HR486" s="109"/>
      <c r="HS486" s="109"/>
      <c r="HT486" s="109"/>
      <c r="HU486" s="109"/>
      <c r="HV486" s="109"/>
    </row>
    <row r="487" spans="2:230" s="107" customFormat="1" ht="11.25" customHeight="1" x14ac:dyDescent="0.2">
      <c r="B487" s="110"/>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c r="AA487" s="109"/>
      <c r="AB487" s="109"/>
      <c r="AC487" s="109"/>
      <c r="AD487" s="109"/>
      <c r="AE487" s="109"/>
      <c r="AF487" s="109"/>
      <c r="AG487" s="109"/>
      <c r="AH487" s="109"/>
      <c r="AI487" s="110"/>
      <c r="AJ487" s="110"/>
      <c r="AK487" s="110"/>
      <c r="AL487" s="110"/>
      <c r="AM487" s="110"/>
      <c r="AN487" s="110"/>
      <c r="AO487" s="110"/>
      <c r="AP487" s="110"/>
      <c r="AQ487" s="109"/>
      <c r="AR487" s="109"/>
      <c r="AS487" s="109"/>
      <c r="AT487" s="109"/>
      <c r="AU487" s="110"/>
      <c r="AV487" s="110"/>
      <c r="AW487" s="110"/>
      <c r="AX487" s="110"/>
      <c r="AY487" s="109"/>
      <c r="AZ487" s="109"/>
      <c r="BA487" s="109"/>
      <c r="BB487" s="109"/>
      <c r="BC487" s="110"/>
      <c r="BD487" s="110"/>
      <c r="BE487" s="110"/>
      <c r="BF487" s="110"/>
      <c r="BG487" s="110"/>
      <c r="BH487" s="110"/>
      <c r="BI487" s="110"/>
      <c r="BJ487" s="110"/>
      <c r="BK487" s="109"/>
      <c r="BL487" s="109"/>
      <c r="BM487" s="109"/>
      <c r="BN487" s="109"/>
      <c r="BO487" s="109"/>
      <c r="BP487" s="109"/>
      <c r="BQ487" s="109"/>
      <c r="BR487" s="109"/>
      <c r="BS487" s="109"/>
      <c r="BT487" s="109"/>
      <c r="BU487" s="109"/>
      <c r="BV487" s="109"/>
      <c r="BW487" s="109"/>
      <c r="BX487" s="109"/>
      <c r="BY487" s="109"/>
      <c r="BZ487" s="109"/>
      <c r="CA487" s="109"/>
      <c r="CB487" s="109"/>
      <c r="CC487" s="109"/>
      <c r="CD487" s="109"/>
      <c r="CE487" s="109"/>
      <c r="CF487" s="109"/>
      <c r="CG487" s="109"/>
      <c r="CH487" s="109"/>
      <c r="CI487" s="110"/>
      <c r="CJ487" s="110"/>
      <c r="CK487" s="110"/>
      <c r="CL487" s="110"/>
      <c r="CM487" s="109"/>
      <c r="CN487" s="109"/>
      <c r="CO487" s="109"/>
      <c r="CP487" s="109"/>
      <c r="CQ487" s="110"/>
      <c r="CR487" s="110"/>
      <c r="CS487" s="110"/>
      <c r="CT487" s="110"/>
      <c r="CU487" s="110"/>
      <c r="CV487" s="110"/>
      <c r="CW487" s="110"/>
      <c r="CX487" s="110"/>
      <c r="CY487" s="110"/>
      <c r="CZ487" s="110"/>
      <c r="DA487" s="110"/>
      <c r="DB487" s="110"/>
      <c r="DC487" s="110"/>
      <c r="DD487" s="110"/>
      <c r="DE487" s="110"/>
      <c r="DF487" s="110"/>
      <c r="DG487" s="110"/>
      <c r="DH487" s="110"/>
      <c r="DI487" s="110"/>
      <c r="DJ487" s="110"/>
      <c r="DK487" s="110"/>
      <c r="DL487" s="110"/>
      <c r="DM487" s="110"/>
      <c r="DN487" s="110"/>
      <c r="DO487" s="110"/>
      <c r="DP487" s="110"/>
      <c r="DQ487" s="110"/>
      <c r="DR487" s="110"/>
      <c r="DS487" s="110"/>
      <c r="DT487" s="110"/>
      <c r="DU487" s="110"/>
      <c r="DV487" s="110"/>
      <c r="DW487" s="109"/>
      <c r="DX487" s="109"/>
      <c r="DY487" s="109"/>
      <c r="DZ487" s="109"/>
      <c r="EA487" s="109"/>
      <c r="EB487" s="109"/>
      <c r="EC487" s="109"/>
      <c r="ED487" s="109"/>
      <c r="EE487" s="109"/>
      <c r="EF487" s="109"/>
      <c r="EG487" s="109"/>
      <c r="EH487" s="109"/>
      <c r="EI487" s="109"/>
      <c r="EJ487" s="109"/>
      <c r="EK487" s="109"/>
      <c r="EL487" s="109"/>
      <c r="EM487" s="109"/>
      <c r="EN487" s="109"/>
      <c r="EO487" s="109"/>
      <c r="EP487" s="109"/>
      <c r="EQ487" s="109"/>
      <c r="ER487" s="109"/>
      <c r="ES487" s="109"/>
      <c r="ET487" s="109"/>
      <c r="EU487" s="109"/>
      <c r="EV487" s="109"/>
      <c r="EW487" s="109"/>
      <c r="EX487" s="109"/>
      <c r="EY487" s="109"/>
      <c r="EZ487" s="109"/>
      <c r="FA487" s="109"/>
      <c r="FB487" s="109"/>
      <c r="FC487" s="109"/>
      <c r="FD487" s="109"/>
      <c r="FE487" s="109"/>
      <c r="FF487" s="109"/>
      <c r="FG487" s="110"/>
      <c r="FH487" s="110"/>
      <c r="FI487" s="110"/>
      <c r="FJ487" s="110"/>
      <c r="FK487" s="109"/>
      <c r="FL487" s="109"/>
      <c r="FM487" s="109"/>
      <c r="FN487" s="109"/>
      <c r="FO487" s="109"/>
      <c r="FP487" s="109"/>
      <c r="FQ487" s="109"/>
      <c r="FR487" s="109"/>
      <c r="FS487" s="109"/>
      <c r="FT487" s="109"/>
      <c r="FU487" s="109"/>
      <c r="FV487" s="109"/>
      <c r="FW487" s="109"/>
      <c r="FX487" s="109"/>
      <c r="FY487" s="109"/>
      <c r="FZ487" s="109"/>
      <c r="GA487" s="110"/>
      <c r="GB487" s="110"/>
      <c r="GC487" s="110"/>
      <c r="GD487" s="110"/>
      <c r="GE487" s="109"/>
      <c r="GF487" s="109"/>
      <c r="GG487" s="109"/>
      <c r="GH487" s="109"/>
      <c r="GI487" s="109"/>
      <c r="GJ487" s="109"/>
      <c r="GK487" s="109"/>
      <c r="GL487" s="109"/>
      <c r="GM487" s="109"/>
      <c r="GN487" s="109"/>
      <c r="GO487" s="109"/>
      <c r="GP487" s="109"/>
      <c r="GQ487" s="111"/>
      <c r="GR487" s="109" t="s">
        <v>499</v>
      </c>
      <c r="GS487" s="109">
        <v>500000</v>
      </c>
      <c r="GT487" s="109"/>
      <c r="GU487" s="109"/>
      <c r="GV487" s="109"/>
      <c r="GW487" s="109"/>
      <c r="GX487" s="109"/>
      <c r="GY487" s="109"/>
      <c r="GZ487" s="109"/>
      <c r="HA487" s="109"/>
      <c r="HB487" s="109"/>
      <c r="HC487" s="109"/>
      <c r="HD487" s="109"/>
      <c r="HE487" s="109"/>
      <c r="HF487" s="109"/>
      <c r="HG487" s="109"/>
      <c r="HH487" s="109"/>
      <c r="HI487" s="109"/>
      <c r="HJ487" s="109"/>
      <c r="HK487" s="109"/>
      <c r="HL487" s="109"/>
      <c r="HM487" s="109"/>
      <c r="HN487" s="109"/>
      <c r="HO487" s="109"/>
      <c r="HP487" s="109"/>
      <c r="HQ487" s="109"/>
      <c r="HR487" s="109"/>
      <c r="HS487" s="109"/>
      <c r="HT487" s="109"/>
      <c r="HU487" s="109"/>
      <c r="HV487" s="109"/>
    </row>
    <row r="488" spans="2:230" s="107" customFormat="1" ht="11.25" customHeight="1" x14ac:dyDescent="0.2">
      <c r="B488" s="110"/>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109"/>
      <c r="AE488" s="109"/>
      <c r="AF488" s="109"/>
      <c r="AG488" s="109"/>
      <c r="AH488" s="109"/>
      <c r="AI488" s="110"/>
      <c r="AJ488" s="110"/>
      <c r="AK488" s="110"/>
      <c r="AL488" s="110"/>
      <c r="AM488" s="110"/>
      <c r="AN488" s="110"/>
      <c r="AO488" s="110"/>
      <c r="AP488" s="110"/>
      <c r="AQ488" s="109"/>
      <c r="AR488" s="109"/>
      <c r="AS488" s="109"/>
      <c r="AT488" s="109"/>
      <c r="AU488" s="110"/>
      <c r="AV488" s="110"/>
      <c r="AW488" s="110"/>
      <c r="AX488" s="110"/>
      <c r="AY488" s="109"/>
      <c r="AZ488" s="109"/>
      <c r="BA488" s="109"/>
      <c r="BB488" s="109"/>
      <c r="BC488" s="110"/>
      <c r="BD488" s="110"/>
      <c r="BE488" s="110"/>
      <c r="BF488" s="110"/>
      <c r="BG488" s="110"/>
      <c r="BH488" s="110"/>
      <c r="BI488" s="110"/>
      <c r="BJ488" s="110"/>
      <c r="BK488" s="109"/>
      <c r="BL488" s="109"/>
      <c r="BM488" s="109"/>
      <c r="BN488" s="109"/>
      <c r="BO488" s="109"/>
      <c r="BP488" s="109"/>
      <c r="BQ488" s="109"/>
      <c r="BR488" s="109"/>
      <c r="BS488" s="109"/>
      <c r="BT488" s="109"/>
      <c r="BU488" s="109"/>
      <c r="BV488" s="109"/>
      <c r="BW488" s="109"/>
      <c r="BX488" s="109"/>
      <c r="BY488" s="109"/>
      <c r="BZ488" s="109"/>
      <c r="CA488" s="109"/>
      <c r="CB488" s="109"/>
      <c r="CC488" s="109"/>
      <c r="CD488" s="109"/>
      <c r="CE488" s="109"/>
      <c r="CF488" s="109"/>
      <c r="CG488" s="109"/>
      <c r="CH488" s="109"/>
      <c r="CI488" s="110"/>
      <c r="CJ488" s="110"/>
      <c r="CK488" s="110"/>
      <c r="CL488" s="110"/>
      <c r="CM488" s="109"/>
      <c r="CN488" s="109"/>
      <c r="CO488" s="109"/>
      <c r="CP488" s="109"/>
      <c r="CQ488" s="110"/>
      <c r="CR488" s="110"/>
      <c r="CS488" s="110"/>
      <c r="CT488" s="110"/>
      <c r="CU488" s="110"/>
      <c r="CV488" s="110"/>
      <c r="CW488" s="110"/>
      <c r="CX488" s="110"/>
      <c r="CY488" s="110"/>
      <c r="CZ488" s="110"/>
      <c r="DA488" s="110"/>
      <c r="DB488" s="110"/>
      <c r="DC488" s="110"/>
      <c r="DD488" s="110"/>
      <c r="DE488" s="110"/>
      <c r="DF488" s="110"/>
      <c r="DG488" s="110"/>
      <c r="DH488" s="110"/>
      <c r="DI488" s="110"/>
      <c r="DJ488" s="110"/>
      <c r="DK488" s="110"/>
      <c r="DL488" s="110"/>
      <c r="DM488" s="110"/>
      <c r="DN488" s="110"/>
      <c r="DO488" s="110"/>
      <c r="DP488" s="110"/>
      <c r="DQ488" s="110"/>
      <c r="DR488" s="110"/>
      <c r="DS488" s="110"/>
      <c r="DT488" s="110"/>
      <c r="DU488" s="110"/>
      <c r="DV488" s="110"/>
      <c r="DW488" s="109"/>
      <c r="DX488" s="109"/>
      <c r="DY488" s="109"/>
      <c r="DZ488" s="109"/>
      <c r="EA488" s="109"/>
      <c r="EB488" s="109"/>
      <c r="EC488" s="109"/>
      <c r="ED488" s="109"/>
      <c r="EE488" s="109"/>
      <c r="EF488" s="109"/>
      <c r="EG488" s="109"/>
      <c r="EH488" s="109"/>
      <c r="EI488" s="109"/>
      <c r="EJ488" s="109"/>
      <c r="EK488" s="109"/>
      <c r="EL488" s="109"/>
      <c r="EM488" s="109"/>
      <c r="EN488" s="109"/>
      <c r="EO488" s="109"/>
      <c r="EP488" s="109"/>
      <c r="EQ488" s="109"/>
      <c r="ER488" s="109"/>
      <c r="ES488" s="109"/>
      <c r="ET488" s="109"/>
      <c r="EU488" s="109"/>
      <c r="EV488" s="109"/>
      <c r="EW488" s="109"/>
      <c r="EX488" s="109"/>
      <c r="EY488" s="109"/>
      <c r="EZ488" s="109"/>
      <c r="FA488" s="109"/>
      <c r="FB488" s="109"/>
      <c r="FC488" s="109"/>
      <c r="FD488" s="109"/>
      <c r="FE488" s="109"/>
      <c r="FF488" s="109"/>
      <c r="FG488" s="110"/>
      <c r="FH488" s="110"/>
      <c r="FI488" s="110"/>
      <c r="FJ488" s="110"/>
      <c r="FK488" s="109"/>
      <c r="FL488" s="109"/>
      <c r="FM488" s="109"/>
      <c r="FN488" s="109"/>
      <c r="FO488" s="109"/>
      <c r="FP488" s="109"/>
      <c r="FQ488" s="109"/>
      <c r="FR488" s="109"/>
      <c r="FS488" s="109"/>
      <c r="FT488" s="109"/>
      <c r="FU488" s="109"/>
      <c r="FV488" s="109"/>
      <c r="FW488" s="109"/>
      <c r="FX488" s="109"/>
      <c r="FY488" s="109"/>
      <c r="FZ488" s="109"/>
      <c r="GA488" s="110"/>
      <c r="GB488" s="110"/>
      <c r="GC488" s="110"/>
      <c r="GD488" s="110"/>
      <c r="GE488" s="109"/>
      <c r="GF488" s="109"/>
      <c r="GG488" s="109"/>
      <c r="GH488" s="109"/>
      <c r="GI488" s="109"/>
      <c r="GJ488" s="109"/>
      <c r="GK488" s="109"/>
      <c r="GL488" s="109"/>
      <c r="GM488" s="109"/>
      <c r="GN488" s="109"/>
      <c r="GO488" s="109"/>
      <c r="GP488" s="109"/>
      <c r="GQ488" s="111"/>
      <c r="GR488" s="109" t="s">
        <v>419</v>
      </c>
      <c r="GS488" s="109">
        <v>556000</v>
      </c>
      <c r="GT488" s="109"/>
      <c r="GU488" s="109"/>
      <c r="GV488" s="109"/>
      <c r="GW488" s="109"/>
      <c r="GX488" s="109"/>
      <c r="GY488" s="109"/>
      <c r="GZ488" s="109"/>
      <c r="HA488" s="109"/>
      <c r="HB488" s="109"/>
      <c r="HC488" s="109"/>
      <c r="HD488" s="109"/>
      <c r="HE488" s="109"/>
      <c r="HF488" s="109"/>
      <c r="HG488" s="109"/>
      <c r="HH488" s="109"/>
      <c r="HI488" s="109"/>
      <c r="HJ488" s="109"/>
      <c r="HK488" s="109"/>
      <c r="HL488" s="109"/>
      <c r="HM488" s="109"/>
      <c r="HN488" s="109"/>
      <c r="HO488" s="109"/>
      <c r="HP488" s="109"/>
      <c r="HQ488" s="109"/>
      <c r="HR488" s="109"/>
      <c r="HS488" s="109"/>
      <c r="HT488" s="109"/>
      <c r="HU488" s="109"/>
      <c r="HV488" s="109"/>
    </row>
    <row r="489" spans="2:230" s="107" customFormat="1" ht="11.25" customHeight="1" x14ac:dyDescent="0.2">
      <c r="B489" s="110"/>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109"/>
      <c r="AE489" s="109"/>
      <c r="AF489" s="109"/>
      <c r="AG489" s="109"/>
      <c r="AH489" s="109"/>
      <c r="AI489" s="110"/>
      <c r="AJ489" s="110"/>
      <c r="AK489" s="110"/>
      <c r="AL489" s="110"/>
      <c r="AM489" s="110"/>
      <c r="AN489" s="110"/>
      <c r="AO489" s="110"/>
      <c r="AP489" s="110"/>
      <c r="AQ489" s="109"/>
      <c r="AR489" s="109"/>
      <c r="AS489" s="109"/>
      <c r="AT489" s="109"/>
      <c r="AU489" s="110"/>
      <c r="AV489" s="110"/>
      <c r="AW489" s="110"/>
      <c r="AX489" s="110"/>
      <c r="AY489" s="109"/>
      <c r="AZ489" s="109"/>
      <c r="BA489" s="109"/>
      <c r="BB489" s="109"/>
      <c r="BC489" s="110"/>
      <c r="BD489" s="110"/>
      <c r="BE489" s="110"/>
      <c r="BF489" s="110"/>
      <c r="BG489" s="110"/>
      <c r="BH489" s="110"/>
      <c r="BI489" s="110"/>
      <c r="BJ489" s="110"/>
      <c r="BK489" s="109"/>
      <c r="BL489" s="109"/>
      <c r="BM489" s="109"/>
      <c r="BN489" s="109"/>
      <c r="BO489" s="109"/>
      <c r="BP489" s="109"/>
      <c r="BQ489" s="109"/>
      <c r="BR489" s="109"/>
      <c r="BS489" s="109"/>
      <c r="BT489" s="109"/>
      <c r="BU489" s="109"/>
      <c r="BV489" s="109"/>
      <c r="BW489" s="109"/>
      <c r="BX489" s="109"/>
      <c r="BY489" s="109"/>
      <c r="BZ489" s="109"/>
      <c r="CA489" s="109"/>
      <c r="CB489" s="109"/>
      <c r="CC489" s="109"/>
      <c r="CD489" s="109"/>
      <c r="CE489" s="109"/>
      <c r="CF489" s="109"/>
      <c r="CG489" s="109"/>
      <c r="CH489" s="109"/>
      <c r="CI489" s="110"/>
      <c r="CJ489" s="110"/>
      <c r="CK489" s="110"/>
      <c r="CL489" s="110"/>
      <c r="CM489" s="109"/>
      <c r="CN489" s="109"/>
      <c r="CO489" s="109"/>
      <c r="CP489" s="109"/>
      <c r="CQ489" s="110"/>
      <c r="CR489" s="110"/>
      <c r="CS489" s="110"/>
      <c r="CT489" s="110"/>
      <c r="CU489" s="110"/>
      <c r="CV489" s="110"/>
      <c r="CW489" s="110"/>
      <c r="CX489" s="110"/>
      <c r="CY489" s="110"/>
      <c r="CZ489" s="110"/>
      <c r="DA489" s="110"/>
      <c r="DB489" s="110"/>
      <c r="DC489" s="110"/>
      <c r="DD489" s="110"/>
      <c r="DE489" s="110"/>
      <c r="DF489" s="110"/>
      <c r="DG489" s="110"/>
      <c r="DH489" s="110"/>
      <c r="DI489" s="110"/>
      <c r="DJ489" s="110"/>
      <c r="DK489" s="110"/>
      <c r="DL489" s="110"/>
      <c r="DM489" s="110"/>
      <c r="DN489" s="110"/>
      <c r="DO489" s="110"/>
      <c r="DP489" s="110"/>
      <c r="DQ489" s="110"/>
      <c r="DR489" s="110"/>
      <c r="DS489" s="110"/>
      <c r="DT489" s="110"/>
      <c r="DU489" s="110"/>
      <c r="DV489" s="110"/>
      <c r="DW489" s="109"/>
      <c r="DX489" s="109"/>
      <c r="DY489" s="109"/>
      <c r="DZ489" s="109"/>
      <c r="EA489" s="109"/>
      <c r="EB489" s="109"/>
      <c r="EC489" s="109"/>
      <c r="ED489" s="109"/>
      <c r="EE489" s="109"/>
      <c r="EF489" s="109"/>
      <c r="EG489" s="109"/>
      <c r="EH489" s="109"/>
      <c r="EI489" s="109"/>
      <c r="EJ489" s="109"/>
      <c r="EK489" s="109"/>
      <c r="EL489" s="109"/>
      <c r="EM489" s="109"/>
      <c r="EN489" s="109"/>
      <c r="EO489" s="109"/>
      <c r="EP489" s="109"/>
      <c r="EQ489" s="109"/>
      <c r="ER489" s="109"/>
      <c r="ES489" s="109"/>
      <c r="ET489" s="109"/>
      <c r="EU489" s="109"/>
      <c r="EV489" s="109"/>
      <c r="EW489" s="109"/>
      <c r="EX489" s="109"/>
      <c r="EY489" s="109"/>
      <c r="EZ489" s="109"/>
      <c r="FA489" s="109"/>
      <c r="FB489" s="109"/>
      <c r="FC489" s="109"/>
      <c r="FD489" s="109"/>
      <c r="FE489" s="109"/>
      <c r="FF489" s="109"/>
      <c r="FG489" s="110"/>
      <c r="FH489" s="110"/>
      <c r="FI489" s="110"/>
      <c r="FJ489" s="110"/>
      <c r="FK489" s="109"/>
      <c r="FL489" s="109"/>
      <c r="FM489" s="109"/>
      <c r="FN489" s="109"/>
      <c r="FO489" s="109"/>
      <c r="FP489" s="109"/>
      <c r="FQ489" s="109"/>
      <c r="FR489" s="109"/>
      <c r="FS489" s="109"/>
      <c r="FT489" s="109"/>
      <c r="FU489" s="109"/>
      <c r="FV489" s="109"/>
      <c r="FW489" s="109"/>
      <c r="FX489" s="109"/>
      <c r="FY489" s="109"/>
      <c r="FZ489" s="109"/>
      <c r="GA489" s="110"/>
      <c r="GB489" s="110"/>
      <c r="GC489" s="110"/>
      <c r="GD489" s="110"/>
      <c r="GE489" s="109"/>
      <c r="GF489" s="109"/>
      <c r="GG489" s="109"/>
      <c r="GH489" s="109"/>
      <c r="GI489" s="109"/>
      <c r="GJ489" s="109"/>
      <c r="GK489" s="109"/>
      <c r="GL489" s="109"/>
      <c r="GM489" s="109"/>
      <c r="GN489" s="109"/>
      <c r="GO489" s="109"/>
      <c r="GP489" s="109"/>
      <c r="GQ489" s="111"/>
      <c r="GR489" s="109" t="s">
        <v>437</v>
      </c>
      <c r="GS489" s="109">
        <v>1850000</v>
      </c>
      <c r="GT489" s="109"/>
      <c r="GU489" s="109"/>
      <c r="GV489" s="109"/>
      <c r="GW489" s="109"/>
      <c r="GX489" s="109"/>
      <c r="GY489" s="109"/>
      <c r="GZ489" s="109"/>
      <c r="HA489" s="109"/>
      <c r="HB489" s="109"/>
      <c r="HC489" s="109"/>
      <c r="HD489" s="109"/>
      <c r="HE489" s="109"/>
      <c r="HF489" s="109"/>
      <c r="HG489" s="109"/>
      <c r="HH489" s="109"/>
      <c r="HI489" s="109"/>
      <c r="HJ489" s="109"/>
      <c r="HK489" s="109"/>
      <c r="HL489" s="109"/>
      <c r="HM489" s="109"/>
      <c r="HN489" s="109"/>
      <c r="HO489" s="109"/>
      <c r="HP489" s="109"/>
      <c r="HQ489" s="109"/>
      <c r="HR489" s="109"/>
      <c r="HS489" s="109"/>
      <c r="HT489" s="109"/>
      <c r="HU489" s="109"/>
      <c r="HV489" s="109"/>
    </row>
    <row r="490" spans="2:230" s="107" customFormat="1" ht="11.25" customHeight="1" x14ac:dyDescent="0.2">
      <c r="B490" s="110"/>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109"/>
      <c r="AE490" s="109"/>
      <c r="AF490" s="109"/>
      <c r="AG490" s="109"/>
      <c r="AH490" s="109"/>
      <c r="AI490" s="110"/>
      <c r="AJ490" s="110"/>
      <c r="AK490" s="110"/>
      <c r="AL490" s="110"/>
      <c r="AM490" s="110"/>
      <c r="AN490" s="110"/>
      <c r="AO490" s="110"/>
      <c r="AP490" s="110"/>
      <c r="AQ490" s="109"/>
      <c r="AR490" s="109"/>
      <c r="AS490" s="109"/>
      <c r="AT490" s="109"/>
      <c r="AU490" s="110"/>
      <c r="AV490" s="110"/>
      <c r="AW490" s="110"/>
      <c r="AX490" s="110"/>
      <c r="AY490" s="109"/>
      <c r="AZ490" s="109"/>
      <c r="BA490" s="109"/>
      <c r="BB490" s="109"/>
      <c r="BC490" s="110"/>
      <c r="BD490" s="110"/>
      <c r="BE490" s="110"/>
      <c r="BF490" s="110"/>
      <c r="BG490" s="110"/>
      <c r="BH490" s="110"/>
      <c r="BI490" s="110"/>
      <c r="BJ490" s="110"/>
      <c r="BK490" s="109"/>
      <c r="BL490" s="109"/>
      <c r="BM490" s="109"/>
      <c r="BN490" s="109"/>
      <c r="BO490" s="109"/>
      <c r="BP490" s="109"/>
      <c r="BQ490" s="109"/>
      <c r="BR490" s="109"/>
      <c r="BS490" s="109"/>
      <c r="BT490" s="109"/>
      <c r="BU490" s="109"/>
      <c r="BV490" s="109"/>
      <c r="BW490" s="109"/>
      <c r="BX490" s="109"/>
      <c r="BY490" s="109"/>
      <c r="BZ490" s="109"/>
      <c r="CA490" s="109"/>
      <c r="CB490" s="109"/>
      <c r="CC490" s="109"/>
      <c r="CD490" s="109"/>
      <c r="CE490" s="109"/>
      <c r="CF490" s="109"/>
      <c r="CG490" s="109"/>
      <c r="CH490" s="109"/>
      <c r="CI490" s="110"/>
      <c r="CJ490" s="110"/>
      <c r="CK490" s="110"/>
      <c r="CL490" s="110"/>
      <c r="CM490" s="109"/>
      <c r="CN490" s="109"/>
      <c r="CO490" s="109"/>
      <c r="CP490" s="109"/>
      <c r="CQ490" s="110"/>
      <c r="CR490" s="110"/>
      <c r="CS490" s="110"/>
      <c r="CT490" s="110"/>
      <c r="CU490" s="110"/>
      <c r="CV490" s="110"/>
      <c r="CW490" s="110"/>
      <c r="CX490" s="110"/>
      <c r="CY490" s="110"/>
      <c r="CZ490" s="110"/>
      <c r="DA490" s="110"/>
      <c r="DB490" s="110"/>
      <c r="DC490" s="110"/>
      <c r="DD490" s="110"/>
      <c r="DE490" s="110"/>
      <c r="DF490" s="110"/>
      <c r="DG490" s="110"/>
      <c r="DH490" s="110"/>
      <c r="DI490" s="110"/>
      <c r="DJ490" s="110"/>
      <c r="DK490" s="110"/>
      <c r="DL490" s="110"/>
      <c r="DM490" s="110"/>
      <c r="DN490" s="110"/>
      <c r="DO490" s="110"/>
      <c r="DP490" s="110"/>
      <c r="DQ490" s="110"/>
      <c r="DR490" s="110"/>
      <c r="DS490" s="110"/>
      <c r="DT490" s="110"/>
      <c r="DU490" s="110"/>
      <c r="DV490" s="110"/>
      <c r="DW490" s="109"/>
      <c r="DX490" s="109"/>
      <c r="DY490" s="109"/>
      <c r="DZ490" s="109"/>
      <c r="EA490" s="109"/>
      <c r="EB490" s="109"/>
      <c r="EC490" s="109"/>
      <c r="ED490" s="109"/>
      <c r="EE490" s="109"/>
      <c r="EF490" s="109"/>
      <c r="EG490" s="109"/>
      <c r="EH490" s="109"/>
      <c r="EI490" s="109"/>
      <c r="EJ490" s="109"/>
      <c r="EK490" s="109"/>
      <c r="EL490" s="109"/>
      <c r="EM490" s="109"/>
      <c r="EN490" s="109"/>
      <c r="EO490" s="109"/>
      <c r="EP490" s="109"/>
      <c r="EQ490" s="109"/>
      <c r="ER490" s="109"/>
      <c r="ES490" s="109"/>
      <c r="ET490" s="109"/>
      <c r="EU490" s="109"/>
      <c r="EV490" s="109"/>
      <c r="EW490" s="109"/>
      <c r="EX490" s="109"/>
      <c r="EY490" s="109"/>
      <c r="EZ490" s="109"/>
      <c r="FA490" s="109"/>
      <c r="FB490" s="109"/>
      <c r="FC490" s="109"/>
      <c r="FD490" s="109"/>
      <c r="FE490" s="109"/>
      <c r="FF490" s="109"/>
      <c r="FG490" s="110"/>
      <c r="FH490" s="110"/>
      <c r="FI490" s="110"/>
      <c r="FJ490" s="110"/>
      <c r="FK490" s="109"/>
      <c r="FL490" s="109"/>
      <c r="FM490" s="109"/>
      <c r="FN490" s="109"/>
      <c r="FO490" s="109"/>
      <c r="FP490" s="109"/>
      <c r="FQ490" s="109"/>
      <c r="FR490" s="109"/>
      <c r="FS490" s="109"/>
      <c r="FT490" s="109"/>
      <c r="FU490" s="109"/>
      <c r="FV490" s="109"/>
      <c r="FW490" s="109"/>
      <c r="FX490" s="109"/>
      <c r="FY490" s="109"/>
      <c r="FZ490" s="109"/>
      <c r="GA490" s="110"/>
      <c r="GB490" s="110"/>
      <c r="GC490" s="110"/>
      <c r="GD490" s="110"/>
      <c r="GE490" s="109"/>
      <c r="GF490" s="109"/>
      <c r="GG490" s="109"/>
      <c r="GH490" s="109"/>
      <c r="GI490" s="109"/>
      <c r="GJ490" s="109"/>
      <c r="GK490" s="109"/>
      <c r="GL490" s="109"/>
      <c r="GM490" s="109"/>
      <c r="GN490" s="109"/>
      <c r="GO490" s="109"/>
      <c r="GP490" s="109"/>
      <c r="GQ490" s="111"/>
      <c r="GR490" s="109" t="s">
        <v>500</v>
      </c>
      <c r="GS490" s="109">
        <v>155000</v>
      </c>
      <c r="GT490" s="109"/>
      <c r="GU490" s="109"/>
      <c r="GV490" s="109"/>
      <c r="GW490" s="109"/>
      <c r="GX490" s="109"/>
      <c r="GY490" s="109"/>
      <c r="GZ490" s="109"/>
      <c r="HA490" s="109"/>
      <c r="HB490" s="109"/>
      <c r="HC490" s="109"/>
      <c r="HD490" s="109"/>
      <c r="HE490" s="109"/>
      <c r="HF490" s="109"/>
      <c r="HG490" s="109"/>
      <c r="HH490" s="109"/>
      <c r="HI490" s="109"/>
      <c r="HJ490" s="109"/>
      <c r="HK490" s="109"/>
      <c r="HL490" s="109"/>
      <c r="HM490" s="109"/>
      <c r="HN490" s="109"/>
      <c r="HO490" s="109"/>
      <c r="HP490" s="109"/>
      <c r="HQ490" s="109"/>
      <c r="HR490" s="109"/>
      <c r="HS490" s="109"/>
      <c r="HT490" s="109"/>
      <c r="HU490" s="109"/>
      <c r="HV490" s="109"/>
    </row>
    <row r="491" spans="2:230" s="107" customFormat="1" ht="11.25" customHeight="1" x14ac:dyDescent="0.2">
      <c r="B491" s="110"/>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c r="AA491" s="109"/>
      <c r="AB491" s="109"/>
      <c r="AC491" s="109"/>
      <c r="AD491" s="109"/>
      <c r="AE491" s="109"/>
      <c r="AF491" s="109"/>
      <c r="AG491" s="109"/>
      <c r="AH491" s="109"/>
      <c r="AI491" s="110"/>
      <c r="AJ491" s="110"/>
      <c r="AK491" s="110"/>
      <c r="AL491" s="110"/>
      <c r="AM491" s="110"/>
      <c r="AN491" s="110"/>
      <c r="AO491" s="110"/>
      <c r="AP491" s="110"/>
      <c r="AQ491" s="109"/>
      <c r="AR491" s="109"/>
      <c r="AS491" s="109"/>
      <c r="AT491" s="109"/>
      <c r="AU491" s="110"/>
      <c r="AV491" s="110"/>
      <c r="AW491" s="110"/>
      <c r="AX491" s="110"/>
      <c r="AY491" s="109"/>
      <c r="AZ491" s="109"/>
      <c r="BA491" s="109"/>
      <c r="BB491" s="109"/>
      <c r="BC491" s="110"/>
      <c r="BD491" s="110"/>
      <c r="BE491" s="110"/>
      <c r="BF491" s="110"/>
      <c r="BG491" s="110"/>
      <c r="BH491" s="110"/>
      <c r="BI491" s="110"/>
      <c r="BJ491" s="110"/>
      <c r="BK491" s="109"/>
      <c r="BL491" s="109"/>
      <c r="BM491" s="109"/>
      <c r="BN491" s="109"/>
      <c r="BO491" s="109"/>
      <c r="BP491" s="109"/>
      <c r="BQ491" s="109"/>
      <c r="BR491" s="109"/>
      <c r="BS491" s="109"/>
      <c r="BT491" s="109"/>
      <c r="BU491" s="109"/>
      <c r="BV491" s="109"/>
      <c r="BW491" s="109"/>
      <c r="BX491" s="109"/>
      <c r="BY491" s="109"/>
      <c r="BZ491" s="109"/>
      <c r="CA491" s="109"/>
      <c r="CB491" s="109"/>
      <c r="CC491" s="109"/>
      <c r="CD491" s="109"/>
      <c r="CE491" s="109"/>
      <c r="CF491" s="109"/>
      <c r="CG491" s="109"/>
      <c r="CH491" s="109"/>
      <c r="CI491" s="110"/>
      <c r="CJ491" s="110"/>
      <c r="CK491" s="110"/>
      <c r="CL491" s="110"/>
      <c r="CM491" s="109"/>
      <c r="CN491" s="109"/>
      <c r="CO491" s="109"/>
      <c r="CP491" s="109"/>
      <c r="CQ491" s="110"/>
      <c r="CR491" s="110"/>
      <c r="CS491" s="110"/>
      <c r="CT491" s="110"/>
      <c r="CU491" s="110"/>
      <c r="CV491" s="110"/>
      <c r="CW491" s="110"/>
      <c r="CX491" s="110"/>
      <c r="CY491" s="110"/>
      <c r="CZ491" s="110"/>
      <c r="DA491" s="110"/>
      <c r="DB491" s="110"/>
      <c r="DC491" s="110"/>
      <c r="DD491" s="110"/>
      <c r="DE491" s="110"/>
      <c r="DF491" s="110"/>
      <c r="DG491" s="110"/>
      <c r="DH491" s="110"/>
      <c r="DI491" s="110"/>
      <c r="DJ491" s="110"/>
      <c r="DK491" s="110"/>
      <c r="DL491" s="110"/>
      <c r="DM491" s="110"/>
      <c r="DN491" s="110"/>
      <c r="DO491" s="110"/>
      <c r="DP491" s="110"/>
      <c r="DQ491" s="110"/>
      <c r="DR491" s="110"/>
      <c r="DS491" s="110"/>
      <c r="DT491" s="110"/>
      <c r="DU491" s="110"/>
      <c r="DV491" s="110"/>
      <c r="DW491" s="109"/>
      <c r="DX491" s="109"/>
      <c r="DY491" s="109"/>
      <c r="DZ491" s="109"/>
      <c r="EA491" s="109"/>
      <c r="EB491" s="109"/>
      <c r="EC491" s="109"/>
      <c r="ED491" s="109"/>
      <c r="EE491" s="109"/>
      <c r="EF491" s="109"/>
      <c r="EG491" s="109"/>
      <c r="EH491" s="109"/>
      <c r="EI491" s="109"/>
      <c r="EJ491" s="109"/>
      <c r="EK491" s="109"/>
      <c r="EL491" s="109"/>
      <c r="EM491" s="109"/>
      <c r="EN491" s="109"/>
      <c r="EO491" s="109"/>
      <c r="EP491" s="109"/>
      <c r="EQ491" s="109"/>
      <c r="ER491" s="109"/>
      <c r="ES491" s="109"/>
      <c r="ET491" s="109"/>
      <c r="EU491" s="109"/>
      <c r="EV491" s="109"/>
      <c r="EW491" s="109"/>
      <c r="EX491" s="109"/>
      <c r="EY491" s="109"/>
      <c r="EZ491" s="109"/>
      <c r="FA491" s="109"/>
      <c r="FB491" s="109"/>
      <c r="FC491" s="109"/>
      <c r="FD491" s="109"/>
      <c r="FE491" s="109"/>
      <c r="FF491" s="109"/>
      <c r="FG491" s="110"/>
      <c r="FH491" s="110"/>
      <c r="FI491" s="110"/>
      <c r="FJ491" s="110"/>
      <c r="FK491" s="109"/>
      <c r="FL491" s="109"/>
      <c r="FM491" s="109"/>
      <c r="FN491" s="109"/>
      <c r="FO491" s="109"/>
      <c r="FP491" s="109"/>
      <c r="FQ491" s="109"/>
      <c r="FR491" s="109"/>
      <c r="FS491" s="109"/>
      <c r="FT491" s="109"/>
      <c r="FU491" s="109"/>
      <c r="FV491" s="109"/>
      <c r="FW491" s="109"/>
      <c r="FX491" s="109"/>
      <c r="FY491" s="109"/>
      <c r="FZ491" s="109"/>
      <c r="GA491" s="110"/>
      <c r="GB491" s="110"/>
      <c r="GC491" s="110"/>
      <c r="GD491" s="110"/>
      <c r="GE491" s="109"/>
      <c r="GF491" s="109"/>
      <c r="GG491" s="109"/>
      <c r="GH491" s="109"/>
      <c r="GI491" s="109"/>
      <c r="GJ491" s="109"/>
      <c r="GK491" s="109"/>
      <c r="GL491" s="109"/>
      <c r="GM491" s="109"/>
      <c r="GN491" s="109"/>
      <c r="GO491" s="109"/>
      <c r="GP491" s="109"/>
      <c r="GQ491" s="111"/>
      <c r="GR491" s="109" t="s">
        <v>501</v>
      </c>
      <c r="GS491" s="109">
        <v>645000</v>
      </c>
      <c r="GT491" s="109"/>
      <c r="GU491" s="109"/>
      <c r="GV491" s="109"/>
      <c r="GW491" s="109"/>
      <c r="GX491" s="109"/>
      <c r="GY491" s="109"/>
      <c r="GZ491" s="109"/>
      <c r="HA491" s="109"/>
      <c r="HB491" s="109"/>
      <c r="HC491" s="109"/>
      <c r="HD491" s="109"/>
      <c r="HE491" s="109"/>
      <c r="HF491" s="109"/>
      <c r="HG491" s="109"/>
      <c r="HH491" s="109"/>
      <c r="HI491" s="109"/>
      <c r="HJ491" s="109"/>
      <c r="HK491" s="109"/>
      <c r="HL491" s="109"/>
      <c r="HM491" s="109"/>
      <c r="HN491" s="109"/>
      <c r="HO491" s="109"/>
      <c r="HP491" s="109"/>
      <c r="HQ491" s="109"/>
      <c r="HR491" s="109"/>
      <c r="HS491" s="109"/>
      <c r="HT491" s="109"/>
      <c r="HU491" s="109"/>
      <c r="HV491" s="109"/>
    </row>
    <row r="492" spans="2:230" s="107" customFormat="1" ht="11.25" customHeight="1" x14ac:dyDescent="0.2">
      <c r="B492" s="110"/>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10"/>
      <c r="AJ492" s="110"/>
      <c r="AK492" s="110"/>
      <c r="AL492" s="110"/>
      <c r="AM492" s="110"/>
      <c r="AN492" s="110"/>
      <c r="AO492" s="110"/>
      <c r="AP492" s="110"/>
      <c r="AQ492" s="109"/>
      <c r="AR492" s="109"/>
      <c r="AS492" s="109"/>
      <c r="AT492" s="109"/>
      <c r="AU492" s="110"/>
      <c r="AV492" s="110"/>
      <c r="AW492" s="110"/>
      <c r="AX492" s="110"/>
      <c r="AY492" s="109"/>
      <c r="AZ492" s="109"/>
      <c r="BA492" s="109"/>
      <c r="BB492" s="109"/>
      <c r="BC492" s="110"/>
      <c r="BD492" s="110"/>
      <c r="BE492" s="110"/>
      <c r="BF492" s="110"/>
      <c r="BG492" s="110"/>
      <c r="BH492" s="110"/>
      <c r="BI492" s="110"/>
      <c r="BJ492" s="110"/>
      <c r="BK492" s="109"/>
      <c r="BL492" s="109"/>
      <c r="BM492" s="109"/>
      <c r="BN492" s="109"/>
      <c r="BO492" s="109"/>
      <c r="BP492" s="109"/>
      <c r="BQ492" s="109"/>
      <c r="BR492" s="109"/>
      <c r="BS492" s="109"/>
      <c r="BT492" s="109"/>
      <c r="BU492" s="109"/>
      <c r="BV492" s="109"/>
      <c r="BW492" s="109"/>
      <c r="BX492" s="109"/>
      <c r="BY492" s="109"/>
      <c r="BZ492" s="109"/>
      <c r="CA492" s="109"/>
      <c r="CB492" s="109"/>
      <c r="CC492" s="109"/>
      <c r="CD492" s="109"/>
      <c r="CE492" s="109"/>
      <c r="CF492" s="109"/>
      <c r="CG492" s="109"/>
      <c r="CH492" s="109"/>
      <c r="CI492" s="110"/>
      <c r="CJ492" s="110"/>
      <c r="CK492" s="110"/>
      <c r="CL492" s="110"/>
      <c r="CM492" s="109"/>
      <c r="CN492" s="109"/>
      <c r="CO492" s="109"/>
      <c r="CP492" s="109"/>
      <c r="CQ492" s="110"/>
      <c r="CR492" s="110"/>
      <c r="CS492" s="110"/>
      <c r="CT492" s="110"/>
      <c r="CU492" s="110"/>
      <c r="CV492" s="110"/>
      <c r="CW492" s="110"/>
      <c r="CX492" s="110"/>
      <c r="CY492" s="110"/>
      <c r="CZ492" s="110"/>
      <c r="DA492" s="110"/>
      <c r="DB492" s="110"/>
      <c r="DC492" s="110"/>
      <c r="DD492" s="110"/>
      <c r="DE492" s="110"/>
      <c r="DF492" s="110"/>
      <c r="DG492" s="110"/>
      <c r="DH492" s="110"/>
      <c r="DI492" s="110"/>
      <c r="DJ492" s="110"/>
      <c r="DK492" s="110"/>
      <c r="DL492" s="110"/>
      <c r="DM492" s="110"/>
      <c r="DN492" s="110"/>
      <c r="DO492" s="110"/>
      <c r="DP492" s="110"/>
      <c r="DQ492" s="110"/>
      <c r="DR492" s="110"/>
      <c r="DS492" s="110"/>
      <c r="DT492" s="110"/>
      <c r="DU492" s="110"/>
      <c r="DV492" s="110"/>
      <c r="DW492" s="109"/>
      <c r="DX492" s="109"/>
      <c r="DY492" s="109"/>
      <c r="DZ492" s="109"/>
      <c r="EA492" s="109"/>
      <c r="EB492" s="109"/>
      <c r="EC492" s="109"/>
      <c r="ED492" s="109"/>
      <c r="EE492" s="109"/>
      <c r="EF492" s="109"/>
      <c r="EG492" s="109"/>
      <c r="EH492" s="109"/>
      <c r="EI492" s="109"/>
      <c r="EJ492" s="109"/>
      <c r="EK492" s="109"/>
      <c r="EL492" s="109"/>
      <c r="EM492" s="109"/>
      <c r="EN492" s="109"/>
      <c r="EO492" s="109"/>
      <c r="EP492" s="109"/>
      <c r="EQ492" s="109"/>
      <c r="ER492" s="109"/>
      <c r="ES492" s="109"/>
      <c r="ET492" s="109"/>
      <c r="EU492" s="109"/>
      <c r="EV492" s="109"/>
      <c r="EW492" s="109"/>
      <c r="EX492" s="109"/>
      <c r="EY492" s="109"/>
      <c r="EZ492" s="109"/>
      <c r="FA492" s="109"/>
      <c r="FB492" s="109"/>
      <c r="FC492" s="109"/>
      <c r="FD492" s="109"/>
      <c r="FE492" s="109"/>
      <c r="FF492" s="109"/>
      <c r="FG492" s="110"/>
      <c r="FH492" s="110"/>
      <c r="FI492" s="110"/>
      <c r="FJ492" s="110"/>
      <c r="FK492" s="109"/>
      <c r="FL492" s="109"/>
      <c r="FM492" s="109"/>
      <c r="FN492" s="109"/>
      <c r="FO492" s="109"/>
      <c r="FP492" s="109"/>
      <c r="FQ492" s="109"/>
      <c r="FR492" s="109"/>
      <c r="FS492" s="109"/>
      <c r="FT492" s="109"/>
      <c r="FU492" s="109"/>
      <c r="FV492" s="109"/>
      <c r="FW492" s="109"/>
      <c r="FX492" s="109"/>
      <c r="FY492" s="109"/>
      <c r="FZ492" s="109"/>
      <c r="GA492" s="110"/>
      <c r="GB492" s="110"/>
      <c r="GC492" s="110"/>
      <c r="GD492" s="110"/>
      <c r="GE492" s="109"/>
      <c r="GF492" s="109"/>
      <c r="GG492" s="109"/>
      <c r="GH492" s="109"/>
      <c r="GI492" s="109"/>
      <c r="GJ492" s="109"/>
      <c r="GK492" s="109"/>
      <c r="GL492" s="109"/>
      <c r="GM492" s="109"/>
      <c r="GN492" s="109"/>
      <c r="GO492" s="109"/>
      <c r="GP492" s="109"/>
      <c r="GQ492" s="111"/>
      <c r="GR492" s="109" t="s">
        <v>502</v>
      </c>
      <c r="GS492" s="109">
        <v>100000</v>
      </c>
      <c r="GT492" s="109"/>
      <c r="GU492" s="109"/>
      <c r="GV492" s="109"/>
      <c r="GW492" s="109"/>
      <c r="GX492" s="109"/>
      <c r="GY492" s="109"/>
      <c r="GZ492" s="109"/>
      <c r="HA492" s="109"/>
      <c r="HB492" s="109"/>
      <c r="HC492" s="109"/>
      <c r="HD492" s="109"/>
      <c r="HE492" s="109"/>
      <c r="HF492" s="109"/>
      <c r="HG492" s="109"/>
      <c r="HH492" s="109"/>
      <c r="HI492" s="109"/>
      <c r="HJ492" s="109"/>
      <c r="HK492" s="109"/>
      <c r="HL492" s="109"/>
      <c r="HM492" s="109"/>
      <c r="HN492" s="109"/>
      <c r="HO492" s="109"/>
      <c r="HP492" s="109"/>
      <c r="HQ492" s="109"/>
      <c r="HR492" s="109"/>
      <c r="HS492" s="109"/>
      <c r="HT492" s="109"/>
      <c r="HU492" s="109"/>
      <c r="HV492" s="109"/>
    </row>
    <row r="493" spans="2:230" s="107" customFormat="1" ht="11.25" customHeight="1" x14ac:dyDescent="0.2">
      <c r="B493" s="110"/>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109"/>
      <c r="AE493" s="109"/>
      <c r="AF493" s="109"/>
      <c r="AG493" s="109"/>
      <c r="AH493" s="109"/>
      <c r="AI493" s="110"/>
      <c r="AJ493" s="110"/>
      <c r="AK493" s="110"/>
      <c r="AL493" s="110"/>
      <c r="AM493" s="110"/>
      <c r="AN493" s="110"/>
      <c r="AO493" s="110"/>
      <c r="AP493" s="110"/>
      <c r="AQ493" s="109"/>
      <c r="AR493" s="109"/>
      <c r="AS493" s="109"/>
      <c r="AT493" s="109"/>
      <c r="AU493" s="110"/>
      <c r="AV493" s="110"/>
      <c r="AW493" s="110"/>
      <c r="AX493" s="110"/>
      <c r="AY493" s="109"/>
      <c r="AZ493" s="109"/>
      <c r="BA493" s="109"/>
      <c r="BB493" s="109"/>
      <c r="BC493" s="110"/>
      <c r="BD493" s="110"/>
      <c r="BE493" s="110"/>
      <c r="BF493" s="110"/>
      <c r="BG493" s="110"/>
      <c r="BH493" s="110"/>
      <c r="BI493" s="110"/>
      <c r="BJ493" s="110"/>
      <c r="BK493" s="109"/>
      <c r="BL493" s="109"/>
      <c r="BM493" s="109"/>
      <c r="BN493" s="109"/>
      <c r="BO493" s="109"/>
      <c r="BP493" s="109"/>
      <c r="BQ493" s="109"/>
      <c r="BR493" s="109"/>
      <c r="BS493" s="109"/>
      <c r="BT493" s="109"/>
      <c r="BU493" s="109"/>
      <c r="BV493" s="109"/>
      <c r="BW493" s="109"/>
      <c r="BX493" s="109"/>
      <c r="BY493" s="109"/>
      <c r="BZ493" s="109"/>
      <c r="CA493" s="109"/>
      <c r="CB493" s="109"/>
      <c r="CC493" s="109"/>
      <c r="CD493" s="109"/>
      <c r="CE493" s="109"/>
      <c r="CF493" s="109"/>
      <c r="CG493" s="109"/>
      <c r="CH493" s="109"/>
      <c r="CI493" s="110"/>
      <c r="CJ493" s="110"/>
      <c r="CK493" s="110"/>
      <c r="CL493" s="110"/>
      <c r="CM493" s="109"/>
      <c r="CN493" s="109"/>
      <c r="CO493" s="109"/>
      <c r="CP493" s="109"/>
      <c r="CQ493" s="110"/>
      <c r="CR493" s="110"/>
      <c r="CS493" s="110"/>
      <c r="CT493" s="110"/>
      <c r="CU493" s="110"/>
      <c r="CV493" s="110"/>
      <c r="CW493" s="110"/>
      <c r="CX493" s="110"/>
      <c r="CY493" s="110"/>
      <c r="CZ493" s="110"/>
      <c r="DA493" s="110"/>
      <c r="DB493" s="110"/>
      <c r="DC493" s="110"/>
      <c r="DD493" s="110"/>
      <c r="DE493" s="110"/>
      <c r="DF493" s="110"/>
      <c r="DG493" s="110"/>
      <c r="DH493" s="110"/>
      <c r="DI493" s="110"/>
      <c r="DJ493" s="110"/>
      <c r="DK493" s="110"/>
      <c r="DL493" s="110"/>
      <c r="DM493" s="110"/>
      <c r="DN493" s="110"/>
      <c r="DO493" s="110"/>
      <c r="DP493" s="110"/>
      <c r="DQ493" s="110"/>
      <c r="DR493" s="110"/>
      <c r="DS493" s="110"/>
      <c r="DT493" s="110"/>
      <c r="DU493" s="110"/>
      <c r="DV493" s="110"/>
      <c r="DW493" s="109"/>
      <c r="DX493" s="109"/>
      <c r="DY493" s="109"/>
      <c r="DZ493" s="109"/>
      <c r="EA493" s="109"/>
      <c r="EB493" s="109"/>
      <c r="EC493" s="109"/>
      <c r="ED493" s="109"/>
      <c r="EE493" s="109"/>
      <c r="EF493" s="109"/>
      <c r="EG493" s="109"/>
      <c r="EH493" s="109"/>
      <c r="EI493" s="109"/>
      <c r="EJ493" s="109"/>
      <c r="EK493" s="109"/>
      <c r="EL493" s="109"/>
      <c r="EM493" s="109"/>
      <c r="EN493" s="109"/>
      <c r="EO493" s="109"/>
      <c r="EP493" s="109"/>
      <c r="EQ493" s="109"/>
      <c r="ER493" s="109"/>
      <c r="ES493" s="109"/>
      <c r="ET493" s="109"/>
      <c r="EU493" s="109"/>
      <c r="EV493" s="109"/>
      <c r="EW493" s="109"/>
      <c r="EX493" s="109"/>
      <c r="EY493" s="109"/>
      <c r="EZ493" s="109"/>
      <c r="FA493" s="109"/>
      <c r="FB493" s="109"/>
      <c r="FC493" s="109"/>
      <c r="FD493" s="109"/>
      <c r="FE493" s="109"/>
      <c r="FF493" s="109"/>
      <c r="FG493" s="110"/>
      <c r="FH493" s="110"/>
      <c r="FI493" s="110"/>
      <c r="FJ493" s="110"/>
      <c r="FK493" s="109"/>
      <c r="FL493" s="109"/>
      <c r="FM493" s="109"/>
      <c r="FN493" s="109"/>
      <c r="FO493" s="109"/>
      <c r="FP493" s="109"/>
      <c r="FQ493" s="109"/>
      <c r="FR493" s="109"/>
      <c r="FS493" s="109"/>
      <c r="FT493" s="109"/>
      <c r="FU493" s="109"/>
      <c r="FV493" s="109"/>
      <c r="FW493" s="109"/>
      <c r="FX493" s="109"/>
      <c r="FY493" s="109"/>
      <c r="FZ493" s="109"/>
      <c r="GA493" s="110"/>
      <c r="GB493" s="110"/>
      <c r="GC493" s="110"/>
      <c r="GD493" s="110"/>
      <c r="GE493" s="109"/>
      <c r="GF493" s="109"/>
      <c r="GG493" s="109"/>
      <c r="GH493" s="109"/>
      <c r="GI493" s="109"/>
      <c r="GJ493" s="109"/>
      <c r="GK493" s="109"/>
      <c r="GL493" s="109"/>
      <c r="GM493" s="109"/>
      <c r="GN493" s="109"/>
      <c r="GO493" s="109"/>
      <c r="GP493" s="109"/>
      <c r="GQ493" s="111"/>
      <c r="GR493" s="109" t="s">
        <v>503</v>
      </c>
      <c r="GS493" s="109">
        <v>166000</v>
      </c>
      <c r="GT493" s="109"/>
      <c r="GU493" s="109"/>
      <c r="GV493" s="109"/>
      <c r="GW493" s="109"/>
      <c r="GX493" s="109"/>
      <c r="GY493" s="109"/>
      <c r="GZ493" s="109"/>
      <c r="HA493" s="109"/>
      <c r="HB493" s="109"/>
      <c r="HC493" s="109"/>
      <c r="HD493" s="109"/>
      <c r="HE493" s="109"/>
      <c r="HF493" s="109"/>
      <c r="HG493" s="109"/>
      <c r="HH493" s="109"/>
      <c r="HI493" s="109"/>
      <c r="HJ493" s="109"/>
      <c r="HK493" s="109"/>
      <c r="HL493" s="109"/>
      <c r="HM493" s="109"/>
      <c r="HN493" s="109"/>
      <c r="HO493" s="109"/>
      <c r="HP493" s="109"/>
      <c r="HQ493" s="109"/>
      <c r="HR493" s="109"/>
      <c r="HS493" s="109"/>
      <c r="HT493" s="109"/>
      <c r="HU493" s="109"/>
      <c r="HV493" s="109"/>
    </row>
    <row r="494" spans="2:230" s="107" customFormat="1" ht="11.25" customHeight="1" x14ac:dyDescent="0.2">
      <c r="B494" s="110"/>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109"/>
      <c r="AE494" s="109"/>
      <c r="AF494" s="109"/>
      <c r="AG494" s="109"/>
      <c r="AH494" s="109"/>
      <c r="AI494" s="110"/>
      <c r="AJ494" s="110"/>
      <c r="AK494" s="110"/>
      <c r="AL494" s="110"/>
      <c r="AM494" s="110"/>
      <c r="AN494" s="110"/>
      <c r="AO494" s="110"/>
      <c r="AP494" s="110"/>
      <c r="AQ494" s="109"/>
      <c r="AR494" s="109"/>
      <c r="AS494" s="109"/>
      <c r="AT494" s="109"/>
      <c r="AU494" s="110"/>
      <c r="AV494" s="110"/>
      <c r="AW494" s="110"/>
      <c r="AX494" s="110"/>
      <c r="AY494" s="109"/>
      <c r="AZ494" s="109"/>
      <c r="BA494" s="109"/>
      <c r="BB494" s="109"/>
      <c r="BC494" s="110"/>
      <c r="BD494" s="110"/>
      <c r="BE494" s="110"/>
      <c r="BF494" s="110"/>
      <c r="BG494" s="110"/>
      <c r="BH494" s="110"/>
      <c r="BI494" s="110"/>
      <c r="BJ494" s="110"/>
      <c r="BK494" s="109"/>
      <c r="BL494" s="109"/>
      <c r="BM494" s="109"/>
      <c r="BN494" s="109"/>
      <c r="BO494" s="109"/>
      <c r="BP494" s="109"/>
      <c r="BQ494" s="109"/>
      <c r="BR494" s="109"/>
      <c r="BS494" s="109"/>
      <c r="BT494" s="109"/>
      <c r="BU494" s="109"/>
      <c r="BV494" s="109"/>
      <c r="BW494" s="109"/>
      <c r="BX494" s="109"/>
      <c r="BY494" s="109"/>
      <c r="BZ494" s="109"/>
      <c r="CA494" s="109"/>
      <c r="CB494" s="109"/>
      <c r="CC494" s="109"/>
      <c r="CD494" s="109"/>
      <c r="CE494" s="109"/>
      <c r="CF494" s="109"/>
      <c r="CG494" s="109"/>
      <c r="CH494" s="109"/>
      <c r="CI494" s="110"/>
      <c r="CJ494" s="110"/>
      <c r="CK494" s="110"/>
      <c r="CL494" s="110"/>
      <c r="CM494" s="109"/>
      <c r="CN494" s="109"/>
      <c r="CO494" s="109"/>
      <c r="CP494" s="109"/>
      <c r="CQ494" s="110"/>
      <c r="CR494" s="110"/>
      <c r="CS494" s="110"/>
      <c r="CT494" s="110"/>
      <c r="CU494" s="110"/>
      <c r="CV494" s="110"/>
      <c r="CW494" s="110"/>
      <c r="CX494" s="110"/>
      <c r="CY494" s="110"/>
      <c r="CZ494" s="110"/>
      <c r="DA494" s="110"/>
      <c r="DB494" s="110"/>
      <c r="DC494" s="110"/>
      <c r="DD494" s="110"/>
      <c r="DE494" s="110"/>
      <c r="DF494" s="110"/>
      <c r="DG494" s="110"/>
      <c r="DH494" s="110"/>
      <c r="DI494" s="110"/>
      <c r="DJ494" s="110"/>
      <c r="DK494" s="110"/>
      <c r="DL494" s="110"/>
      <c r="DM494" s="110"/>
      <c r="DN494" s="110"/>
      <c r="DO494" s="110"/>
      <c r="DP494" s="110"/>
      <c r="DQ494" s="110"/>
      <c r="DR494" s="110"/>
      <c r="DS494" s="110"/>
      <c r="DT494" s="110"/>
      <c r="DU494" s="110"/>
      <c r="DV494" s="110"/>
      <c r="DW494" s="109"/>
      <c r="DX494" s="109"/>
      <c r="DY494" s="109"/>
      <c r="DZ494" s="109"/>
      <c r="EA494" s="109"/>
      <c r="EB494" s="109"/>
      <c r="EC494" s="109"/>
      <c r="ED494" s="109"/>
      <c r="EE494" s="109"/>
      <c r="EF494" s="109"/>
      <c r="EG494" s="109"/>
      <c r="EH494" s="109"/>
      <c r="EI494" s="109"/>
      <c r="EJ494" s="109"/>
      <c r="EK494" s="109"/>
      <c r="EL494" s="109"/>
      <c r="EM494" s="109"/>
      <c r="EN494" s="109"/>
      <c r="EO494" s="109"/>
      <c r="EP494" s="109"/>
      <c r="EQ494" s="109"/>
      <c r="ER494" s="109"/>
      <c r="ES494" s="109"/>
      <c r="ET494" s="109"/>
      <c r="EU494" s="109"/>
      <c r="EV494" s="109"/>
      <c r="EW494" s="109"/>
      <c r="EX494" s="109"/>
      <c r="EY494" s="109"/>
      <c r="EZ494" s="109"/>
      <c r="FA494" s="109"/>
      <c r="FB494" s="109"/>
      <c r="FC494" s="109"/>
      <c r="FD494" s="109"/>
      <c r="FE494" s="109"/>
      <c r="FF494" s="109"/>
      <c r="FG494" s="110"/>
      <c r="FH494" s="110"/>
      <c r="FI494" s="110"/>
      <c r="FJ494" s="110"/>
      <c r="FK494" s="109"/>
      <c r="FL494" s="109"/>
      <c r="FM494" s="109"/>
      <c r="FN494" s="109"/>
      <c r="FO494" s="109"/>
      <c r="FP494" s="109"/>
      <c r="FQ494" s="109"/>
      <c r="FR494" s="109"/>
      <c r="FS494" s="109"/>
      <c r="FT494" s="109"/>
      <c r="FU494" s="109"/>
      <c r="FV494" s="109"/>
      <c r="FW494" s="109"/>
      <c r="FX494" s="109"/>
      <c r="FY494" s="109"/>
      <c r="FZ494" s="109"/>
      <c r="GA494" s="110"/>
      <c r="GB494" s="110"/>
      <c r="GC494" s="110"/>
      <c r="GD494" s="110"/>
      <c r="GE494" s="109"/>
      <c r="GF494" s="109"/>
      <c r="GG494" s="109"/>
      <c r="GH494" s="109"/>
      <c r="GI494" s="109"/>
      <c r="GJ494" s="109"/>
      <c r="GK494" s="109"/>
      <c r="GL494" s="109"/>
      <c r="GM494" s="109"/>
      <c r="GN494" s="109"/>
      <c r="GO494" s="109"/>
      <c r="GP494" s="109"/>
      <c r="GQ494" s="111"/>
      <c r="GR494" s="109" t="s">
        <v>504</v>
      </c>
      <c r="GS494" s="109">
        <v>982000</v>
      </c>
      <c r="GT494" s="109"/>
      <c r="GU494" s="109"/>
      <c r="GV494" s="109"/>
      <c r="GW494" s="109"/>
      <c r="GX494" s="109"/>
      <c r="GY494" s="109"/>
      <c r="GZ494" s="109"/>
      <c r="HA494" s="109"/>
      <c r="HB494" s="109"/>
      <c r="HC494" s="109"/>
      <c r="HD494" s="109"/>
      <c r="HE494" s="109"/>
      <c r="HF494" s="109"/>
      <c r="HG494" s="109"/>
      <c r="HH494" s="109"/>
      <c r="HI494" s="109"/>
      <c r="HJ494" s="109"/>
      <c r="HK494" s="109"/>
      <c r="HL494" s="109"/>
      <c r="HM494" s="109"/>
      <c r="HN494" s="109"/>
      <c r="HO494" s="109"/>
      <c r="HP494" s="109"/>
      <c r="HQ494" s="109"/>
      <c r="HR494" s="109"/>
      <c r="HS494" s="109"/>
      <c r="HT494" s="109"/>
      <c r="HU494" s="109"/>
      <c r="HV494" s="109"/>
    </row>
    <row r="495" spans="2:230" s="107" customFormat="1" ht="11.25" customHeight="1" x14ac:dyDescent="0.2">
      <c r="B495" s="110"/>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09"/>
      <c r="AF495" s="109"/>
      <c r="AG495" s="109"/>
      <c r="AH495" s="109"/>
      <c r="AI495" s="110"/>
      <c r="AJ495" s="110"/>
      <c r="AK495" s="110"/>
      <c r="AL495" s="110"/>
      <c r="AM495" s="110"/>
      <c r="AN495" s="110"/>
      <c r="AO495" s="110"/>
      <c r="AP495" s="110"/>
      <c r="AQ495" s="109"/>
      <c r="AR495" s="109"/>
      <c r="AS495" s="109"/>
      <c r="AT495" s="109"/>
      <c r="AU495" s="110"/>
      <c r="AV495" s="110"/>
      <c r="AW495" s="110"/>
      <c r="AX495" s="110"/>
      <c r="AY495" s="109"/>
      <c r="AZ495" s="109"/>
      <c r="BA495" s="109"/>
      <c r="BB495" s="109"/>
      <c r="BC495" s="110"/>
      <c r="BD495" s="110"/>
      <c r="BE495" s="110"/>
      <c r="BF495" s="110"/>
      <c r="BG495" s="110"/>
      <c r="BH495" s="110"/>
      <c r="BI495" s="110"/>
      <c r="BJ495" s="110"/>
      <c r="BK495" s="109"/>
      <c r="BL495" s="109"/>
      <c r="BM495" s="109"/>
      <c r="BN495" s="109"/>
      <c r="BO495" s="109"/>
      <c r="BP495" s="109"/>
      <c r="BQ495" s="109"/>
      <c r="BR495" s="109"/>
      <c r="BS495" s="109"/>
      <c r="BT495" s="109"/>
      <c r="BU495" s="109"/>
      <c r="BV495" s="109"/>
      <c r="BW495" s="109"/>
      <c r="BX495" s="109"/>
      <c r="BY495" s="109"/>
      <c r="BZ495" s="109"/>
      <c r="CA495" s="109"/>
      <c r="CB495" s="109"/>
      <c r="CC495" s="109"/>
      <c r="CD495" s="109"/>
      <c r="CE495" s="109"/>
      <c r="CF495" s="109"/>
      <c r="CG495" s="109"/>
      <c r="CH495" s="109"/>
      <c r="CI495" s="110"/>
      <c r="CJ495" s="110"/>
      <c r="CK495" s="110"/>
      <c r="CL495" s="110"/>
      <c r="CM495" s="109"/>
      <c r="CN495" s="109"/>
      <c r="CO495" s="109"/>
      <c r="CP495" s="109"/>
      <c r="CQ495" s="110"/>
      <c r="CR495" s="110"/>
      <c r="CS495" s="110"/>
      <c r="CT495" s="110"/>
      <c r="CU495" s="110"/>
      <c r="CV495" s="110"/>
      <c r="CW495" s="110"/>
      <c r="CX495" s="110"/>
      <c r="CY495" s="110"/>
      <c r="CZ495" s="110"/>
      <c r="DA495" s="110"/>
      <c r="DB495" s="110"/>
      <c r="DC495" s="110"/>
      <c r="DD495" s="110"/>
      <c r="DE495" s="110"/>
      <c r="DF495" s="110"/>
      <c r="DG495" s="110"/>
      <c r="DH495" s="110"/>
      <c r="DI495" s="110"/>
      <c r="DJ495" s="110"/>
      <c r="DK495" s="110"/>
      <c r="DL495" s="110"/>
      <c r="DM495" s="110"/>
      <c r="DN495" s="110"/>
      <c r="DO495" s="110"/>
      <c r="DP495" s="110"/>
      <c r="DQ495" s="110"/>
      <c r="DR495" s="110"/>
      <c r="DS495" s="110"/>
      <c r="DT495" s="110"/>
      <c r="DU495" s="110"/>
      <c r="DV495" s="110"/>
      <c r="DW495" s="109"/>
      <c r="DX495" s="109"/>
      <c r="DY495" s="109"/>
      <c r="DZ495" s="109"/>
      <c r="EA495" s="109"/>
      <c r="EB495" s="109"/>
      <c r="EC495" s="109"/>
      <c r="ED495" s="109"/>
      <c r="EE495" s="109"/>
      <c r="EF495" s="109"/>
      <c r="EG495" s="109"/>
      <c r="EH495" s="109"/>
      <c r="EI495" s="109"/>
      <c r="EJ495" s="109"/>
      <c r="EK495" s="109"/>
      <c r="EL495" s="109"/>
      <c r="EM495" s="109"/>
      <c r="EN495" s="109"/>
      <c r="EO495" s="109"/>
      <c r="EP495" s="109"/>
      <c r="EQ495" s="109"/>
      <c r="ER495" s="109"/>
      <c r="ES495" s="109"/>
      <c r="ET495" s="109"/>
      <c r="EU495" s="109"/>
      <c r="EV495" s="109"/>
      <c r="EW495" s="109"/>
      <c r="EX495" s="109"/>
      <c r="EY495" s="109"/>
      <c r="EZ495" s="109"/>
      <c r="FA495" s="109"/>
      <c r="FB495" s="109"/>
      <c r="FC495" s="109"/>
      <c r="FD495" s="109"/>
      <c r="FE495" s="109"/>
      <c r="FF495" s="109"/>
      <c r="FG495" s="110"/>
      <c r="FH495" s="110"/>
      <c r="FI495" s="110"/>
      <c r="FJ495" s="110"/>
      <c r="FK495" s="109"/>
      <c r="FL495" s="109"/>
      <c r="FM495" s="109"/>
      <c r="FN495" s="109"/>
      <c r="FO495" s="109"/>
      <c r="FP495" s="109"/>
      <c r="FQ495" s="109"/>
      <c r="FR495" s="109"/>
      <c r="FS495" s="109"/>
      <c r="FT495" s="109"/>
      <c r="FU495" s="109"/>
      <c r="FV495" s="109"/>
      <c r="FW495" s="109"/>
      <c r="FX495" s="109"/>
      <c r="FY495" s="109"/>
      <c r="FZ495" s="109"/>
      <c r="GA495" s="110"/>
      <c r="GB495" s="110"/>
      <c r="GC495" s="110"/>
      <c r="GD495" s="110"/>
      <c r="GE495" s="109"/>
      <c r="GF495" s="109"/>
      <c r="GG495" s="109"/>
      <c r="GH495" s="109"/>
      <c r="GI495" s="109"/>
      <c r="GJ495" s="109"/>
      <c r="GK495" s="109"/>
      <c r="GL495" s="109"/>
      <c r="GM495" s="109"/>
      <c r="GN495" s="109"/>
      <c r="GO495" s="109"/>
      <c r="GP495" s="109"/>
      <c r="GQ495" s="111"/>
      <c r="GR495" s="109" t="s">
        <v>505</v>
      </c>
      <c r="GS495" s="109">
        <v>200000</v>
      </c>
      <c r="GT495" s="109"/>
      <c r="GU495" s="109"/>
      <c r="GV495" s="109"/>
      <c r="GW495" s="109"/>
      <c r="GX495" s="109"/>
      <c r="GY495" s="109"/>
      <c r="GZ495" s="109"/>
      <c r="HA495" s="109"/>
      <c r="HB495" s="109"/>
      <c r="HC495" s="109"/>
      <c r="HD495" s="109"/>
      <c r="HE495" s="109"/>
      <c r="HF495" s="109"/>
      <c r="HG495" s="109"/>
      <c r="HH495" s="109"/>
      <c r="HI495" s="109"/>
      <c r="HJ495" s="109"/>
      <c r="HK495" s="109"/>
      <c r="HL495" s="109"/>
      <c r="HM495" s="109"/>
      <c r="HN495" s="109"/>
      <c r="HO495" s="109"/>
      <c r="HP495" s="109"/>
      <c r="HQ495" s="109"/>
      <c r="HR495" s="109"/>
      <c r="HS495" s="109"/>
      <c r="HT495" s="109"/>
      <c r="HU495" s="109"/>
      <c r="HV495" s="109"/>
    </row>
    <row r="496" spans="2:230" s="107" customFormat="1" ht="11.25" customHeight="1" x14ac:dyDescent="0.2">
      <c r="B496" s="110"/>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10"/>
      <c r="AJ496" s="110"/>
      <c r="AK496" s="110"/>
      <c r="AL496" s="110"/>
      <c r="AM496" s="110"/>
      <c r="AN496" s="110"/>
      <c r="AO496" s="110"/>
      <c r="AP496" s="110"/>
      <c r="AQ496" s="109"/>
      <c r="AR496" s="109"/>
      <c r="AS496" s="109"/>
      <c r="AT496" s="109"/>
      <c r="AU496" s="110"/>
      <c r="AV496" s="110"/>
      <c r="AW496" s="110"/>
      <c r="AX496" s="110"/>
      <c r="AY496" s="109"/>
      <c r="AZ496" s="109"/>
      <c r="BA496" s="109"/>
      <c r="BB496" s="109"/>
      <c r="BC496" s="110"/>
      <c r="BD496" s="110"/>
      <c r="BE496" s="110"/>
      <c r="BF496" s="110"/>
      <c r="BG496" s="110"/>
      <c r="BH496" s="110"/>
      <c r="BI496" s="110"/>
      <c r="BJ496" s="110"/>
      <c r="BK496" s="109"/>
      <c r="BL496" s="109"/>
      <c r="BM496" s="109"/>
      <c r="BN496" s="109"/>
      <c r="BO496" s="109"/>
      <c r="BP496" s="109"/>
      <c r="BQ496" s="109"/>
      <c r="BR496" s="109"/>
      <c r="BS496" s="109"/>
      <c r="BT496" s="109"/>
      <c r="BU496" s="109"/>
      <c r="BV496" s="109"/>
      <c r="BW496" s="109"/>
      <c r="BX496" s="109"/>
      <c r="BY496" s="109"/>
      <c r="BZ496" s="109"/>
      <c r="CA496" s="109"/>
      <c r="CB496" s="109"/>
      <c r="CC496" s="109"/>
      <c r="CD496" s="109"/>
      <c r="CE496" s="109"/>
      <c r="CF496" s="109"/>
      <c r="CG496" s="109"/>
      <c r="CH496" s="109"/>
      <c r="CI496" s="110"/>
      <c r="CJ496" s="110"/>
      <c r="CK496" s="110"/>
      <c r="CL496" s="110"/>
      <c r="CM496" s="109"/>
      <c r="CN496" s="109"/>
      <c r="CO496" s="109"/>
      <c r="CP496" s="109"/>
      <c r="CQ496" s="110"/>
      <c r="CR496" s="110"/>
      <c r="CS496" s="110"/>
      <c r="CT496" s="110"/>
      <c r="CU496" s="110"/>
      <c r="CV496" s="110"/>
      <c r="CW496" s="110"/>
      <c r="CX496" s="110"/>
      <c r="CY496" s="110"/>
      <c r="CZ496" s="110"/>
      <c r="DA496" s="110"/>
      <c r="DB496" s="110"/>
      <c r="DC496" s="110"/>
      <c r="DD496" s="110"/>
      <c r="DE496" s="110"/>
      <c r="DF496" s="110"/>
      <c r="DG496" s="110"/>
      <c r="DH496" s="110"/>
      <c r="DI496" s="110"/>
      <c r="DJ496" s="110"/>
      <c r="DK496" s="110"/>
      <c r="DL496" s="110"/>
      <c r="DM496" s="110"/>
      <c r="DN496" s="110"/>
      <c r="DO496" s="110"/>
      <c r="DP496" s="110"/>
      <c r="DQ496" s="110"/>
      <c r="DR496" s="110"/>
      <c r="DS496" s="110"/>
      <c r="DT496" s="110"/>
      <c r="DU496" s="110"/>
      <c r="DV496" s="110"/>
      <c r="DW496" s="109"/>
      <c r="DX496" s="109"/>
      <c r="DY496" s="109"/>
      <c r="DZ496" s="109"/>
      <c r="EA496" s="109"/>
      <c r="EB496" s="109"/>
      <c r="EC496" s="109"/>
      <c r="ED496" s="109"/>
      <c r="EE496" s="109"/>
      <c r="EF496" s="109"/>
      <c r="EG496" s="109"/>
      <c r="EH496" s="109"/>
      <c r="EI496" s="109"/>
      <c r="EJ496" s="109"/>
      <c r="EK496" s="109"/>
      <c r="EL496" s="109"/>
      <c r="EM496" s="109"/>
      <c r="EN496" s="109"/>
      <c r="EO496" s="109"/>
      <c r="EP496" s="109"/>
      <c r="EQ496" s="109"/>
      <c r="ER496" s="109"/>
      <c r="ES496" s="109"/>
      <c r="ET496" s="109"/>
      <c r="EU496" s="109"/>
      <c r="EV496" s="109"/>
      <c r="EW496" s="109"/>
      <c r="EX496" s="109"/>
      <c r="EY496" s="109"/>
      <c r="EZ496" s="109"/>
      <c r="FA496" s="109"/>
      <c r="FB496" s="109"/>
      <c r="FC496" s="109"/>
      <c r="FD496" s="109"/>
      <c r="FE496" s="109"/>
      <c r="FF496" s="109"/>
      <c r="FG496" s="110"/>
      <c r="FH496" s="110"/>
      <c r="FI496" s="110"/>
      <c r="FJ496" s="110"/>
      <c r="FK496" s="109"/>
      <c r="FL496" s="109"/>
      <c r="FM496" s="109"/>
      <c r="FN496" s="109"/>
      <c r="FO496" s="109"/>
      <c r="FP496" s="109"/>
      <c r="FQ496" s="109"/>
      <c r="FR496" s="109"/>
      <c r="FS496" s="109"/>
      <c r="FT496" s="109"/>
      <c r="FU496" s="109"/>
      <c r="FV496" s="109"/>
      <c r="FW496" s="109"/>
      <c r="FX496" s="109"/>
      <c r="FY496" s="109"/>
      <c r="FZ496" s="109"/>
      <c r="GA496" s="110"/>
      <c r="GB496" s="110"/>
      <c r="GC496" s="110"/>
      <c r="GD496" s="110"/>
      <c r="GE496" s="109"/>
      <c r="GF496" s="109"/>
      <c r="GG496" s="109"/>
      <c r="GH496" s="109"/>
      <c r="GI496" s="109"/>
      <c r="GJ496" s="109"/>
      <c r="GK496" s="109"/>
      <c r="GL496" s="109"/>
      <c r="GM496" s="109"/>
      <c r="GN496" s="109"/>
      <c r="GO496" s="109"/>
      <c r="GP496" s="109"/>
      <c r="GQ496" s="111"/>
      <c r="GR496" s="109" t="s">
        <v>506</v>
      </c>
      <c r="GS496" s="109">
        <v>790000</v>
      </c>
      <c r="GT496" s="109"/>
      <c r="GU496" s="109"/>
      <c r="GV496" s="109"/>
      <c r="GW496" s="109"/>
      <c r="GX496" s="109"/>
      <c r="GY496" s="109"/>
      <c r="GZ496" s="109"/>
      <c r="HA496" s="109"/>
      <c r="HB496" s="109"/>
      <c r="HC496" s="109"/>
      <c r="HD496" s="109"/>
      <c r="HE496" s="109"/>
      <c r="HF496" s="109"/>
      <c r="HG496" s="109"/>
      <c r="HH496" s="109"/>
      <c r="HI496" s="109"/>
      <c r="HJ496" s="109"/>
      <c r="HK496" s="109"/>
      <c r="HL496" s="109"/>
      <c r="HM496" s="109"/>
      <c r="HN496" s="109"/>
      <c r="HO496" s="109"/>
      <c r="HP496" s="109"/>
      <c r="HQ496" s="109"/>
      <c r="HR496" s="109"/>
      <c r="HS496" s="109"/>
      <c r="HT496" s="109"/>
      <c r="HU496" s="109"/>
      <c r="HV496" s="109"/>
    </row>
    <row r="497" spans="2:230" s="107" customFormat="1" ht="11.25" customHeight="1" x14ac:dyDescent="0.2">
      <c r="B497" s="110"/>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10"/>
      <c r="AJ497" s="110"/>
      <c r="AK497" s="110"/>
      <c r="AL497" s="110"/>
      <c r="AM497" s="110"/>
      <c r="AN497" s="110"/>
      <c r="AO497" s="110"/>
      <c r="AP497" s="110"/>
      <c r="AQ497" s="109"/>
      <c r="AR497" s="109"/>
      <c r="AS497" s="109"/>
      <c r="AT497" s="109"/>
      <c r="AU497" s="110"/>
      <c r="AV497" s="110"/>
      <c r="AW497" s="110"/>
      <c r="AX497" s="110"/>
      <c r="AY497" s="109"/>
      <c r="AZ497" s="109"/>
      <c r="BA497" s="109"/>
      <c r="BB497" s="109"/>
      <c r="BC497" s="110"/>
      <c r="BD497" s="110"/>
      <c r="BE497" s="110"/>
      <c r="BF497" s="110"/>
      <c r="BG497" s="110"/>
      <c r="BH497" s="110"/>
      <c r="BI497" s="110"/>
      <c r="BJ497" s="110"/>
      <c r="BK497" s="109"/>
      <c r="BL497" s="109"/>
      <c r="BM497" s="109"/>
      <c r="BN497" s="109"/>
      <c r="BO497" s="109"/>
      <c r="BP497" s="109"/>
      <c r="BQ497" s="109"/>
      <c r="BR497" s="109"/>
      <c r="BS497" s="109"/>
      <c r="BT497" s="109"/>
      <c r="BU497" s="109"/>
      <c r="BV497" s="109"/>
      <c r="BW497" s="109"/>
      <c r="BX497" s="109"/>
      <c r="BY497" s="109"/>
      <c r="BZ497" s="109"/>
      <c r="CA497" s="109"/>
      <c r="CB497" s="109"/>
      <c r="CC497" s="109"/>
      <c r="CD497" s="109"/>
      <c r="CE497" s="109"/>
      <c r="CF497" s="109"/>
      <c r="CG497" s="109"/>
      <c r="CH497" s="109"/>
      <c r="CI497" s="110"/>
      <c r="CJ497" s="110"/>
      <c r="CK497" s="110"/>
      <c r="CL497" s="110"/>
      <c r="CM497" s="109"/>
      <c r="CN497" s="109"/>
      <c r="CO497" s="109"/>
      <c r="CP497" s="109"/>
      <c r="CQ497" s="110"/>
      <c r="CR497" s="110"/>
      <c r="CS497" s="110"/>
      <c r="CT497" s="110"/>
      <c r="CU497" s="110"/>
      <c r="CV497" s="110"/>
      <c r="CW497" s="110"/>
      <c r="CX497" s="110"/>
      <c r="CY497" s="110"/>
      <c r="CZ497" s="110"/>
      <c r="DA497" s="110"/>
      <c r="DB497" s="110"/>
      <c r="DC497" s="110"/>
      <c r="DD497" s="110"/>
      <c r="DE497" s="110"/>
      <c r="DF497" s="110"/>
      <c r="DG497" s="110"/>
      <c r="DH497" s="110"/>
      <c r="DI497" s="110"/>
      <c r="DJ497" s="110"/>
      <c r="DK497" s="110"/>
      <c r="DL497" s="110"/>
      <c r="DM497" s="110"/>
      <c r="DN497" s="110"/>
      <c r="DO497" s="110"/>
      <c r="DP497" s="110"/>
      <c r="DQ497" s="110"/>
      <c r="DR497" s="110"/>
      <c r="DS497" s="110"/>
      <c r="DT497" s="110"/>
      <c r="DU497" s="110"/>
      <c r="DV497" s="110"/>
      <c r="DW497" s="109"/>
      <c r="DX497" s="109"/>
      <c r="DY497" s="109"/>
      <c r="DZ497" s="109"/>
      <c r="EA497" s="109"/>
      <c r="EB497" s="109"/>
      <c r="EC497" s="109"/>
      <c r="ED497" s="109"/>
      <c r="EE497" s="109"/>
      <c r="EF497" s="109"/>
      <c r="EG497" s="109"/>
      <c r="EH497" s="109"/>
      <c r="EI497" s="109"/>
      <c r="EJ497" s="109"/>
      <c r="EK497" s="109"/>
      <c r="EL497" s="109"/>
      <c r="EM497" s="109"/>
      <c r="EN497" s="109"/>
      <c r="EO497" s="109"/>
      <c r="EP497" s="109"/>
      <c r="EQ497" s="109"/>
      <c r="ER497" s="109"/>
      <c r="ES497" s="109"/>
      <c r="ET497" s="109"/>
      <c r="EU497" s="109"/>
      <c r="EV497" s="109"/>
      <c r="EW497" s="109"/>
      <c r="EX497" s="109"/>
      <c r="EY497" s="109"/>
      <c r="EZ497" s="109"/>
      <c r="FA497" s="109"/>
      <c r="FB497" s="109"/>
      <c r="FC497" s="109"/>
      <c r="FD497" s="109"/>
      <c r="FE497" s="109"/>
      <c r="FF497" s="109"/>
      <c r="FG497" s="110"/>
      <c r="FH497" s="110"/>
      <c r="FI497" s="110"/>
      <c r="FJ497" s="110"/>
      <c r="FK497" s="109"/>
      <c r="FL497" s="109"/>
      <c r="FM497" s="109"/>
      <c r="FN497" s="109"/>
      <c r="FO497" s="109"/>
      <c r="FP497" s="109"/>
      <c r="FQ497" s="109"/>
      <c r="FR497" s="109"/>
      <c r="FS497" s="109"/>
      <c r="FT497" s="109"/>
      <c r="FU497" s="109"/>
      <c r="FV497" s="109"/>
      <c r="FW497" s="109"/>
      <c r="FX497" s="109"/>
      <c r="FY497" s="109"/>
      <c r="FZ497" s="109"/>
      <c r="GA497" s="110"/>
      <c r="GB497" s="110"/>
      <c r="GC497" s="110"/>
      <c r="GD497" s="110"/>
      <c r="GE497" s="109"/>
      <c r="GF497" s="109"/>
      <c r="GG497" s="109"/>
      <c r="GH497" s="109"/>
      <c r="GI497" s="109"/>
      <c r="GJ497" s="109"/>
      <c r="GK497" s="109"/>
      <c r="GL497" s="109"/>
      <c r="GM497" s="109"/>
      <c r="GN497" s="109"/>
      <c r="GO497" s="109"/>
      <c r="GP497" s="109"/>
      <c r="GQ497" s="111"/>
      <c r="GR497" s="109" t="s">
        <v>507</v>
      </c>
      <c r="GS497" s="109">
        <f>178000+800000+462900+125000+220000+50000+263000+120000+246000+195000</f>
        <v>2659900</v>
      </c>
      <c r="GT497" s="109"/>
      <c r="GU497" s="109"/>
      <c r="GV497" s="109"/>
      <c r="GW497" s="109"/>
      <c r="GX497" s="109"/>
      <c r="GY497" s="109"/>
      <c r="GZ497" s="109"/>
      <c r="HA497" s="109"/>
      <c r="HB497" s="109"/>
      <c r="HC497" s="109"/>
      <c r="HD497" s="109"/>
      <c r="HE497" s="109"/>
      <c r="HF497" s="109"/>
      <c r="HG497" s="109"/>
      <c r="HH497" s="109"/>
      <c r="HI497" s="109"/>
      <c r="HJ497" s="109"/>
      <c r="HK497" s="109"/>
      <c r="HL497" s="109"/>
      <c r="HM497" s="109"/>
      <c r="HN497" s="109"/>
      <c r="HO497" s="109"/>
      <c r="HP497" s="109"/>
      <c r="HQ497" s="109"/>
      <c r="HR497" s="109"/>
      <c r="HS497" s="109"/>
      <c r="HT497" s="109"/>
      <c r="HU497" s="109"/>
      <c r="HV497" s="109"/>
    </row>
    <row r="498" spans="2:230" s="107" customFormat="1" ht="11.25" customHeight="1" x14ac:dyDescent="0.2">
      <c r="B498" s="110"/>
      <c r="C498" s="109"/>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c r="AA498" s="109"/>
      <c r="AB498" s="109"/>
      <c r="AC498" s="109"/>
      <c r="AD498" s="109"/>
      <c r="AE498" s="109"/>
      <c r="AF498" s="109"/>
      <c r="AG498" s="109"/>
      <c r="AH498" s="109"/>
      <c r="AI498" s="110"/>
      <c r="AJ498" s="110"/>
      <c r="AK498" s="110"/>
      <c r="AL498" s="110"/>
      <c r="AM498" s="110"/>
      <c r="AN498" s="110"/>
      <c r="AO498" s="110"/>
      <c r="AP498" s="110"/>
      <c r="AQ498" s="109"/>
      <c r="AR498" s="109"/>
      <c r="AS498" s="109"/>
      <c r="AT498" s="109"/>
      <c r="AU498" s="110"/>
      <c r="AV498" s="110"/>
      <c r="AW498" s="110"/>
      <c r="AX498" s="110"/>
      <c r="AY498" s="109"/>
      <c r="AZ498" s="109"/>
      <c r="BA498" s="109"/>
      <c r="BB498" s="109"/>
      <c r="BC498" s="110"/>
      <c r="BD498" s="110"/>
      <c r="BE498" s="110"/>
      <c r="BF498" s="110"/>
      <c r="BG498" s="110"/>
      <c r="BH498" s="110"/>
      <c r="BI498" s="110"/>
      <c r="BJ498" s="110"/>
      <c r="BK498" s="109"/>
      <c r="BL498" s="109"/>
      <c r="BM498" s="109"/>
      <c r="BN498" s="109"/>
      <c r="BO498" s="109"/>
      <c r="BP498" s="109"/>
      <c r="BQ498" s="109"/>
      <c r="BR498" s="109"/>
      <c r="BS498" s="109"/>
      <c r="BT498" s="109"/>
      <c r="BU498" s="109"/>
      <c r="BV498" s="109"/>
      <c r="BW498" s="109"/>
      <c r="BX498" s="109"/>
      <c r="BY498" s="109"/>
      <c r="BZ498" s="109"/>
      <c r="CA498" s="109"/>
      <c r="CB498" s="109"/>
      <c r="CC498" s="109"/>
      <c r="CD498" s="109"/>
      <c r="CE498" s="109"/>
      <c r="CF498" s="109"/>
      <c r="CG498" s="109"/>
      <c r="CH498" s="109"/>
      <c r="CI498" s="110"/>
      <c r="CJ498" s="110"/>
      <c r="CK498" s="110"/>
      <c r="CL498" s="110"/>
      <c r="CM498" s="109"/>
      <c r="CN498" s="109"/>
      <c r="CO498" s="109"/>
      <c r="CP498" s="109"/>
      <c r="CQ498" s="110"/>
      <c r="CR498" s="110"/>
      <c r="CS498" s="110"/>
      <c r="CT498" s="110"/>
      <c r="CU498" s="110"/>
      <c r="CV498" s="110"/>
      <c r="CW498" s="110"/>
      <c r="CX498" s="110"/>
      <c r="CY498" s="110"/>
      <c r="CZ498" s="110"/>
      <c r="DA498" s="110"/>
      <c r="DB498" s="110"/>
      <c r="DC498" s="110"/>
      <c r="DD498" s="110"/>
      <c r="DE498" s="110"/>
      <c r="DF498" s="110"/>
      <c r="DG498" s="110"/>
      <c r="DH498" s="110"/>
      <c r="DI498" s="110"/>
      <c r="DJ498" s="110"/>
      <c r="DK498" s="110"/>
      <c r="DL498" s="110"/>
      <c r="DM498" s="110"/>
      <c r="DN498" s="110"/>
      <c r="DO498" s="110"/>
      <c r="DP498" s="110"/>
      <c r="DQ498" s="110"/>
      <c r="DR498" s="110"/>
      <c r="DS498" s="110"/>
      <c r="DT498" s="110"/>
      <c r="DU498" s="110"/>
      <c r="DV498" s="110"/>
      <c r="DW498" s="109"/>
      <c r="DX498" s="109"/>
      <c r="DY498" s="109"/>
      <c r="DZ498" s="109"/>
      <c r="EA498" s="109"/>
      <c r="EB498" s="109"/>
      <c r="EC498" s="109"/>
      <c r="ED498" s="109"/>
      <c r="EE498" s="109"/>
      <c r="EF498" s="109"/>
      <c r="EG498" s="109"/>
      <c r="EH498" s="109"/>
      <c r="EI498" s="109"/>
      <c r="EJ498" s="109"/>
      <c r="EK498" s="109"/>
      <c r="EL498" s="109"/>
      <c r="EM498" s="109"/>
      <c r="EN498" s="109"/>
      <c r="EO498" s="109"/>
      <c r="EP498" s="109"/>
      <c r="EQ498" s="109"/>
      <c r="ER498" s="109"/>
      <c r="ES498" s="109"/>
      <c r="ET498" s="109"/>
      <c r="EU498" s="109"/>
      <c r="EV498" s="109"/>
      <c r="EW498" s="109"/>
      <c r="EX498" s="109"/>
      <c r="EY498" s="109"/>
      <c r="EZ498" s="109"/>
      <c r="FA498" s="109"/>
      <c r="FB498" s="109"/>
      <c r="FC498" s="109"/>
      <c r="FD498" s="109"/>
      <c r="FE498" s="109"/>
      <c r="FF498" s="109"/>
      <c r="FG498" s="110"/>
      <c r="FH498" s="110"/>
      <c r="FI498" s="110"/>
      <c r="FJ498" s="110"/>
      <c r="FK498" s="109"/>
      <c r="FL498" s="109"/>
      <c r="FM498" s="109"/>
      <c r="FN498" s="109"/>
      <c r="FO498" s="109"/>
      <c r="FP498" s="109"/>
      <c r="FQ498" s="109"/>
      <c r="FR498" s="109"/>
      <c r="FS498" s="109"/>
      <c r="FT498" s="109"/>
      <c r="FU498" s="109"/>
      <c r="FV498" s="109"/>
      <c r="FW498" s="109"/>
      <c r="FX498" s="109"/>
      <c r="FY498" s="109"/>
      <c r="FZ498" s="109"/>
      <c r="GA498" s="110"/>
      <c r="GB498" s="110"/>
      <c r="GC498" s="110"/>
      <c r="GD498" s="110"/>
      <c r="GE498" s="109"/>
      <c r="GF498" s="109"/>
      <c r="GG498" s="109"/>
      <c r="GH498" s="109"/>
      <c r="GI498" s="109"/>
      <c r="GJ498" s="109"/>
      <c r="GK498" s="109"/>
      <c r="GL498" s="109"/>
      <c r="GM498" s="109"/>
      <c r="GN498" s="109"/>
      <c r="GO498" s="109"/>
      <c r="GP498" s="109"/>
      <c r="GQ498" s="111"/>
      <c r="GR498" s="109" t="s">
        <v>508</v>
      </c>
      <c r="GS498" s="109">
        <v>17850750</v>
      </c>
      <c r="GT498" s="109"/>
      <c r="GU498" s="109"/>
      <c r="GV498" s="109"/>
      <c r="GW498" s="109"/>
      <c r="GX498" s="109"/>
      <c r="GY498" s="109"/>
      <c r="GZ498" s="109"/>
      <c r="HA498" s="109"/>
      <c r="HB498" s="109"/>
      <c r="HC498" s="109"/>
      <c r="HD498" s="109"/>
      <c r="HE498" s="109"/>
      <c r="HF498" s="109"/>
      <c r="HG498" s="109"/>
      <c r="HH498" s="109"/>
      <c r="HI498" s="109"/>
      <c r="HJ498" s="109"/>
      <c r="HK498" s="109"/>
      <c r="HL498" s="109"/>
      <c r="HM498" s="109"/>
      <c r="HN498" s="109"/>
      <c r="HO498" s="109"/>
      <c r="HP498" s="109"/>
      <c r="HQ498" s="109"/>
      <c r="HR498" s="109"/>
      <c r="HS498" s="109"/>
      <c r="HT498" s="109"/>
      <c r="HU498" s="109"/>
      <c r="HV498" s="109"/>
    </row>
    <row r="499" spans="2:230" s="107" customFormat="1" ht="11.25" customHeight="1" x14ac:dyDescent="0.2">
      <c r="B499" s="110"/>
      <c r="C499" s="109"/>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c r="AA499" s="109"/>
      <c r="AB499" s="109"/>
      <c r="AC499" s="109"/>
      <c r="AD499" s="109"/>
      <c r="AE499" s="109"/>
      <c r="AF499" s="109"/>
      <c r="AG499" s="109"/>
      <c r="AH499" s="109"/>
      <c r="AI499" s="110"/>
      <c r="AJ499" s="110"/>
      <c r="AK499" s="110"/>
      <c r="AL499" s="110"/>
      <c r="AM499" s="110"/>
      <c r="AN499" s="110"/>
      <c r="AO499" s="110"/>
      <c r="AP499" s="110"/>
      <c r="AQ499" s="109"/>
      <c r="AR499" s="109"/>
      <c r="AS499" s="109"/>
      <c r="AT499" s="109"/>
      <c r="AU499" s="110"/>
      <c r="AV499" s="110"/>
      <c r="AW499" s="110"/>
      <c r="AX499" s="110"/>
      <c r="AY499" s="109"/>
      <c r="AZ499" s="109"/>
      <c r="BA499" s="109"/>
      <c r="BB499" s="109"/>
      <c r="BC499" s="110"/>
      <c r="BD499" s="110"/>
      <c r="BE499" s="110"/>
      <c r="BF499" s="110"/>
      <c r="BG499" s="110"/>
      <c r="BH499" s="110"/>
      <c r="BI499" s="110"/>
      <c r="BJ499" s="110"/>
      <c r="BK499" s="109"/>
      <c r="BL499" s="109"/>
      <c r="BM499" s="109"/>
      <c r="BN499" s="109"/>
      <c r="BO499" s="109"/>
      <c r="BP499" s="109"/>
      <c r="BQ499" s="109"/>
      <c r="BR499" s="109"/>
      <c r="BS499" s="109"/>
      <c r="BT499" s="109"/>
      <c r="BU499" s="109"/>
      <c r="BV499" s="109"/>
      <c r="BW499" s="109"/>
      <c r="BX499" s="109"/>
      <c r="BY499" s="109"/>
      <c r="BZ499" s="109"/>
      <c r="CA499" s="109"/>
      <c r="CB499" s="109"/>
      <c r="CC499" s="109"/>
      <c r="CD499" s="109"/>
      <c r="CE499" s="109"/>
      <c r="CF499" s="109"/>
      <c r="CG499" s="109"/>
      <c r="CH499" s="109"/>
      <c r="CI499" s="110"/>
      <c r="CJ499" s="110"/>
      <c r="CK499" s="110"/>
      <c r="CL499" s="110"/>
      <c r="CM499" s="109"/>
      <c r="CN499" s="109"/>
      <c r="CO499" s="109"/>
      <c r="CP499" s="109"/>
      <c r="CQ499" s="110"/>
      <c r="CR499" s="110"/>
      <c r="CS499" s="110"/>
      <c r="CT499" s="110"/>
      <c r="CU499" s="110"/>
      <c r="CV499" s="110"/>
      <c r="CW499" s="110"/>
      <c r="CX499" s="110"/>
      <c r="CY499" s="110"/>
      <c r="CZ499" s="110"/>
      <c r="DA499" s="110"/>
      <c r="DB499" s="110"/>
      <c r="DC499" s="110"/>
      <c r="DD499" s="110"/>
      <c r="DE499" s="110"/>
      <c r="DF499" s="110"/>
      <c r="DG499" s="110"/>
      <c r="DH499" s="110"/>
      <c r="DI499" s="110"/>
      <c r="DJ499" s="110"/>
      <c r="DK499" s="110"/>
      <c r="DL499" s="110"/>
      <c r="DM499" s="110"/>
      <c r="DN499" s="110"/>
      <c r="DO499" s="110"/>
      <c r="DP499" s="110"/>
      <c r="DQ499" s="110"/>
      <c r="DR499" s="110"/>
      <c r="DS499" s="110"/>
      <c r="DT499" s="110"/>
      <c r="DU499" s="110"/>
      <c r="DV499" s="110"/>
      <c r="DW499" s="109"/>
      <c r="DX499" s="109"/>
      <c r="DY499" s="109"/>
      <c r="DZ499" s="109"/>
      <c r="EA499" s="109"/>
      <c r="EB499" s="109"/>
      <c r="EC499" s="109"/>
      <c r="ED499" s="109"/>
      <c r="EE499" s="109"/>
      <c r="EF499" s="109"/>
      <c r="EG499" s="109"/>
      <c r="EH499" s="109"/>
      <c r="EI499" s="109"/>
      <c r="EJ499" s="109"/>
      <c r="EK499" s="109"/>
      <c r="EL499" s="109"/>
      <c r="EM499" s="109"/>
      <c r="EN499" s="109"/>
      <c r="EO499" s="109"/>
      <c r="EP499" s="109"/>
      <c r="EQ499" s="109"/>
      <c r="ER499" s="109"/>
      <c r="ES499" s="109"/>
      <c r="ET499" s="109"/>
      <c r="EU499" s="109"/>
      <c r="EV499" s="109"/>
      <c r="EW499" s="109"/>
      <c r="EX499" s="109"/>
      <c r="EY499" s="109"/>
      <c r="EZ499" s="109"/>
      <c r="FA499" s="109"/>
      <c r="FB499" s="109"/>
      <c r="FC499" s="109"/>
      <c r="FD499" s="109"/>
      <c r="FE499" s="109"/>
      <c r="FF499" s="109"/>
      <c r="FG499" s="110"/>
      <c r="FH499" s="110"/>
      <c r="FI499" s="110"/>
      <c r="FJ499" s="110"/>
      <c r="FK499" s="109"/>
      <c r="FL499" s="109"/>
      <c r="FM499" s="109"/>
      <c r="FN499" s="109"/>
      <c r="FO499" s="109"/>
      <c r="FP499" s="109"/>
      <c r="FQ499" s="109"/>
      <c r="FR499" s="109"/>
      <c r="FS499" s="109"/>
      <c r="FT499" s="109"/>
      <c r="FU499" s="109"/>
      <c r="FV499" s="109"/>
      <c r="FW499" s="109"/>
      <c r="FX499" s="109"/>
      <c r="FY499" s="109"/>
      <c r="FZ499" s="109"/>
      <c r="GA499" s="110"/>
      <c r="GB499" s="110"/>
      <c r="GC499" s="110"/>
      <c r="GD499" s="110"/>
      <c r="GE499" s="109"/>
      <c r="GF499" s="109"/>
      <c r="GG499" s="109"/>
      <c r="GH499" s="109"/>
      <c r="GI499" s="109"/>
      <c r="GJ499" s="109"/>
      <c r="GK499" s="109"/>
      <c r="GL499" s="109"/>
      <c r="GM499" s="109"/>
      <c r="GN499" s="109"/>
      <c r="GO499" s="109"/>
      <c r="GP499" s="109"/>
      <c r="GQ499" s="111"/>
      <c r="GR499" s="109" t="s">
        <v>509</v>
      </c>
      <c r="GS499" s="109">
        <v>2358900</v>
      </c>
      <c r="GT499" s="109"/>
      <c r="GU499" s="109"/>
      <c r="GV499" s="109"/>
      <c r="GW499" s="109"/>
      <c r="GX499" s="109"/>
      <c r="GY499" s="109"/>
      <c r="GZ499" s="109"/>
      <c r="HA499" s="109"/>
      <c r="HB499" s="109"/>
      <c r="HC499" s="109"/>
      <c r="HD499" s="109"/>
      <c r="HE499" s="109"/>
      <c r="HF499" s="109"/>
      <c r="HG499" s="109"/>
      <c r="HH499" s="109"/>
      <c r="HI499" s="109"/>
      <c r="HJ499" s="109"/>
      <c r="HK499" s="109"/>
      <c r="HL499" s="109"/>
      <c r="HM499" s="109"/>
      <c r="HN499" s="109"/>
      <c r="HO499" s="109"/>
      <c r="HP499" s="109"/>
      <c r="HQ499" s="109"/>
      <c r="HR499" s="109"/>
      <c r="HS499" s="109"/>
      <c r="HT499" s="109"/>
      <c r="HU499" s="109"/>
      <c r="HV499" s="109"/>
    </row>
    <row r="500" spans="2:230" s="107" customFormat="1" ht="11.25" customHeight="1" x14ac:dyDescent="0.2">
      <c r="B500" s="110"/>
      <c r="C500" s="109"/>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c r="AA500" s="109"/>
      <c r="AB500" s="109"/>
      <c r="AC500" s="109"/>
      <c r="AD500" s="109"/>
      <c r="AE500" s="109"/>
      <c r="AF500" s="109"/>
      <c r="AG500" s="109"/>
      <c r="AH500" s="109"/>
      <c r="AI500" s="110"/>
      <c r="AJ500" s="110"/>
      <c r="AK500" s="110"/>
      <c r="AL500" s="110"/>
      <c r="AM500" s="110"/>
      <c r="AN500" s="110"/>
      <c r="AO500" s="110"/>
      <c r="AP500" s="110"/>
      <c r="AQ500" s="109"/>
      <c r="AR500" s="109"/>
      <c r="AS500" s="109"/>
      <c r="AT500" s="109"/>
      <c r="AU500" s="110"/>
      <c r="AV500" s="110"/>
      <c r="AW500" s="110"/>
      <c r="AX500" s="110"/>
      <c r="AY500" s="109"/>
      <c r="AZ500" s="109"/>
      <c r="BA500" s="109"/>
      <c r="BB500" s="109"/>
      <c r="BC500" s="110"/>
      <c r="BD500" s="110"/>
      <c r="BE500" s="110"/>
      <c r="BF500" s="110"/>
      <c r="BG500" s="110"/>
      <c r="BH500" s="110"/>
      <c r="BI500" s="110"/>
      <c r="BJ500" s="110"/>
      <c r="BK500" s="109"/>
      <c r="BL500" s="109"/>
      <c r="BM500" s="109"/>
      <c r="BN500" s="109"/>
      <c r="BO500" s="109"/>
      <c r="BP500" s="109"/>
      <c r="BQ500" s="109"/>
      <c r="BR500" s="109"/>
      <c r="BS500" s="109"/>
      <c r="BT500" s="109"/>
      <c r="BU500" s="109"/>
      <c r="BV500" s="109"/>
      <c r="BW500" s="109"/>
      <c r="BX500" s="109"/>
      <c r="BY500" s="109"/>
      <c r="BZ500" s="109"/>
      <c r="CA500" s="109"/>
      <c r="CB500" s="109"/>
      <c r="CC500" s="109"/>
      <c r="CD500" s="109"/>
      <c r="CE500" s="109"/>
      <c r="CF500" s="109"/>
      <c r="CG500" s="109"/>
      <c r="CH500" s="109"/>
      <c r="CI500" s="110"/>
      <c r="CJ500" s="110"/>
      <c r="CK500" s="110"/>
      <c r="CL500" s="110"/>
      <c r="CM500" s="109"/>
      <c r="CN500" s="109"/>
      <c r="CO500" s="109"/>
      <c r="CP500" s="109"/>
      <c r="CQ500" s="110"/>
      <c r="CR500" s="110"/>
      <c r="CS500" s="110"/>
      <c r="CT500" s="110"/>
      <c r="CU500" s="110"/>
      <c r="CV500" s="110"/>
      <c r="CW500" s="110"/>
      <c r="CX500" s="110"/>
      <c r="CY500" s="110"/>
      <c r="CZ500" s="110"/>
      <c r="DA500" s="110"/>
      <c r="DB500" s="110"/>
      <c r="DC500" s="110"/>
      <c r="DD500" s="110"/>
      <c r="DE500" s="110"/>
      <c r="DF500" s="110"/>
      <c r="DG500" s="110"/>
      <c r="DH500" s="110"/>
      <c r="DI500" s="110"/>
      <c r="DJ500" s="110"/>
      <c r="DK500" s="110"/>
      <c r="DL500" s="110"/>
      <c r="DM500" s="110"/>
      <c r="DN500" s="110"/>
      <c r="DO500" s="110"/>
      <c r="DP500" s="110"/>
      <c r="DQ500" s="110"/>
      <c r="DR500" s="110"/>
      <c r="DS500" s="110"/>
      <c r="DT500" s="110"/>
      <c r="DU500" s="110"/>
      <c r="DV500" s="110"/>
      <c r="DW500" s="109"/>
      <c r="DX500" s="109"/>
      <c r="DY500" s="109"/>
      <c r="DZ500" s="109"/>
      <c r="EA500" s="109"/>
      <c r="EB500" s="109"/>
      <c r="EC500" s="109"/>
      <c r="ED500" s="109"/>
      <c r="EE500" s="109"/>
      <c r="EF500" s="109"/>
      <c r="EG500" s="109"/>
      <c r="EH500" s="109"/>
      <c r="EI500" s="109"/>
      <c r="EJ500" s="109"/>
      <c r="EK500" s="109"/>
      <c r="EL500" s="109"/>
      <c r="EM500" s="109"/>
      <c r="EN500" s="109"/>
      <c r="EO500" s="109"/>
      <c r="EP500" s="109"/>
      <c r="EQ500" s="109"/>
      <c r="ER500" s="109"/>
      <c r="ES500" s="109"/>
      <c r="ET500" s="109"/>
      <c r="EU500" s="109"/>
      <c r="EV500" s="109"/>
      <c r="EW500" s="109"/>
      <c r="EX500" s="109"/>
      <c r="EY500" s="109"/>
      <c r="EZ500" s="109"/>
      <c r="FA500" s="109"/>
      <c r="FB500" s="109"/>
      <c r="FC500" s="109"/>
      <c r="FD500" s="109"/>
      <c r="FE500" s="109"/>
      <c r="FF500" s="109"/>
      <c r="FG500" s="110"/>
      <c r="FH500" s="110"/>
      <c r="FI500" s="110"/>
      <c r="FJ500" s="110"/>
      <c r="FK500" s="109"/>
      <c r="FL500" s="109"/>
      <c r="FM500" s="109"/>
      <c r="FN500" s="109"/>
      <c r="FO500" s="109"/>
      <c r="FP500" s="109"/>
      <c r="FQ500" s="109"/>
      <c r="FR500" s="109"/>
      <c r="FS500" s="109"/>
      <c r="FT500" s="109"/>
      <c r="FU500" s="109"/>
      <c r="FV500" s="109"/>
      <c r="FW500" s="109"/>
      <c r="FX500" s="109"/>
      <c r="FY500" s="109"/>
      <c r="FZ500" s="109"/>
      <c r="GA500" s="110"/>
      <c r="GB500" s="110"/>
      <c r="GC500" s="110"/>
      <c r="GD500" s="110"/>
      <c r="GE500" s="109"/>
      <c r="GF500" s="109"/>
      <c r="GG500" s="109"/>
      <c r="GH500" s="109"/>
      <c r="GI500" s="109"/>
      <c r="GJ500" s="109"/>
      <c r="GK500" s="109"/>
      <c r="GL500" s="109"/>
      <c r="GM500" s="109"/>
      <c r="GN500" s="109"/>
      <c r="GO500" s="109"/>
      <c r="GP500" s="109"/>
      <c r="GQ500" s="111"/>
      <c r="GR500" s="109" t="s">
        <v>510</v>
      </c>
      <c r="GS500" s="109">
        <v>2000000</v>
      </c>
      <c r="GT500" s="109"/>
      <c r="GU500" s="109"/>
      <c r="GV500" s="109"/>
      <c r="GW500" s="109"/>
      <c r="GX500" s="109"/>
      <c r="GY500" s="109"/>
      <c r="GZ500" s="109"/>
      <c r="HA500" s="109"/>
      <c r="HB500" s="109"/>
      <c r="HC500" s="109"/>
      <c r="HD500" s="109"/>
      <c r="HE500" s="109"/>
      <c r="HF500" s="109"/>
      <c r="HG500" s="109"/>
      <c r="HH500" s="109"/>
      <c r="HI500" s="109"/>
      <c r="HJ500" s="109"/>
      <c r="HK500" s="109"/>
      <c r="HL500" s="109"/>
      <c r="HM500" s="109"/>
      <c r="HN500" s="109"/>
      <c r="HO500" s="109"/>
      <c r="HP500" s="109"/>
      <c r="HQ500" s="109"/>
      <c r="HR500" s="109"/>
      <c r="HS500" s="109"/>
      <c r="HT500" s="109"/>
      <c r="HU500" s="109"/>
      <c r="HV500" s="109"/>
    </row>
    <row r="501" spans="2:230" s="107" customFormat="1" ht="11.25" customHeight="1" x14ac:dyDescent="0.2">
      <c r="B501" s="110"/>
      <c r="C501" s="109"/>
      <c r="D501" s="109"/>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c r="AA501" s="109"/>
      <c r="AB501" s="109"/>
      <c r="AC501" s="109"/>
      <c r="AD501" s="109"/>
      <c r="AE501" s="109"/>
      <c r="AF501" s="109"/>
      <c r="AG501" s="109"/>
      <c r="AH501" s="109"/>
      <c r="AI501" s="110"/>
      <c r="AJ501" s="110"/>
      <c r="AK501" s="110"/>
      <c r="AL501" s="110"/>
      <c r="AM501" s="110"/>
      <c r="AN501" s="110"/>
      <c r="AO501" s="110"/>
      <c r="AP501" s="110"/>
      <c r="AQ501" s="109"/>
      <c r="AR501" s="109"/>
      <c r="AS501" s="109"/>
      <c r="AT501" s="109"/>
      <c r="AU501" s="110"/>
      <c r="AV501" s="110"/>
      <c r="AW501" s="110"/>
      <c r="AX501" s="110"/>
      <c r="AY501" s="109"/>
      <c r="AZ501" s="109"/>
      <c r="BA501" s="109"/>
      <c r="BB501" s="109"/>
      <c r="BC501" s="110"/>
      <c r="BD501" s="110"/>
      <c r="BE501" s="110"/>
      <c r="BF501" s="110"/>
      <c r="BG501" s="110"/>
      <c r="BH501" s="110"/>
      <c r="BI501" s="110"/>
      <c r="BJ501" s="110"/>
      <c r="BK501" s="109"/>
      <c r="BL501" s="109"/>
      <c r="BM501" s="109"/>
      <c r="BN501" s="109"/>
      <c r="BO501" s="109"/>
      <c r="BP501" s="109"/>
      <c r="BQ501" s="109"/>
      <c r="BR501" s="109"/>
      <c r="BS501" s="109"/>
      <c r="BT501" s="109"/>
      <c r="BU501" s="109"/>
      <c r="BV501" s="109"/>
      <c r="BW501" s="109"/>
      <c r="BX501" s="109"/>
      <c r="BY501" s="109"/>
      <c r="BZ501" s="109"/>
      <c r="CA501" s="109"/>
      <c r="CB501" s="109"/>
      <c r="CC501" s="109"/>
      <c r="CD501" s="109"/>
      <c r="CE501" s="109"/>
      <c r="CF501" s="109"/>
      <c r="CG501" s="109"/>
      <c r="CH501" s="109"/>
      <c r="CI501" s="110"/>
      <c r="CJ501" s="110"/>
      <c r="CK501" s="110"/>
      <c r="CL501" s="110"/>
      <c r="CM501" s="109"/>
      <c r="CN501" s="109"/>
      <c r="CO501" s="109"/>
      <c r="CP501" s="109"/>
      <c r="CQ501" s="110"/>
      <c r="CR501" s="110"/>
      <c r="CS501" s="110"/>
      <c r="CT501" s="110"/>
      <c r="CU501" s="110"/>
      <c r="CV501" s="110"/>
      <c r="CW501" s="110"/>
      <c r="CX501" s="110"/>
      <c r="CY501" s="110"/>
      <c r="CZ501" s="110"/>
      <c r="DA501" s="110"/>
      <c r="DB501" s="110"/>
      <c r="DC501" s="110"/>
      <c r="DD501" s="110"/>
      <c r="DE501" s="110"/>
      <c r="DF501" s="110"/>
      <c r="DG501" s="110"/>
      <c r="DH501" s="110"/>
      <c r="DI501" s="110"/>
      <c r="DJ501" s="110"/>
      <c r="DK501" s="110"/>
      <c r="DL501" s="110"/>
      <c r="DM501" s="110"/>
      <c r="DN501" s="110"/>
      <c r="DO501" s="110"/>
      <c r="DP501" s="110"/>
      <c r="DQ501" s="110"/>
      <c r="DR501" s="110"/>
      <c r="DS501" s="110"/>
      <c r="DT501" s="110"/>
      <c r="DU501" s="110"/>
      <c r="DV501" s="110"/>
      <c r="DW501" s="109"/>
      <c r="DX501" s="109"/>
      <c r="DY501" s="109"/>
      <c r="DZ501" s="109"/>
      <c r="EA501" s="109"/>
      <c r="EB501" s="109"/>
      <c r="EC501" s="109"/>
      <c r="ED501" s="109"/>
      <c r="EE501" s="109"/>
      <c r="EF501" s="109"/>
      <c r="EG501" s="109"/>
      <c r="EH501" s="109"/>
      <c r="EI501" s="109"/>
      <c r="EJ501" s="109"/>
      <c r="EK501" s="109"/>
      <c r="EL501" s="109"/>
      <c r="EM501" s="109"/>
      <c r="EN501" s="109"/>
      <c r="EO501" s="109"/>
      <c r="EP501" s="109"/>
      <c r="EQ501" s="109"/>
      <c r="ER501" s="109"/>
      <c r="ES501" s="109"/>
      <c r="ET501" s="109"/>
      <c r="EU501" s="109"/>
      <c r="EV501" s="109"/>
      <c r="EW501" s="109"/>
      <c r="EX501" s="109"/>
      <c r="EY501" s="109"/>
      <c r="EZ501" s="109"/>
      <c r="FA501" s="109"/>
      <c r="FB501" s="109"/>
      <c r="FC501" s="109"/>
      <c r="FD501" s="109"/>
      <c r="FE501" s="109"/>
      <c r="FF501" s="109"/>
      <c r="FG501" s="110"/>
      <c r="FH501" s="110"/>
      <c r="FI501" s="110"/>
      <c r="FJ501" s="110"/>
      <c r="FK501" s="109"/>
      <c r="FL501" s="109"/>
      <c r="FM501" s="109"/>
      <c r="FN501" s="109"/>
      <c r="FO501" s="109"/>
      <c r="FP501" s="109"/>
      <c r="FQ501" s="109"/>
      <c r="FR501" s="109"/>
      <c r="FS501" s="109"/>
      <c r="FT501" s="109"/>
      <c r="FU501" s="109"/>
      <c r="FV501" s="109"/>
      <c r="FW501" s="109"/>
      <c r="FX501" s="109"/>
      <c r="FY501" s="109"/>
      <c r="FZ501" s="109"/>
      <c r="GA501" s="110"/>
      <c r="GB501" s="110"/>
      <c r="GC501" s="110"/>
      <c r="GD501" s="110"/>
      <c r="GE501" s="109"/>
      <c r="GF501" s="109"/>
      <c r="GG501" s="109"/>
      <c r="GH501" s="109"/>
      <c r="GI501" s="109"/>
      <c r="GJ501" s="109"/>
      <c r="GK501" s="109"/>
      <c r="GL501" s="109"/>
      <c r="GM501" s="109"/>
      <c r="GN501" s="109"/>
      <c r="GO501" s="109"/>
      <c r="GP501" s="109"/>
      <c r="GQ501" s="111"/>
      <c r="GR501" s="109" t="s">
        <v>511</v>
      </c>
      <c r="GS501" s="109">
        <v>3901000</v>
      </c>
      <c r="GT501" s="109"/>
      <c r="GU501" s="109"/>
      <c r="GV501" s="109"/>
      <c r="GW501" s="109"/>
      <c r="GX501" s="109"/>
      <c r="GY501" s="109"/>
      <c r="GZ501" s="109"/>
      <c r="HA501" s="109"/>
      <c r="HB501" s="109"/>
      <c r="HC501" s="109"/>
      <c r="HD501" s="109"/>
      <c r="HE501" s="109"/>
      <c r="HF501" s="109"/>
      <c r="HG501" s="109"/>
      <c r="HH501" s="109"/>
      <c r="HI501" s="109"/>
      <c r="HJ501" s="109"/>
      <c r="HK501" s="109"/>
      <c r="HL501" s="109"/>
      <c r="HM501" s="109"/>
      <c r="HN501" s="109"/>
      <c r="HO501" s="109"/>
      <c r="HP501" s="109"/>
      <c r="HQ501" s="109"/>
      <c r="HR501" s="109"/>
      <c r="HS501" s="109"/>
      <c r="HT501" s="109"/>
      <c r="HU501" s="109"/>
      <c r="HV501" s="109"/>
    </row>
    <row r="502" spans="2:230" s="107" customFormat="1" ht="11.25" customHeight="1" x14ac:dyDescent="0.2">
      <c r="B502" s="110"/>
      <c r="C502" s="109"/>
      <c r="D502" s="109"/>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c r="AA502" s="109"/>
      <c r="AB502" s="109"/>
      <c r="AC502" s="109"/>
      <c r="AD502" s="109"/>
      <c r="AE502" s="109"/>
      <c r="AF502" s="109"/>
      <c r="AG502" s="109"/>
      <c r="AH502" s="109"/>
      <c r="AI502" s="110"/>
      <c r="AJ502" s="110"/>
      <c r="AK502" s="110"/>
      <c r="AL502" s="110"/>
      <c r="AM502" s="110"/>
      <c r="AN502" s="110"/>
      <c r="AO502" s="110"/>
      <c r="AP502" s="110"/>
      <c r="AQ502" s="109"/>
      <c r="AR502" s="109"/>
      <c r="AS502" s="109"/>
      <c r="AT502" s="109"/>
      <c r="AU502" s="110"/>
      <c r="AV502" s="110"/>
      <c r="AW502" s="110"/>
      <c r="AX502" s="110"/>
      <c r="AY502" s="109"/>
      <c r="AZ502" s="109"/>
      <c r="BA502" s="109"/>
      <c r="BB502" s="109"/>
      <c r="BC502" s="110"/>
      <c r="BD502" s="110"/>
      <c r="BE502" s="110"/>
      <c r="BF502" s="110"/>
      <c r="BG502" s="110"/>
      <c r="BH502" s="110"/>
      <c r="BI502" s="110"/>
      <c r="BJ502" s="110"/>
      <c r="BK502" s="109"/>
      <c r="BL502" s="109"/>
      <c r="BM502" s="109"/>
      <c r="BN502" s="109"/>
      <c r="BO502" s="109"/>
      <c r="BP502" s="109"/>
      <c r="BQ502" s="109"/>
      <c r="BR502" s="109"/>
      <c r="BS502" s="109"/>
      <c r="BT502" s="109"/>
      <c r="BU502" s="109"/>
      <c r="BV502" s="109"/>
      <c r="BW502" s="109"/>
      <c r="BX502" s="109"/>
      <c r="BY502" s="109"/>
      <c r="BZ502" s="109"/>
      <c r="CA502" s="109"/>
      <c r="CB502" s="109"/>
      <c r="CC502" s="109"/>
      <c r="CD502" s="109"/>
      <c r="CE502" s="109"/>
      <c r="CF502" s="109"/>
      <c r="CG502" s="109"/>
      <c r="CH502" s="109"/>
      <c r="CI502" s="110"/>
      <c r="CJ502" s="110"/>
      <c r="CK502" s="110"/>
      <c r="CL502" s="110"/>
      <c r="CM502" s="109"/>
      <c r="CN502" s="109"/>
      <c r="CO502" s="109"/>
      <c r="CP502" s="109"/>
      <c r="CQ502" s="110"/>
      <c r="CR502" s="110"/>
      <c r="CS502" s="110"/>
      <c r="CT502" s="110"/>
      <c r="CU502" s="110"/>
      <c r="CV502" s="110"/>
      <c r="CW502" s="110"/>
      <c r="CX502" s="110"/>
      <c r="CY502" s="110"/>
      <c r="CZ502" s="110"/>
      <c r="DA502" s="110"/>
      <c r="DB502" s="110"/>
      <c r="DC502" s="110"/>
      <c r="DD502" s="110"/>
      <c r="DE502" s="110"/>
      <c r="DF502" s="110"/>
      <c r="DG502" s="110"/>
      <c r="DH502" s="110"/>
      <c r="DI502" s="110"/>
      <c r="DJ502" s="110"/>
      <c r="DK502" s="110"/>
      <c r="DL502" s="110"/>
      <c r="DM502" s="110"/>
      <c r="DN502" s="110"/>
      <c r="DO502" s="110"/>
      <c r="DP502" s="110"/>
      <c r="DQ502" s="110"/>
      <c r="DR502" s="110"/>
      <c r="DS502" s="110"/>
      <c r="DT502" s="110"/>
      <c r="DU502" s="110"/>
      <c r="DV502" s="110"/>
      <c r="DW502" s="109"/>
      <c r="DX502" s="109"/>
      <c r="DY502" s="109"/>
      <c r="DZ502" s="109"/>
      <c r="EA502" s="109"/>
      <c r="EB502" s="109"/>
      <c r="EC502" s="109"/>
      <c r="ED502" s="109"/>
      <c r="EE502" s="109"/>
      <c r="EF502" s="109"/>
      <c r="EG502" s="109"/>
      <c r="EH502" s="109"/>
      <c r="EI502" s="109"/>
      <c r="EJ502" s="109"/>
      <c r="EK502" s="109"/>
      <c r="EL502" s="109"/>
      <c r="EM502" s="109"/>
      <c r="EN502" s="109"/>
      <c r="EO502" s="109"/>
      <c r="EP502" s="109"/>
      <c r="EQ502" s="109"/>
      <c r="ER502" s="109"/>
      <c r="ES502" s="109"/>
      <c r="ET502" s="109"/>
      <c r="EU502" s="109"/>
      <c r="EV502" s="109"/>
      <c r="EW502" s="109"/>
      <c r="EX502" s="109"/>
      <c r="EY502" s="109"/>
      <c r="EZ502" s="109"/>
      <c r="FA502" s="109"/>
      <c r="FB502" s="109"/>
      <c r="FC502" s="109"/>
      <c r="FD502" s="109"/>
      <c r="FE502" s="109"/>
      <c r="FF502" s="109"/>
      <c r="FG502" s="110"/>
      <c r="FH502" s="110"/>
      <c r="FI502" s="110"/>
      <c r="FJ502" s="110"/>
      <c r="FK502" s="109"/>
      <c r="FL502" s="109"/>
      <c r="FM502" s="109"/>
      <c r="FN502" s="109"/>
      <c r="FO502" s="109"/>
      <c r="FP502" s="109"/>
      <c r="FQ502" s="109"/>
      <c r="FR502" s="109"/>
      <c r="FS502" s="109"/>
      <c r="FT502" s="109"/>
      <c r="FU502" s="109"/>
      <c r="FV502" s="109"/>
      <c r="FW502" s="109"/>
      <c r="FX502" s="109"/>
      <c r="FY502" s="109"/>
      <c r="FZ502" s="109"/>
      <c r="GA502" s="110"/>
      <c r="GB502" s="110"/>
      <c r="GC502" s="110"/>
      <c r="GD502" s="110"/>
      <c r="GE502" s="109"/>
      <c r="GF502" s="109"/>
      <c r="GG502" s="109"/>
      <c r="GH502" s="109"/>
      <c r="GI502" s="109"/>
      <c r="GJ502" s="109"/>
      <c r="GK502" s="109"/>
      <c r="GL502" s="109"/>
      <c r="GM502" s="109"/>
      <c r="GN502" s="109"/>
      <c r="GO502" s="109"/>
      <c r="GP502" s="109"/>
      <c r="GQ502" s="111"/>
      <c r="GR502" s="109" t="s">
        <v>512</v>
      </c>
      <c r="GS502" s="109">
        <v>2022000</v>
      </c>
      <c r="GT502" s="109"/>
      <c r="GU502" s="109"/>
      <c r="GV502" s="109"/>
      <c r="GW502" s="109"/>
      <c r="GX502" s="109"/>
      <c r="GY502" s="109"/>
      <c r="GZ502" s="109"/>
      <c r="HA502" s="109"/>
      <c r="HB502" s="109"/>
      <c r="HC502" s="109"/>
      <c r="HD502" s="109"/>
      <c r="HE502" s="109"/>
      <c r="HF502" s="109"/>
      <c r="HG502" s="109"/>
      <c r="HH502" s="109"/>
      <c r="HI502" s="109"/>
      <c r="HJ502" s="109"/>
      <c r="HK502" s="109"/>
      <c r="HL502" s="109"/>
      <c r="HM502" s="109"/>
      <c r="HN502" s="109"/>
      <c r="HO502" s="109"/>
      <c r="HP502" s="109"/>
      <c r="HQ502" s="109"/>
      <c r="HR502" s="109"/>
      <c r="HS502" s="109"/>
      <c r="HT502" s="109"/>
      <c r="HU502" s="109"/>
      <c r="HV502" s="109"/>
    </row>
    <row r="503" spans="2:230" s="107" customFormat="1" ht="11.25" customHeight="1" x14ac:dyDescent="0.2">
      <c r="B503" s="110"/>
      <c r="C503" s="109"/>
      <c r="D503" s="109"/>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c r="AA503" s="109"/>
      <c r="AB503" s="109"/>
      <c r="AC503" s="109"/>
      <c r="AD503" s="109"/>
      <c r="AE503" s="109"/>
      <c r="AF503" s="109"/>
      <c r="AG503" s="109"/>
      <c r="AH503" s="109"/>
      <c r="AI503" s="110"/>
      <c r="AJ503" s="110"/>
      <c r="AK503" s="110"/>
      <c r="AL503" s="110"/>
      <c r="AM503" s="110"/>
      <c r="AN503" s="110"/>
      <c r="AO503" s="110"/>
      <c r="AP503" s="110"/>
      <c r="AQ503" s="109"/>
      <c r="AR503" s="109"/>
      <c r="AS503" s="109"/>
      <c r="AT503" s="109"/>
      <c r="AU503" s="110"/>
      <c r="AV503" s="110"/>
      <c r="AW503" s="110"/>
      <c r="AX503" s="110"/>
      <c r="AY503" s="109"/>
      <c r="AZ503" s="109"/>
      <c r="BA503" s="109"/>
      <c r="BB503" s="109"/>
      <c r="BC503" s="110"/>
      <c r="BD503" s="110"/>
      <c r="BE503" s="110"/>
      <c r="BF503" s="110"/>
      <c r="BG503" s="110"/>
      <c r="BH503" s="110"/>
      <c r="BI503" s="110"/>
      <c r="BJ503" s="110"/>
      <c r="BK503" s="109"/>
      <c r="BL503" s="109"/>
      <c r="BM503" s="109"/>
      <c r="BN503" s="109"/>
      <c r="BO503" s="109"/>
      <c r="BP503" s="109"/>
      <c r="BQ503" s="109"/>
      <c r="BR503" s="109"/>
      <c r="BS503" s="109"/>
      <c r="BT503" s="109"/>
      <c r="BU503" s="109"/>
      <c r="BV503" s="109"/>
      <c r="BW503" s="109"/>
      <c r="BX503" s="109"/>
      <c r="BY503" s="109"/>
      <c r="BZ503" s="109"/>
      <c r="CA503" s="109"/>
      <c r="CB503" s="109"/>
      <c r="CC503" s="109"/>
      <c r="CD503" s="109"/>
      <c r="CE503" s="109"/>
      <c r="CF503" s="109"/>
      <c r="CG503" s="109"/>
      <c r="CH503" s="109"/>
      <c r="CI503" s="110"/>
      <c r="CJ503" s="110"/>
      <c r="CK503" s="110"/>
      <c r="CL503" s="110"/>
      <c r="CM503" s="109"/>
      <c r="CN503" s="109"/>
      <c r="CO503" s="109"/>
      <c r="CP503" s="109"/>
      <c r="CQ503" s="110"/>
      <c r="CR503" s="110"/>
      <c r="CS503" s="110"/>
      <c r="CT503" s="110"/>
      <c r="CU503" s="110"/>
      <c r="CV503" s="110"/>
      <c r="CW503" s="110"/>
      <c r="CX503" s="110"/>
      <c r="CY503" s="110"/>
      <c r="CZ503" s="110"/>
      <c r="DA503" s="110"/>
      <c r="DB503" s="110"/>
      <c r="DC503" s="110"/>
      <c r="DD503" s="110"/>
      <c r="DE503" s="110"/>
      <c r="DF503" s="110"/>
      <c r="DG503" s="110"/>
      <c r="DH503" s="110"/>
      <c r="DI503" s="110"/>
      <c r="DJ503" s="110"/>
      <c r="DK503" s="110"/>
      <c r="DL503" s="110"/>
      <c r="DM503" s="110"/>
      <c r="DN503" s="110"/>
      <c r="DO503" s="110"/>
      <c r="DP503" s="110"/>
      <c r="DQ503" s="110"/>
      <c r="DR503" s="110"/>
      <c r="DS503" s="110"/>
      <c r="DT503" s="110"/>
      <c r="DU503" s="110"/>
      <c r="DV503" s="110"/>
      <c r="DW503" s="109"/>
      <c r="DX503" s="109"/>
      <c r="DY503" s="109"/>
      <c r="DZ503" s="109"/>
      <c r="EA503" s="109"/>
      <c r="EB503" s="109"/>
      <c r="EC503" s="109"/>
      <c r="ED503" s="109"/>
      <c r="EE503" s="109"/>
      <c r="EF503" s="109"/>
      <c r="EG503" s="109"/>
      <c r="EH503" s="109"/>
      <c r="EI503" s="109"/>
      <c r="EJ503" s="109"/>
      <c r="EK503" s="109"/>
      <c r="EL503" s="109"/>
      <c r="EM503" s="109"/>
      <c r="EN503" s="109"/>
      <c r="EO503" s="109"/>
      <c r="EP503" s="109"/>
      <c r="EQ503" s="109"/>
      <c r="ER503" s="109"/>
      <c r="ES503" s="109"/>
      <c r="ET503" s="109"/>
      <c r="EU503" s="109"/>
      <c r="EV503" s="109"/>
      <c r="EW503" s="109"/>
      <c r="EX503" s="109"/>
      <c r="EY503" s="109"/>
      <c r="EZ503" s="109"/>
      <c r="FA503" s="109"/>
      <c r="FB503" s="109"/>
      <c r="FC503" s="109"/>
      <c r="FD503" s="109"/>
      <c r="FE503" s="109"/>
      <c r="FF503" s="109"/>
      <c r="FG503" s="110"/>
      <c r="FH503" s="110"/>
      <c r="FI503" s="110"/>
      <c r="FJ503" s="110"/>
      <c r="FK503" s="109"/>
      <c r="FL503" s="109"/>
      <c r="FM503" s="109"/>
      <c r="FN503" s="109"/>
      <c r="FO503" s="109"/>
      <c r="FP503" s="109"/>
      <c r="FQ503" s="109"/>
      <c r="FR503" s="109"/>
      <c r="FS503" s="109"/>
      <c r="FT503" s="109"/>
      <c r="FU503" s="109"/>
      <c r="FV503" s="109"/>
      <c r="FW503" s="109"/>
      <c r="FX503" s="109"/>
      <c r="FY503" s="109"/>
      <c r="FZ503" s="109"/>
      <c r="GA503" s="110"/>
      <c r="GB503" s="110"/>
      <c r="GC503" s="110"/>
      <c r="GD503" s="110"/>
      <c r="GE503" s="109"/>
      <c r="GF503" s="109"/>
      <c r="GG503" s="109"/>
      <c r="GH503" s="109"/>
      <c r="GI503" s="109"/>
      <c r="GJ503" s="109"/>
      <c r="GK503" s="109"/>
      <c r="GL503" s="109"/>
      <c r="GM503" s="109"/>
      <c r="GN503" s="109"/>
      <c r="GO503" s="109"/>
      <c r="GP503" s="109"/>
      <c r="GQ503" s="111"/>
      <c r="GR503" s="109" t="s">
        <v>513</v>
      </c>
      <c r="GS503" s="109">
        <v>2735500</v>
      </c>
      <c r="GT503" s="109"/>
      <c r="GU503" s="109"/>
      <c r="GV503" s="109"/>
      <c r="GW503" s="109"/>
      <c r="GX503" s="109"/>
      <c r="GY503" s="109"/>
      <c r="GZ503" s="109"/>
      <c r="HA503" s="109"/>
      <c r="HB503" s="109"/>
      <c r="HC503" s="109"/>
      <c r="HD503" s="109"/>
      <c r="HE503" s="109"/>
      <c r="HF503" s="109"/>
      <c r="HG503" s="109"/>
      <c r="HH503" s="109"/>
      <c r="HI503" s="109"/>
      <c r="HJ503" s="109"/>
      <c r="HK503" s="109"/>
      <c r="HL503" s="109"/>
      <c r="HM503" s="109"/>
      <c r="HN503" s="109"/>
      <c r="HO503" s="109"/>
      <c r="HP503" s="109"/>
      <c r="HQ503" s="109"/>
      <c r="HR503" s="109"/>
      <c r="HS503" s="109"/>
      <c r="HT503" s="109"/>
      <c r="HU503" s="109"/>
      <c r="HV503" s="109"/>
    </row>
    <row r="504" spans="2:230" s="107" customFormat="1" ht="11.25" customHeight="1" x14ac:dyDescent="0.2">
      <c r="B504" s="110"/>
      <c r="C504" s="109"/>
      <c r="D504" s="109"/>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c r="AA504" s="109"/>
      <c r="AB504" s="109"/>
      <c r="AC504" s="109"/>
      <c r="AD504" s="109"/>
      <c r="AE504" s="109"/>
      <c r="AF504" s="109"/>
      <c r="AG504" s="109"/>
      <c r="AH504" s="109"/>
      <c r="AI504" s="110"/>
      <c r="AJ504" s="110"/>
      <c r="AK504" s="110"/>
      <c r="AL504" s="110"/>
      <c r="AM504" s="110"/>
      <c r="AN504" s="110"/>
      <c r="AO504" s="110"/>
      <c r="AP504" s="110"/>
      <c r="AQ504" s="109"/>
      <c r="AR504" s="109"/>
      <c r="AS504" s="109"/>
      <c r="AT504" s="109"/>
      <c r="AU504" s="110"/>
      <c r="AV504" s="110"/>
      <c r="AW504" s="110"/>
      <c r="AX504" s="110"/>
      <c r="AY504" s="109"/>
      <c r="AZ504" s="109"/>
      <c r="BA504" s="109"/>
      <c r="BB504" s="109"/>
      <c r="BC504" s="110"/>
      <c r="BD504" s="110"/>
      <c r="BE504" s="110"/>
      <c r="BF504" s="110"/>
      <c r="BG504" s="110"/>
      <c r="BH504" s="110"/>
      <c r="BI504" s="110"/>
      <c r="BJ504" s="110"/>
      <c r="BK504" s="109"/>
      <c r="BL504" s="109"/>
      <c r="BM504" s="109"/>
      <c r="BN504" s="109"/>
      <c r="BO504" s="109"/>
      <c r="BP504" s="109"/>
      <c r="BQ504" s="109"/>
      <c r="BR504" s="109"/>
      <c r="BS504" s="109"/>
      <c r="BT504" s="109"/>
      <c r="BU504" s="109"/>
      <c r="BV504" s="109"/>
      <c r="BW504" s="109"/>
      <c r="BX504" s="109"/>
      <c r="BY504" s="109"/>
      <c r="BZ504" s="109"/>
      <c r="CA504" s="109"/>
      <c r="CB504" s="109"/>
      <c r="CC504" s="109"/>
      <c r="CD504" s="109"/>
      <c r="CE504" s="109"/>
      <c r="CF504" s="109"/>
      <c r="CG504" s="109"/>
      <c r="CH504" s="109"/>
      <c r="CI504" s="110"/>
      <c r="CJ504" s="110"/>
      <c r="CK504" s="110"/>
      <c r="CL504" s="110"/>
      <c r="CM504" s="109"/>
      <c r="CN504" s="109"/>
      <c r="CO504" s="109"/>
      <c r="CP504" s="109"/>
      <c r="CQ504" s="110"/>
      <c r="CR504" s="110"/>
      <c r="CS504" s="110"/>
      <c r="CT504" s="110"/>
      <c r="CU504" s="110"/>
      <c r="CV504" s="110"/>
      <c r="CW504" s="110"/>
      <c r="CX504" s="110"/>
      <c r="CY504" s="110"/>
      <c r="CZ504" s="110"/>
      <c r="DA504" s="110"/>
      <c r="DB504" s="110"/>
      <c r="DC504" s="110"/>
      <c r="DD504" s="110"/>
      <c r="DE504" s="110"/>
      <c r="DF504" s="110"/>
      <c r="DG504" s="110"/>
      <c r="DH504" s="110"/>
      <c r="DI504" s="110"/>
      <c r="DJ504" s="110"/>
      <c r="DK504" s="110"/>
      <c r="DL504" s="110"/>
      <c r="DM504" s="110"/>
      <c r="DN504" s="110"/>
      <c r="DO504" s="110"/>
      <c r="DP504" s="110"/>
      <c r="DQ504" s="110"/>
      <c r="DR504" s="110"/>
      <c r="DS504" s="110"/>
      <c r="DT504" s="110"/>
      <c r="DU504" s="110"/>
      <c r="DV504" s="110"/>
      <c r="DW504" s="109"/>
      <c r="DX504" s="109"/>
      <c r="DY504" s="109"/>
      <c r="DZ504" s="109"/>
      <c r="EA504" s="109"/>
      <c r="EB504" s="109"/>
      <c r="EC504" s="109"/>
      <c r="ED504" s="109"/>
      <c r="EE504" s="109"/>
      <c r="EF504" s="109"/>
      <c r="EG504" s="109"/>
      <c r="EH504" s="109"/>
      <c r="EI504" s="109"/>
      <c r="EJ504" s="109"/>
      <c r="EK504" s="109"/>
      <c r="EL504" s="109"/>
      <c r="EM504" s="109"/>
      <c r="EN504" s="109"/>
      <c r="EO504" s="109"/>
      <c r="EP504" s="109"/>
      <c r="EQ504" s="109"/>
      <c r="ER504" s="109"/>
      <c r="ES504" s="109"/>
      <c r="ET504" s="109"/>
      <c r="EU504" s="109"/>
      <c r="EV504" s="109"/>
      <c r="EW504" s="109"/>
      <c r="EX504" s="109"/>
      <c r="EY504" s="109"/>
      <c r="EZ504" s="109"/>
      <c r="FA504" s="109"/>
      <c r="FB504" s="109"/>
      <c r="FC504" s="109"/>
      <c r="FD504" s="109"/>
      <c r="FE504" s="109"/>
      <c r="FF504" s="109"/>
      <c r="FG504" s="110"/>
      <c r="FH504" s="110"/>
      <c r="FI504" s="110"/>
      <c r="FJ504" s="110"/>
      <c r="FK504" s="109"/>
      <c r="FL504" s="109"/>
      <c r="FM504" s="109"/>
      <c r="FN504" s="109"/>
      <c r="FO504" s="109"/>
      <c r="FP504" s="109"/>
      <c r="FQ504" s="109"/>
      <c r="FR504" s="109"/>
      <c r="FS504" s="109"/>
      <c r="FT504" s="109"/>
      <c r="FU504" s="109"/>
      <c r="FV504" s="109"/>
      <c r="FW504" s="109"/>
      <c r="FX504" s="109"/>
      <c r="FY504" s="109"/>
      <c r="FZ504" s="109"/>
      <c r="GA504" s="110"/>
      <c r="GB504" s="110"/>
      <c r="GC504" s="110"/>
      <c r="GD504" s="110"/>
      <c r="GE504" s="109"/>
      <c r="GF504" s="109"/>
      <c r="GG504" s="109"/>
      <c r="GH504" s="109"/>
      <c r="GI504" s="109"/>
      <c r="GJ504" s="109"/>
      <c r="GK504" s="109"/>
      <c r="GL504" s="109"/>
      <c r="GM504" s="109"/>
      <c r="GN504" s="109"/>
      <c r="GO504" s="109"/>
      <c r="GP504" s="109"/>
      <c r="GQ504" s="111"/>
      <c r="GR504" s="109" t="s">
        <v>514</v>
      </c>
      <c r="GS504" s="109">
        <v>2601000</v>
      </c>
      <c r="GT504" s="109"/>
      <c r="GU504" s="109"/>
      <c r="GV504" s="109"/>
      <c r="GW504" s="109"/>
      <c r="GX504" s="109"/>
      <c r="GY504" s="109"/>
      <c r="GZ504" s="109"/>
      <c r="HA504" s="109"/>
      <c r="HB504" s="109"/>
      <c r="HC504" s="109"/>
      <c r="HD504" s="109"/>
      <c r="HE504" s="109"/>
      <c r="HF504" s="109"/>
      <c r="HG504" s="109"/>
      <c r="HH504" s="109"/>
      <c r="HI504" s="109"/>
      <c r="HJ504" s="109"/>
      <c r="HK504" s="109"/>
      <c r="HL504" s="109"/>
      <c r="HM504" s="109"/>
      <c r="HN504" s="109"/>
      <c r="HO504" s="109"/>
      <c r="HP504" s="109"/>
      <c r="HQ504" s="109"/>
      <c r="HR504" s="109"/>
      <c r="HS504" s="109"/>
      <c r="HT504" s="109"/>
      <c r="HU504" s="109"/>
      <c r="HV504" s="109"/>
    </row>
    <row r="505" spans="2:230" s="107" customFormat="1" ht="11.25" customHeight="1" x14ac:dyDescent="0.2">
      <c r="B505" s="110"/>
      <c r="C505" s="109"/>
      <c r="D505" s="109"/>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c r="AA505" s="109"/>
      <c r="AB505" s="109"/>
      <c r="AC505" s="109"/>
      <c r="AD505" s="109"/>
      <c r="AE505" s="109"/>
      <c r="AF505" s="109"/>
      <c r="AG505" s="109"/>
      <c r="AH505" s="109"/>
      <c r="AI505" s="110"/>
      <c r="AJ505" s="110"/>
      <c r="AK505" s="110"/>
      <c r="AL505" s="110"/>
      <c r="AM505" s="110"/>
      <c r="AN505" s="110"/>
      <c r="AO505" s="110"/>
      <c r="AP505" s="110"/>
      <c r="AQ505" s="109"/>
      <c r="AR505" s="109"/>
      <c r="AS505" s="109"/>
      <c r="AT505" s="109"/>
      <c r="AU505" s="110"/>
      <c r="AV505" s="110"/>
      <c r="AW505" s="110"/>
      <c r="AX505" s="110"/>
      <c r="AY505" s="109"/>
      <c r="AZ505" s="109"/>
      <c r="BA505" s="109"/>
      <c r="BB505" s="109"/>
      <c r="BC505" s="110"/>
      <c r="BD505" s="110"/>
      <c r="BE505" s="110"/>
      <c r="BF505" s="110"/>
      <c r="BG505" s="110"/>
      <c r="BH505" s="110"/>
      <c r="BI505" s="110"/>
      <c r="BJ505" s="110"/>
      <c r="BK505" s="109"/>
      <c r="BL505" s="109"/>
      <c r="BM505" s="109"/>
      <c r="BN505" s="109"/>
      <c r="BO505" s="109"/>
      <c r="BP505" s="109"/>
      <c r="BQ505" s="109"/>
      <c r="BR505" s="109"/>
      <c r="BS505" s="109"/>
      <c r="BT505" s="109"/>
      <c r="BU505" s="109"/>
      <c r="BV505" s="109"/>
      <c r="BW505" s="109"/>
      <c r="BX505" s="109"/>
      <c r="BY505" s="109"/>
      <c r="BZ505" s="109"/>
      <c r="CA505" s="109"/>
      <c r="CB505" s="109"/>
      <c r="CC505" s="109"/>
      <c r="CD505" s="109"/>
      <c r="CE505" s="109"/>
      <c r="CF505" s="109"/>
      <c r="CG505" s="109"/>
      <c r="CH505" s="109"/>
      <c r="CI505" s="110"/>
      <c r="CJ505" s="110"/>
      <c r="CK505" s="110"/>
      <c r="CL505" s="110"/>
      <c r="CM505" s="109"/>
      <c r="CN505" s="109"/>
      <c r="CO505" s="109"/>
      <c r="CP505" s="109"/>
      <c r="CQ505" s="110"/>
      <c r="CR505" s="110"/>
      <c r="CS505" s="110"/>
      <c r="CT505" s="110"/>
      <c r="CU505" s="110"/>
      <c r="CV505" s="110"/>
      <c r="CW505" s="110"/>
      <c r="CX505" s="110"/>
      <c r="CY505" s="110"/>
      <c r="CZ505" s="110"/>
      <c r="DA505" s="110"/>
      <c r="DB505" s="110"/>
      <c r="DC505" s="110"/>
      <c r="DD505" s="110"/>
      <c r="DE505" s="110"/>
      <c r="DF505" s="110"/>
      <c r="DG505" s="110"/>
      <c r="DH505" s="110"/>
      <c r="DI505" s="110"/>
      <c r="DJ505" s="110"/>
      <c r="DK505" s="110"/>
      <c r="DL505" s="110"/>
      <c r="DM505" s="110"/>
      <c r="DN505" s="110"/>
      <c r="DO505" s="110"/>
      <c r="DP505" s="110"/>
      <c r="DQ505" s="110"/>
      <c r="DR505" s="110"/>
      <c r="DS505" s="110"/>
      <c r="DT505" s="110"/>
      <c r="DU505" s="110"/>
      <c r="DV505" s="110"/>
      <c r="DW505" s="109"/>
      <c r="DX505" s="109"/>
      <c r="DY505" s="109"/>
      <c r="DZ505" s="109"/>
      <c r="EA505" s="109"/>
      <c r="EB505" s="109"/>
      <c r="EC505" s="109"/>
      <c r="ED505" s="109"/>
      <c r="EE505" s="109"/>
      <c r="EF505" s="109"/>
      <c r="EG505" s="109"/>
      <c r="EH505" s="109"/>
      <c r="EI505" s="109"/>
      <c r="EJ505" s="109"/>
      <c r="EK505" s="109"/>
      <c r="EL505" s="109"/>
      <c r="EM505" s="109"/>
      <c r="EN505" s="109"/>
      <c r="EO505" s="109"/>
      <c r="EP505" s="109"/>
      <c r="EQ505" s="109"/>
      <c r="ER505" s="109"/>
      <c r="ES505" s="109"/>
      <c r="ET505" s="109"/>
      <c r="EU505" s="109"/>
      <c r="EV505" s="109"/>
      <c r="EW505" s="109"/>
      <c r="EX505" s="109"/>
      <c r="EY505" s="109"/>
      <c r="EZ505" s="109"/>
      <c r="FA505" s="109"/>
      <c r="FB505" s="109"/>
      <c r="FC505" s="109"/>
      <c r="FD505" s="109"/>
      <c r="FE505" s="109"/>
      <c r="FF505" s="109"/>
      <c r="FG505" s="110"/>
      <c r="FH505" s="110"/>
      <c r="FI505" s="110"/>
      <c r="FJ505" s="110"/>
      <c r="FK505" s="109"/>
      <c r="FL505" s="109"/>
      <c r="FM505" s="109"/>
      <c r="FN505" s="109"/>
      <c r="FO505" s="109"/>
      <c r="FP505" s="109"/>
      <c r="FQ505" s="109"/>
      <c r="FR505" s="109"/>
      <c r="FS505" s="109"/>
      <c r="FT505" s="109"/>
      <c r="FU505" s="109"/>
      <c r="FV505" s="109"/>
      <c r="FW505" s="109"/>
      <c r="FX505" s="109"/>
      <c r="FY505" s="109"/>
      <c r="FZ505" s="109"/>
      <c r="GA505" s="110"/>
      <c r="GB505" s="110"/>
      <c r="GC505" s="110"/>
      <c r="GD505" s="110"/>
      <c r="GE505" s="109"/>
      <c r="GF505" s="109"/>
      <c r="GG505" s="109"/>
      <c r="GH505" s="109"/>
      <c r="GI505" s="109"/>
      <c r="GJ505" s="109"/>
      <c r="GK505" s="109"/>
      <c r="GL505" s="109"/>
      <c r="GM505" s="109"/>
      <c r="GN505" s="109"/>
      <c r="GO505" s="109"/>
      <c r="GP505" s="109"/>
      <c r="GQ505" s="111"/>
      <c r="GR505" s="109" t="s">
        <v>515</v>
      </c>
      <c r="GS505" s="109">
        <v>7219900</v>
      </c>
      <c r="GT505" s="109"/>
      <c r="GU505" s="109"/>
      <c r="GV505" s="109"/>
      <c r="GW505" s="109"/>
      <c r="GX505" s="109"/>
      <c r="GY505" s="109"/>
      <c r="GZ505" s="109"/>
      <c r="HA505" s="109"/>
      <c r="HB505" s="109"/>
      <c r="HC505" s="109"/>
      <c r="HD505" s="109"/>
      <c r="HE505" s="109"/>
      <c r="HF505" s="109"/>
      <c r="HG505" s="109"/>
      <c r="HH505" s="109"/>
      <c r="HI505" s="109"/>
      <c r="HJ505" s="109"/>
      <c r="HK505" s="109"/>
      <c r="HL505" s="109"/>
      <c r="HM505" s="109"/>
      <c r="HN505" s="109"/>
      <c r="HO505" s="109"/>
      <c r="HP505" s="109"/>
      <c r="HQ505" s="109"/>
      <c r="HR505" s="109"/>
      <c r="HS505" s="109"/>
      <c r="HT505" s="109"/>
      <c r="HU505" s="109"/>
      <c r="HV505" s="109"/>
    </row>
    <row r="506" spans="2:230" s="107" customFormat="1" ht="11.25" customHeight="1" x14ac:dyDescent="0.2">
      <c r="B506" s="110"/>
      <c r="C506" s="109"/>
      <c r="D506" s="109"/>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c r="AA506" s="109"/>
      <c r="AB506" s="109"/>
      <c r="AC506" s="109"/>
      <c r="AD506" s="109"/>
      <c r="AE506" s="109"/>
      <c r="AF506" s="109"/>
      <c r="AG506" s="109"/>
      <c r="AH506" s="109"/>
      <c r="AI506" s="110"/>
      <c r="AJ506" s="110"/>
      <c r="AK506" s="110"/>
      <c r="AL506" s="110"/>
      <c r="AM506" s="110"/>
      <c r="AN506" s="110"/>
      <c r="AO506" s="110"/>
      <c r="AP506" s="110"/>
      <c r="AQ506" s="109"/>
      <c r="AR506" s="109"/>
      <c r="AS506" s="109"/>
      <c r="AT506" s="109"/>
      <c r="AU506" s="110"/>
      <c r="AV506" s="110"/>
      <c r="AW506" s="110"/>
      <c r="AX506" s="110"/>
      <c r="AY506" s="109"/>
      <c r="AZ506" s="109"/>
      <c r="BA506" s="109"/>
      <c r="BB506" s="109"/>
      <c r="BC506" s="110"/>
      <c r="BD506" s="110"/>
      <c r="BE506" s="110"/>
      <c r="BF506" s="110"/>
      <c r="BG506" s="110"/>
      <c r="BH506" s="110"/>
      <c r="BI506" s="110"/>
      <c r="BJ506" s="110"/>
      <c r="BK506" s="109"/>
      <c r="BL506" s="109"/>
      <c r="BM506" s="109"/>
      <c r="BN506" s="109"/>
      <c r="BO506" s="109"/>
      <c r="BP506" s="109"/>
      <c r="BQ506" s="109"/>
      <c r="BR506" s="109"/>
      <c r="BS506" s="109"/>
      <c r="BT506" s="109"/>
      <c r="BU506" s="109"/>
      <c r="BV506" s="109"/>
      <c r="BW506" s="109"/>
      <c r="BX506" s="109"/>
      <c r="BY506" s="109"/>
      <c r="BZ506" s="109"/>
      <c r="CA506" s="109"/>
      <c r="CB506" s="109"/>
      <c r="CC506" s="109"/>
      <c r="CD506" s="109"/>
      <c r="CE506" s="109"/>
      <c r="CF506" s="109"/>
      <c r="CG506" s="109"/>
      <c r="CH506" s="109"/>
      <c r="CI506" s="110"/>
      <c r="CJ506" s="110"/>
      <c r="CK506" s="110"/>
      <c r="CL506" s="110"/>
      <c r="CM506" s="109"/>
      <c r="CN506" s="109"/>
      <c r="CO506" s="109"/>
      <c r="CP506" s="109"/>
      <c r="CQ506" s="110"/>
      <c r="CR506" s="110"/>
      <c r="CS506" s="110"/>
      <c r="CT506" s="110"/>
      <c r="CU506" s="110"/>
      <c r="CV506" s="110"/>
      <c r="CW506" s="110"/>
      <c r="CX506" s="110"/>
      <c r="CY506" s="110"/>
      <c r="CZ506" s="110"/>
      <c r="DA506" s="110"/>
      <c r="DB506" s="110"/>
      <c r="DC506" s="110"/>
      <c r="DD506" s="110"/>
      <c r="DE506" s="110"/>
      <c r="DF506" s="110"/>
      <c r="DG506" s="110"/>
      <c r="DH506" s="110"/>
      <c r="DI506" s="110"/>
      <c r="DJ506" s="110"/>
      <c r="DK506" s="110"/>
      <c r="DL506" s="110"/>
      <c r="DM506" s="110"/>
      <c r="DN506" s="110"/>
      <c r="DO506" s="110"/>
      <c r="DP506" s="110"/>
      <c r="DQ506" s="110"/>
      <c r="DR506" s="110"/>
      <c r="DS506" s="110"/>
      <c r="DT506" s="110"/>
      <c r="DU506" s="110"/>
      <c r="DV506" s="110"/>
      <c r="DW506" s="109"/>
      <c r="DX506" s="109"/>
      <c r="DY506" s="109"/>
      <c r="DZ506" s="109"/>
      <c r="EA506" s="109"/>
      <c r="EB506" s="109"/>
      <c r="EC506" s="109"/>
      <c r="ED506" s="109"/>
      <c r="EE506" s="109"/>
      <c r="EF506" s="109"/>
      <c r="EG506" s="109"/>
      <c r="EH506" s="109"/>
      <c r="EI506" s="109"/>
      <c r="EJ506" s="109"/>
      <c r="EK506" s="109"/>
      <c r="EL506" s="109"/>
      <c r="EM506" s="109"/>
      <c r="EN506" s="109"/>
      <c r="EO506" s="109"/>
      <c r="EP506" s="109"/>
      <c r="EQ506" s="109"/>
      <c r="ER506" s="109"/>
      <c r="ES506" s="109"/>
      <c r="ET506" s="109"/>
      <c r="EU506" s="109"/>
      <c r="EV506" s="109"/>
      <c r="EW506" s="109"/>
      <c r="EX506" s="109"/>
      <c r="EY506" s="109"/>
      <c r="EZ506" s="109"/>
      <c r="FA506" s="109"/>
      <c r="FB506" s="109"/>
      <c r="FC506" s="109"/>
      <c r="FD506" s="109"/>
      <c r="FE506" s="109"/>
      <c r="FF506" s="109"/>
      <c r="FG506" s="110"/>
      <c r="FH506" s="110"/>
      <c r="FI506" s="110"/>
      <c r="FJ506" s="110"/>
      <c r="FK506" s="109"/>
      <c r="FL506" s="109"/>
      <c r="FM506" s="109"/>
      <c r="FN506" s="109"/>
      <c r="FO506" s="109"/>
      <c r="FP506" s="109"/>
      <c r="FQ506" s="109"/>
      <c r="FR506" s="109"/>
      <c r="FS506" s="109"/>
      <c r="FT506" s="109"/>
      <c r="FU506" s="109"/>
      <c r="FV506" s="109"/>
      <c r="FW506" s="109"/>
      <c r="FX506" s="109"/>
      <c r="FY506" s="109"/>
      <c r="FZ506" s="109"/>
      <c r="GA506" s="110"/>
      <c r="GB506" s="110"/>
      <c r="GC506" s="110"/>
      <c r="GD506" s="110"/>
      <c r="GE506" s="109"/>
      <c r="GF506" s="109"/>
      <c r="GG506" s="109"/>
      <c r="GH506" s="109"/>
      <c r="GI506" s="109"/>
      <c r="GJ506" s="109"/>
      <c r="GK506" s="109"/>
      <c r="GL506" s="109"/>
      <c r="GM506" s="109"/>
      <c r="GN506" s="109"/>
      <c r="GO506" s="109"/>
      <c r="GP506" s="109"/>
      <c r="GQ506" s="111"/>
      <c r="GR506" s="109" t="s">
        <v>516</v>
      </c>
      <c r="GS506" s="109"/>
      <c r="GT506" s="109"/>
      <c r="GU506" s="109"/>
      <c r="GV506" s="109"/>
      <c r="GW506" s="109"/>
      <c r="GX506" s="109"/>
      <c r="GY506" s="109"/>
      <c r="GZ506" s="109"/>
      <c r="HA506" s="109"/>
      <c r="HB506" s="109"/>
      <c r="HC506" s="109"/>
      <c r="HD506" s="109"/>
      <c r="HE506" s="109"/>
      <c r="HF506" s="109"/>
      <c r="HG506" s="109"/>
      <c r="HH506" s="109"/>
      <c r="HI506" s="109"/>
      <c r="HJ506" s="109"/>
      <c r="HK506" s="109"/>
      <c r="HL506" s="109"/>
      <c r="HM506" s="109"/>
      <c r="HN506" s="109"/>
      <c r="HO506" s="109"/>
      <c r="HP506" s="109"/>
      <c r="HQ506" s="109"/>
      <c r="HR506" s="109"/>
      <c r="HS506" s="109"/>
      <c r="HT506" s="109"/>
      <c r="HU506" s="109"/>
      <c r="HV506" s="109"/>
    </row>
    <row r="507" spans="2:230" s="107" customFormat="1" ht="11.25" customHeight="1" x14ac:dyDescent="0.2">
      <c r="B507" s="110"/>
      <c r="C507" s="109"/>
      <c r="D507" s="109"/>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c r="AA507" s="109"/>
      <c r="AB507" s="109"/>
      <c r="AC507" s="109"/>
      <c r="AD507" s="109"/>
      <c r="AE507" s="109"/>
      <c r="AF507" s="109"/>
      <c r="AG507" s="109"/>
      <c r="AH507" s="109"/>
      <c r="AI507" s="110"/>
      <c r="AJ507" s="110"/>
      <c r="AK507" s="110"/>
      <c r="AL507" s="110"/>
      <c r="AM507" s="110"/>
      <c r="AN507" s="110"/>
      <c r="AO507" s="110"/>
      <c r="AP507" s="110"/>
      <c r="AQ507" s="109"/>
      <c r="AR507" s="109"/>
      <c r="AS507" s="109"/>
      <c r="AT507" s="109"/>
      <c r="AU507" s="110"/>
      <c r="AV507" s="110"/>
      <c r="AW507" s="110"/>
      <c r="AX507" s="110"/>
      <c r="AY507" s="109"/>
      <c r="AZ507" s="109"/>
      <c r="BA507" s="109"/>
      <c r="BB507" s="109"/>
      <c r="BC507" s="110"/>
      <c r="BD507" s="110"/>
      <c r="BE507" s="110"/>
      <c r="BF507" s="110"/>
      <c r="BG507" s="110"/>
      <c r="BH507" s="110"/>
      <c r="BI507" s="110"/>
      <c r="BJ507" s="110"/>
      <c r="BK507" s="109"/>
      <c r="BL507" s="109"/>
      <c r="BM507" s="109"/>
      <c r="BN507" s="109"/>
      <c r="BO507" s="109"/>
      <c r="BP507" s="109"/>
      <c r="BQ507" s="109"/>
      <c r="BR507" s="109"/>
      <c r="BS507" s="109"/>
      <c r="BT507" s="109"/>
      <c r="BU507" s="109"/>
      <c r="BV507" s="109"/>
      <c r="BW507" s="109"/>
      <c r="BX507" s="109"/>
      <c r="BY507" s="109"/>
      <c r="BZ507" s="109"/>
      <c r="CA507" s="109"/>
      <c r="CB507" s="109"/>
      <c r="CC507" s="109"/>
      <c r="CD507" s="109"/>
      <c r="CE507" s="109"/>
      <c r="CF507" s="109"/>
      <c r="CG507" s="109"/>
      <c r="CH507" s="109"/>
      <c r="CI507" s="110"/>
      <c r="CJ507" s="110"/>
      <c r="CK507" s="110"/>
      <c r="CL507" s="110"/>
      <c r="CM507" s="109"/>
      <c r="CN507" s="109"/>
      <c r="CO507" s="109"/>
      <c r="CP507" s="109"/>
      <c r="CQ507" s="110"/>
      <c r="CR507" s="110"/>
      <c r="CS507" s="110"/>
      <c r="CT507" s="110"/>
      <c r="CU507" s="110"/>
      <c r="CV507" s="110"/>
      <c r="CW507" s="110"/>
      <c r="CX507" s="110"/>
      <c r="CY507" s="110"/>
      <c r="CZ507" s="110"/>
      <c r="DA507" s="110"/>
      <c r="DB507" s="110"/>
      <c r="DC507" s="110"/>
      <c r="DD507" s="110"/>
      <c r="DE507" s="110"/>
      <c r="DF507" s="110"/>
      <c r="DG507" s="110"/>
      <c r="DH507" s="110"/>
      <c r="DI507" s="110"/>
      <c r="DJ507" s="110"/>
      <c r="DK507" s="110"/>
      <c r="DL507" s="110"/>
      <c r="DM507" s="110"/>
      <c r="DN507" s="110"/>
      <c r="DO507" s="110"/>
      <c r="DP507" s="110"/>
      <c r="DQ507" s="110"/>
      <c r="DR507" s="110"/>
      <c r="DS507" s="110"/>
      <c r="DT507" s="110"/>
      <c r="DU507" s="110"/>
      <c r="DV507" s="110"/>
      <c r="DW507" s="109"/>
      <c r="DX507" s="109"/>
      <c r="DY507" s="109"/>
      <c r="DZ507" s="109"/>
      <c r="EA507" s="109"/>
      <c r="EB507" s="109"/>
      <c r="EC507" s="109"/>
      <c r="ED507" s="109"/>
      <c r="EE507" s="109"/>
      <c r="EF507" s="109"/>
      <c r="EG507" s="109"/>
      <c r="EH507" s="109"/>
      <c r="EI507" s="109"/>
      <c r="EJ507" s="109"/>
      <c r="EK507" s="109"/>
      <c r="EL507" s="109"/>
      <c r="EM507" s="109"/>
      <c r="EN507" s="109"/>
      <c r="EO507" s="109"/>
      <c r="EP507" s="109"/>
      <c r="EQ507" s="109"/>
      <c r="ER507" s="109"/>
      <c r="ES507" s="109"/>
      <c r="ET507" s="109"/>
      <c r="EU507" s="109"/>
      <c r="EV507" s="109"/>
      <c r="EW507" s="109"/>
      <c r="EX507" s="109"/>
      <c r="EY507" s="109"/>
      <c r="EZ507" s="109"/>
      <c r="FA507" s="109"/>
      <c r="FB507" s="109"/>
      <c r="FC507" s="109"/>
      <c r="FD507" s="109"/>
      <c r="FE507" s="109"/>
      <c r="FF507" s="109"/>
      <c r="FG507" s="110"/>
      <c r="FH507" s="110"/>
      <c r="FI507" s="110"/>
      <c r="FJ507" s="110"/>
      <c r="FK507" s="109"/>
      <c r="FL507" s="109"/>
      <c r="FM507" s="109"/>
      <c r="FN507" s="109"/>
      <c r="FO507" s="109"/>
      <c r="FP507" s="109"/>
      <c r="FQ507" s="109"/>
      <c r="FR507" s="109"/>
      <c r="FS507" s="109"/>
      <c r="FT507" s="109"/>
      <c r="FU507" s="109"/>
      <c r="FV507" s="109"/>
      <c r="FW507" s="109"/>
      <c r="FX507" s="109"/>
      <c r="FY507" s="109"/>
      <c r="FZ507" s="109"/>
      <c r="GA507" s="110"/>
      <c r="GB507" s="110"/>
      <c r="GC507" s="110"/>
      <c r="GD507" s="110"/>
      <c r="GE507" s="109"/>
      <c r="GF507" s="109"/>
      <c r="GG507" s="109"/>
      <c r="GH507" s="109"/>
      <c r="GI507" s="109"/>
      <c r="GJ507" s="109"/>
      <c r="GK507" s="109"/>
      <c r="GL507" s="109"/>
      <c r="GM507" s="109"/>
      <c r="GN507" s="109"/>
      <c r="GO507" s="109"/>
      <c r="GP507" s="109"/>
      <c r="GQ507" s="111"/>
      <c r="GR507" s="109" t="s">
        <v>517</v>
      </c>
      <c r="GS507" s="109">
        <v>3966250</v>
      </c>
      <c r="GT507" s="109"/>
      <c r="GU507" s="109"/>
      <c r="GV507" s="109"/>
      <c r="GW507" s="109"/>
      <c r="GX507" s="109"/>
      <c r="GY507" s="109"/>
      <c r="GZ507" s="109"/>
      <c r="HA507" s="109"/>
      <c r="HB507" s="109"/>
      <c r="HC507" s="109"/>
      <c r="HD507" s="109"/>
      <c r="HE507" s="109"/>
      <c r="HF507" s="109"/>
      <c r="HG507" s="109"/>
      <c r="HH507" s="109"/>
      <c r="HI507" s="109"/>
      <c r="HJ507" s="109"/>
      <c r="HK507" s="109"/>
      <c r="HL507" s="109"/>
      <c r="HM507" s="109"/>
      <c r="HN507" s="109"/>
      <c r="HO507" s="109"/>
      <c r="HP507" s="109"/>
      <c r="HQ507" s="109"/>
      <c r="HR507" s="109"/>
      <c r="HS507" s="109"/>
      <c r="HT507" s="109"/>
      <c r="HU507" s="109"/>
      <c r="HV507" s="109"/>
    </row>
    <row r="508" spans="2:230" s="107" customFormat="1" ht="11.25" customHeight="1" x14ac:dyDescent="0.2">
      <c r="B508" s="110"/>
      <c r="C508" s="109"/>
      <c r="D508" s="109"/>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c r="AA508" s="109"/>
      <c r="AB508" s="109"/>
      <c r="AC508" s="109"/>
      <c r="AD508" s="109"/>
      <c r="AE508" s="109"/>
      <c r="AF508" s="109"/>
      <c r="AG508" s="109"/>
      <c r="AH508" s="109"/>
      <c r="AI508" s="110"/>
      <c r="AJ508" s="110"/>
      <c r="AK508" s="110"/>
      <c r="AL508" s="110"/>
      <c r="AM508" s="110"/>
      <c r="AN508" s="110"/>
      <c r="AO508" s="110"/>
      <c r="AP508" s="110"/>
      <c r="AQ508" s="109"/>
      <c r="AR508" s="109"/>
      <c r="AS508" s="109"/>
      <c r="AT508" s="109"/>
      <c r="AU508" s="110"/>
      <c r="AV508" s="110"/>
      <c r="AW508" s="110"/>
      <c r="AX508" s="110"/>
      <c r="AY508" s="109"/>
      <c r="AZ508" s="109"/>
      <c r="BA508" s="109"/>
      <c r="BB508" s="109"/>
      <c r="BC508" s="110"/>
      <c r="BD508" s="110"/>
      <c r="BE508" s="110"/>
      <c r="BF508" s="110"/>
      <c r="BG508" s="110"/>
      <c r="BH508" s="110"/>
      <c r="BI508" s="110"/>
      <c r="BJ508" s="110"/>
      <c r="BK508" s="109"/>
      <c r="BL508" s="109"/>
      <c r="BM508" s="109"/>
      <c r="BN508" s="109"/>
      <c r="BO508" s="109"/>
      <c r="BP508" s="109"/>
      <c r="BQ508" s="109"/>
      <c r="BR508" s="109"/>
      <c r="BS508" s="109"/>
      <c r="BT508" s="109"/>
      <c r="BU508" s="109"/>
      <c r="BV508" s="109"/>
      <c r="BW508" s="109"/>
      <c r="BX508" s="109"/>
      <c r="BY508" s="109"/>
      <c r="BZ508" s="109"/>
      <c r="CA508" s="109"/>
      <c r="CB508" s="109"/>
      <c r="CC508" s="109"/>
      <c r="CD508" s="109"/>
      <c r="CE508" s="109"/>
      <c r="CF508" s="109"/>
      <c r="CG508" s="109"/>
      <c r="CH508" s="109"/>
      <c r="CI508" s="110"/>
      <c r="CJ508" s="110"/>
      <c r="CK508" s="110"/>
      <c r="CL508" s="110"/>
      <c r="CM508" s="109"/>
      <c r="CN508" s="109"/>
      <c r="CO508" s="109"/>
      <c r="CP508" s="109"/>
      <c r="CQ508" s="110"/>
      <c r="CR508" s="110"/>
      <c r="CS508" s="110"/>
      <c r="CT508" s="110"/>
      <c r="CU508" s="110"/>
      <c r="CV508" s="110"/>
      <c r="CW508" s="110"/>
      <c r="CX508" s="110"/>
      <c r="CY508" s="110"/>
      <c r="CZ508" s="110"/>
      <c r="DA508" s="110"/>
      <c r="DB508" s="110"/>
      <c r="DC508" s="110"/>
      <c r="DD508" s="110"/>
      <c r="DE508" s="110"/>
      <c r="DF508" s="110"/>
      <c r="DG508" s="110"/>
      <c r="DH508" s="110"/>
      <c r="DI508" s="110"/>
      <c r="DJ508" s="110"/>
      <c r="DK508" s="110"/>
      <c r="DL508" s="110"/>
      <c r="DM508" s="110"/>
      <c r="DN508" s="110"/>
      <c r="DO508" s="110"/>
      <c r="DP508" s="110"/>
      <c r="DQ508" s="110"/>
      <c r="DR508" s="110"/>
      <c r="DS508" s="110"/>
      <c r="DT508" s="110"/>
      <c r="DU508" s="110"/>
      <c r="DV508" s="110"/>
      <c r="DW508" s="109"/>
      <c r="DX508" s="109"/>
      <c r="DY508" s="109"/>
      <c r="DZ508" s="109"/>
      <c r="EA508" s="109"/>
      <c r="EB508" s="109"/>
      <c r="EC508" s="109"/>
      <c r="ED508" s="109"/>
      <c r="EE508" s="109"/>
      <c r="EF508" s="109"/>
      <c r="EG508" s="109"/>
      <c r="EH508" s="109"/>
      <c r="EI508" s="109"/>
      <c r="EJ508" s="109"/>
      <c r="EK508" s="109"/>
      <c r="EL508" s="109"/>
      <c r="EM508" s="109"/>
      <c r="EN508" s="109"/>
      <c r="EO508" s="109"/>
      <c r="EP508" s="109"/>
      <c r="EQ508" s="109"/>
      <c r="ER508" s="109"/>
      <c r="ES508" s="109"/>
      <c r="ET508" s="109"/>
      <c r="EU508" s="109"/>
      <c r="EV508" s="109"/>
      <c r="EW508" s="109"/>
      <c r="EX508" s="109"/>
      <c r="EY508" s="109"/>
      <c r="EZ508" s="109"/>
      <c r="FA508" s="109"/>
      <c r="FB508" s="109"/>
      <c r="FC508" s="109"/>
      <c r="FD508" s="109"/>
      <c r="FE508" s="109"/>
      <c r="FF508" s="109"/>
      <c r="FG508" s="110"/>
      <c r="FH508" s="110"/>
      <c r="FI508" s="110"/>
      <c r="FJ508" s="110"/>
      <c r="FK508" s="109"/>
      <c r="FL508" s="109"/>
      <c r="FM508" s="109"/>
      <c r="FN508" s="109"/>
      <c r="FO508" s="109"/>
      <c r="FP508" s="109"/>
      <c r="FQ508" s="109"/>
      <c r="FR508" s="109"/>
      <c r="FS508" s="109"/>
      <c r="FT508" s="109"/>
      <c r="FU508" s="109"/>
      <c r="FV508" s="109"/>
      <c r="FW508" s="109"/>
      <c r="FX508" s="109"/>
      <c r="FY508" s="109"/>
      <c r="FZ508" s="109"/>
      <c r="GA508" s="110"/>
      <c r="GB508" s="110"/>
      <c r="GC508" s="110"/>
      <c r="GD508" s="110"/>
      <c r="GE508" s="109"/>
      <c r="GF508" s="109"/>
      <c r="GG508" s="109"/>
      <c r="GH508" s="109"/>
      <c r="GI508" s="109"/>
      <c r="GJ508" s="109"/>
      <c r="GK508" s="109"/>
      <c r="GL508" s="109"/>
      <c r="GM508" s="109"/>
      <c r="GN508" s="109"/>
      <c r="GO508" s="109"/>
      <c r="GP508" s="109"/>
      <c r="GQ508" s="111"/>
      <c r="GR508" s="109" t="s">
        <v>518</v>
      </c>
      <c r="GS508" s="109">
        <v>475000</v>
      </c>
      <c r="GT508" s="109"/>
      <c r="GU508" s="109"/>
      <c r="GV508" s="109"/>
      <c r="GW508" s="109"/>
      <c r="GX508" s="109"/>
      <c r="GY508" s="109"/>
      <c r="GZ508" s="109"/>
      <c r="HA508" s="109"/>
      <c r="HB508" s="109"/>
      <c r="HC508" s="109"/>
      <c r="HD508" s="109"/>
      <c r="HE508" s="109"/>
      <c r="HF508" s="109"/>
      <c r="HG508" s="109"/>
      <c r="HH508" s="109"/>
      <c r="HI508" s="109"/>
      <c r="HJ508" s="109"/>
      <c r="HK508" s="109"/>
      <c r="HL508" s="109"/>
      <c r="HM508" s="109"/>
      <c r="HN508" s="109"/>
      <c r="HO508" s="109"/>
      <c r="HP508" s="109"/>
      <c r="HQ508" s="109"/>
      <c r="HR508" s="109"/>
      <c r="HS508" s="109"/>
      <c r="HT508" s="109"/>
      <c r="HU508" s="109"/>
      <c r="HV508" s="109"/>
    </row>
    <row r="509" spans="2:230" s="107" customFormat="1" ht="11.25" customHeight="1" x14ac:dyDescent="0.2">
      <c r="B509" s="110"/>
      <c r="C509" s="109"/>
      <c r="D509" s="109"/>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c r="AA509" s="109"/>
      <c r="AB509" s="109"/>
      <c r="AC509" s="109"/>
      <c r="AD509" s="109"/>
      <c r="AE509" s="109"/>
      <c r="AF509" s="109"/>
      <c r="AG509" s="109"/>
      <c r="AH509" s="109"/>
      <c r="AI509" s="110"/>
      <c r="AJ509" s="110"/>
      <c r="AK509" s="110"/>
      <c r="AL509" s="110"/>
      <c r="AM509" s="110"/>
      <c r="AN509" s="110"/>
      <c r="AO509" s="110"/>
      <c r="AP509" s="110"/>
      <c r="AQ509" s="109"/>
      <c r="AR509" s="109"/>
      <c r="AS509" s="109"/>
      <c r="AT509" s="109"/>
      <c r="AU509" s="110"/>
      <c r="AV509" s="110"/>
      <c r="AW509" s="110"/>
      <c r="AX509" s="110"/>
      <c r="AY509" s="109"/>
      <c r="AZ509" s="109"/>
      <c r="BA509" s="109"/>
      <c r="BB509" s="109"/>
      <c r="BC509" s="110"/>
      <c r="BD509" s="110"/>
      <c r="BE509" s="110"/>
      <c r="BF509" s="110"/>
      <c r="BG509" s="110"/>
      <c r="BH509" s="110"/>
      <c r="BI509" s="110"/>
      <c r="BJ509" s="110"/>
      <c r="BK509" s="109"/>
      <c r="BL509" s="109"/>
      <c r="BM509" s="109"/>
      <c r="BN509" s="109"/>
      <c r="BO509" s="109"/>
      <c r="BP509" s="109"/>
      <c r="BQ509" s="109"/>
      <c r="BR509" s="109"/>
      <c r="BS509" s="109"/>
      <c r="BT509" s="109"/>
      <c r="BU509" s="109"/>
      <c r="BV509" s="109"/>
      <c r="BW509" s="109"/>
      <c r="BX509" s="109"/>
      <c r="BY509" s="109"/>
      <c r="BZ509" s="109"/>
      <c r="CA509" s="109"/>
      <c r="CB509" s="109"/>
      <c r="CC509" s="109"/>
      <c r="CD509" s="109"/>
      <c r="CE509" s="109"/>
      <c r="CF509" s="109"/>
      <c r="CG509" s="109"/>
      <c r="CH509" s="109"/>
      <c r="CI509" s="110"/>
      <c r="CJ509" s="110"/>
      <c r="CK509" s="110"/>
      <c r="CL509" s="110"/>
      <c r="CM509" s="109"/>
      <c r="CN509" s="109"/>
      <c r="CO509" s="109"/>
      <c r="CP509" s="109"/>
      <c r="CQ509" s="110"/>
      <c r="CR509" s="110"/>
      <c r="CS509" s="110"/>
      <c r="CT509" s="110"/>
      <c r="CU509" s="110"/>
      <c r="CV509" s="110"/>
      <c r="CW509" s="110"/>
      <c r="CX509" s="110"/>
      <c r="CY509" s="110"/>
      <c r="CZ509" s="110"/>
      <c r="DA509" s="110"/>
      <c r="DB509" s="110"/>
      <c r="DC509" s="110"/>
      <c r="DD509" s="110"/>
      <c r="DE509" s="110"/>
      <c r="DF509" s="110"/>
      <c r="DG509" s="110"/>
      <c r="DH509" s="110"/>
      <c r="DI509" s="110"/>
      <c r="DJ509" s="110"/>
      <c r="DK509" s="110"/>
      <c r="DL509" s="110"/>
      <c r="DM509" s="110"/>
      <c r="DN509" s="110"/>
      <c r="DO509" s="110"/>
      <c r="DP509" s="110"/>
      <c r="DQ509" s="110"/>
      <c r="DR509" s="110"/>
      <c r="DS509" s="110"/>
      <c r="DT509" s="110"/>
      <c r="DU509" s="110"/>
      <c r="DV509" s="110"/>
      <c r="DW509" s="109"/>
      <c r="DX509" s="109"/>
      <c r="DY509" s="109"/>
      <c r="DZ509" s="109"/>
      <c r="EA509" s="109"/>
      <c r="EB509" s="109"/>
      <c r="EC509" s="109"/>
      <c r="ED509" s="109"/>
      <c r="EE509" s="109"/>
      <c r="EF509" s="109"/>
      <c r="EG509" s="109"/>
      <c r="EH509" s="109"/>
      <c r="EI509" s="109"/>
      <c r="EJ509" s="109"/>
      <c r="EK509" s="109"/>
      <c r="EL509" s="109"/>
      <c r="EM509" s="109"/>
      <c r="EN509" s="109"/>
      <c r="EO509" s="109"/>
      <c r="EP509" s="109"/>
      <c r="EQ509" s="109"/>
      <c r="ER509" s="109"/>
      <c r="ES509" s="109"/>
      <c r="ET509" s="109"/>
      <c r="EU509" s="109"/>
      <c r="EV509" s="109"/>
      <c r="EW509" s="109"/>
      <c r="EX509" s="109"/>
      <c r="EY509" s="109"/>
      <c r="EZ509" s="109"/>
      <c r="FA509" s="109"/>
      <c r="FB509" s="109"/>
      <c r="FC509" s="109"/>
      <c r="FD509" s="109"/>
      <c r="FE509" s="109"/>
      <c r="FF509" s="109"/>
      <c r="FG509" s="110"/>
      <c r="FH509" s="110"/>
      <c r="FI509" s="110"/>
      <c r="FJ509" s="110"/>
      <c r="FK509" s="109"/>
      <c r="FL509" s="109"/>
      <c r="FM509" s="109"/>
      <c r="FN509" s="109"/>
      <c r="FO509" s="109"/>
      <c r="FP509" s="109"/>
      <c r="FQ509" s="109"/>
      <c r="FR509" s="109"/>
      <c r="FS509" s="109"/>
      <c r="FT509" s="109"/>
      <c r="FU509" s="109"/>
      <c r="FV509" s="109"/>
      <c r="FW509" s="109"/>
      <c r="FX509" s="109"/>
      <c r="FY509" s="109"/>
      <c r="FZ509" s="109"/>
      <c r="GA509" s="110"/>
      <c r="GB509" s="110"/>
      <c r="GC509" s="110"/>
      <c r="GD509" s="110"/>
      <c r="GE509" s="109"/>
      <c r="GF509" s="109"/>
      <c r="GG509" s="109"/>
      <c r="GH509" s="109"/>
      <c r="GI509" s="109"/>
      <c r="GJ509" s="109"/>
      <c r="GK509" s="109"/>
      <c r="GL509" s="109"/>
      <c r="GM509" s="109"/>
      <c r="GN509" s="109"/>
      <c r="GO509" s="109"/>
      <c r="GP509" s="109"/>
      <c r="GQ509" s="111"/>
      <c r="GR509" s="109"/>
      <c r="GS509" s="111">
        <f>SUM(GS477:GS508)</f>
        <v>71489600</v>
      </c>
      <c r="GT509" s="111"/>
      <c r="GU509" s="109"/>
      <c r="GV509" s="109"/>
      <c r="GW509" s="109"/>
      <c r="GX509" s="109"/>
      <c r="GY509" s="109"/>
      <c r="GZ509" s="109"/>
      <c r="HA509" s="109"/>
      <c r="HB509" s="109"/>
      <c r="HC509" s="109"/>
      <c r="HD509" s="109"/>
      <c r="HE509" s="109"/>
      <c r="HF509" s="109"/>
      <c r="HG509" s="109"/>
      <c r="HH509" s="109"/>
      <c r="HI509" s="109"/>
      <c r="HJ509" s="109"/>
      <c r="HK509" s="109"/>
      <c r="HL509" s="109"/>
      <c r="HM509" s="109"/>
      <c r="HN509" s="109"/>
      <c r="HO509" s="109"/>
      <c r="HP509" s="109"/>
      <c r="HQ509" s="109"/>
      <c r="HR509" s="109"/>
      <c r="HS509" s="109"/>
      <c r="HT509" s="109"/>
      <c r="HU509" s="109"/>
      <c r="HV509" s="109"/>
    </row>
    <row r="510" spans="2:230" ht="18" customHeight="1" x14ac:dyDescent="0.2">
      <c r="B510" s="76"/>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c r="AB510" s="28"/>
      <c r="AC510" s="28"/>
      <c r="AD510" s="28"/>
      <c r="AE510" s="28"/>
      <c r="AF510" s="28"/>
      <c r="AG510" s="28"/>
      <c r="AH510" s="28"/>
      <c r="AI510" s="76"/>
      <c r="AJ510" s="76"/>
      <c r="AK510" s="76"/>
      <c r="AL510" s="76"/>
      <c r="AM510" s="76"/>
      <c r="AN510" s="76"/>
      <c r="AO510" s="76"/>
      <c r="AP510" s="76"/>
      <c r="AQ510" s="28"/>
      <c r="AR510" s="28"/>
      <c r="AS510" s="28"/>
      <c r="AT510" s="28"/>
      <c r="AU510" s="76"/>
      <c r="AV510" s="76"/>
      <c r="AW510" s="76"/>
      <c r="AX510" s="76"/>
      <c r="AY510" s="28"/>
      <c r="AZ510" s="28"/>
      <c r="BA510" s="28"/>
      <c r="BB510" s="28"/>
      <c r="BC510" s="76"/>
      <c r="BD510" s="76"/>
      <c r="BE510" s="76"/>
      <c r="BF510" s="76"/>
      <c r="BG510" s="76"/>
      <c r="BH510" s="76"/>
      <c r="BI510" s="76"/>
      <c r="BJ510" s="76"/>
      <c r="BK510" s="28"/>
      <c r="BL510" s="28"/>
      <c r="BM510" s="28"/>
      <c r="BN510" s="28"/>
      <c r="BO510" s="28"/>
      <c r="BP510" s="28"/>
      <c r="BQ510" s="28"/>
      <c r="BR510" s="28"/>
      <c r="BS510" s="28"/>
      <c r="BT510" s="28"/>
      <c r="BU510" s="28"/>
      <c r="BV510" s="28"/>
      <c r="BW510" s="28"/>
      <c r="BX510" s="28"/>
      <c r="BY510" s="28"/>
      <c r="BZ510" s="28"/>
      <c r="CA510" s="28"/>
      <c r="CB510" s="28"/>
      <c r="CC510" s="28"/>
      <c r="CD510" s="28"/>
      <c r="CE510" s="28"/>
      <c r="CF510" s="28"/>
      <c r="CG510" s="28"/>
      <c r="CH510" s="28"/>
      <c r="CI510" s="76"/>
      <c r="CJ510" s="76"/>
      <c r="CK510" s="76"/>
      <c r="CL510" s="76"/>
      <c r="CM510" s="28"/>
      <c r="CN510" s="28"/>
      <c r="CO510" s="28"/>
      <c r="CP510" s="28"/>
      <c r="CQ510" s="76"/>
      <c r="CR510" s="76"/>
      <c r="CS510" s="76"/>
      <c r="CT510" s="76"/>
      <c r="CU510" s="76"/>
      <c r="CV510" s="76"/>
      <c r="CW510" s="76"/>
      <c r="CX510" s="76"/>
      <c r="CY510" s="76"/>
      <c r="CZ510" s="76"/>
      <c r="DA510" s="76"/>
      <c r="DB510" s="76"/>
      <c r="DC510" s="76"/>
      <c r="DD510" s="76"/>
      <c r="DE510" s="76"/>
      <c r="DF510" s="76"/>
      <c r="DG510" s="76"/>
      <c r="DH510" s="76"/>
      <c r="DI510" s="76"/>
      <c r="DJ510" s="76"/>
      <c r="DK510" s="76"/>
      <c r="DL510" s="76"/>
      <c r="DM510" s="76"/>
      <c r="DN510" s="76"/>
      <c r="DO510" s="76"/>
      <c r="DP510" s="76"/>
      <c r="DQ510" s="76"/>
      <c r="DR510" s="76"/>
      <c r="DS510" s="76"/>
      <c r="DT510" s="76"/>
      <c r="DU510" s="76"/>
      <c r="DV510" s="76"/>
      <c r="DW510" s="28"/>
      <c r="DX510" s="28"/>
      <c r="DY510" s="28"/>
      <c r="DZ510" s="28"/>
      <c r="EA510" s="28"/>
      <c r="EB510" s="28"/>
      <c r="EC510" s="28"/>
      <c r="ED510" s="28"/>
      <c r="EE510" s="28"/>
      <c r="EF510" s="28"/>
      <c r="EG510" s="28"/>
      <c r="EH510" s="28"/>
      <c r="EI510" s="28"/>
      <c r="EJ510" s="28"/>
      <c r="EK510" s="28"/>
      <c r="EL510" s="28"/>
      <c r="EM510" s="28"/>
      <c r="EN510" s="28"/>
      <c r="EO510" s="28"/>
      <c r="EP510" s="28"/>
      <c r="EQ510" s="28"/>
      <c r="ER510" s="28"/>
      <c r="ES510" s="28"/>
      <c r="ET510" s="28"/>
      <c r="EU510" s="28"/>
      <c r="EV510" s="28"/>
      <c r="EW510" s="28"/>
      <c r="EX510" s="28"/>
      <c r="EY510" s="28"/>
      <c r="EZ510" s="28"/>
      <c r="FA510" s="28"/>
      <c r="FB510" s="28"/>
      <c r="FC510" s="28"/>
      <c r="FD510" s="28"/>
      <c r="FE510" s="28"/>
      <c r="FF510" s="28"/>
      <c r="FG510" s="76"/>
      <c r="FH510" s="76"/>
      <c r="FI510" s="76"/>
      <c r="FJ510" s="76"/>
      <c r="FK510" s="28"/>
      <c r="FL510" s="28"/>
      <c r="FM510" s="28"/>
      <c r="FN510" s="28"/>
      <c r="FO510" s="28"/>
      <c r="FP510" s="28"/>
      <c r="FQ510" s="28"/>
      <c r="FR510" s="28"/>
      <c r="FS510" s="28"/>
      <c r="FT510" s="28"/>
      <c r="FU510" s="28"/>
      <c r="FV510" s="28"/>
      <c r="FW510" s="28"/>
      <c r="FX510" s="28"/>
      <c r="FY510" s="28"/>
      <c r="FZ510" s="28"/>
      <c r="GA510" s="76"/>
      <c r="GB510" s="76"/>
      <c r="GC510" s="76"/>
      <c r="GD510" s="76"/>
      <c r="GE510" s="28"/>
      <c r="GF510" s="28"/>
      <c r="GG510" s="28"/>
      <c r="GH510" s="28"/>
      <c r="GI510" s="28"/>
      <c r="GJ510" s="28"/>
      <c r="GK510" s="28"/>
      <c r="GL510" s="28"/>
      <c r="GM510" s="28"/>
      <c r="GN510" s="28"/>
      <c r="GO510" s="28"/>
      <c r="GP510" s="28"/>
      <c r="GQ510" s="82"/>
      <c r="GR510" s="28"/>
      <c r="GS510" s="28"/>
      <c r="GT510" s="28"/>
      <c r="GU510" s="28"/>
      <c r="GV510" s="28"/>
      <c r="GW510" s="28"/>
      <c r="GX510" s="28"/>
      <c r="GY510" s="28"/>
      <c r="GZ510" s="28"/>
      <c r="HA510" s="28"/>
      <c r="HB510" s="28"/>
      <c r="HC510" s="28"/>
      <c r="HD510" s="28"/>
      <c r="HE510" s="28"/>
      <c r="HF510" s="28"/>
      <c r="HG510" s="28"/>
      <c r="HH510" s="28"/>
      <c r="HI510" s="28"/>
      <c r="HJ510" s="28"/>
      <c r="HK510" s="28"/>
      <c r="HL510" s="28"/>
      <c r="HM510" s="28"/>
      <c r="HN510" s="28"/>
      <c r="HO510" s="28"/>
      <c r="HP510" s="28"/>
      <c r="HQ510" s="28"/>
      <c r="HR510" s="28"/>
      <c r="HS510" s="28"/>
      <c r="HT510" s="28"/>
      <c r="HU510" s="28"/>
      <c r="HV510" s="28"/>
    </row>
    <row r="511" spans="2:230" ht="18" customHeight="1" x14ac:dyDescent="0.2">
      <c r="B511" s="76"/>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c r="AA511" s="28"/>
      <c r="AB511" s="28"/>
      <c r="AC511" s="28"/>
      <c r="AD511" s="28"/>
      <c r="AE511" s="28"/>
      <c r="AF511" s="28"/>
      <c r="AG511" s="28"/>
      <c r="AH511" s="28"/>
      <c r="AI511" s="76"/>
      <c r="AJ511" s="76"/>
      <c r="AK511" s="76"/>
      <c r="AL511" s="76"/>
      <c r="AM511" s="76"/>
      <c r="AN511" s="76"/>
      <c r="AO511" s="76"/>
      <c r="AP511" s="76"/>
      <c r="AQ511" s="28"/>
      <c r="AR511" s="28"/>
      <c r="AS511" s="28"/>
      <c r="AT511" s="28"/>
      <c r="AU511" s="76"/>
      <c r="AV511" s="76"/>
      <c r="AW511" s="76"/>
      <c r="AX511" s="76"/>
      <c r="AY511" s="28"/>
      <c r="AZ511" s="28"/>
      <c r="BA511" s="28"/>
      <c r="BB511" s="28"/>
      <c r="BC511" s="76"/>
      <c r="BD511" s="76"/>
      <c r="BE511" s="76"/>
      <c r="BF511" s="76"/>
      <c r="BG511" s="76"/>
      <c r="BH511" s="76"/>
      <c r="BI511" s="76"/>
      <c r="BJ511" s="76"/>
      <c r="BK511" s="28"/>
      <c r="BL511" s="28"/>
      <c r="BM511" s="28"/>
      <c r="BN511" s="28"/>
      <c r="BO511" s="28"/>
      <c r="BP511" s="28"/>
      <c r="BQ511" s="28"/>
      <c r="BR511" s="28"/>
      <c r="BS511" s="28"/>
      <c r="BT511" s="28"/>
      <c r="BU511" s="28"/>
      <c r="BV511" s="28"/>
      <c r="BW511" s="28"/>
      <c r="BX511" s="28"/>
      <c r="BY511" s="28"/>
      <c r="BZ511" s="28"/>
      <c r="CA511" s="28"/>
      <c r="CB511" s="28"/>
      <c r="CC511" s="28"/>
      <c r="CD511" s="28"/>
      <c r="CE511" s="28"/>
      <c r="CF511" s="28"/>
      <c r="CG511" s="28"/>
      <c r="CH511" s="28"/>
      <c r="CI511" s="76"/>
      <c r="CJ511" s="76"/>
      <c r="CK511" s="76"/>
      <c r="CL511" s="76"/>
      <c r="CM511" s="28"/>
      <c r="CN511" s="28"/>
      <c r="CO511" s="28"/>
      <c r="CP511" s="28"/>
      <c r="CQ511" s="76"/>
      <c r="CR511" s="76"/>
      <c r="CS511" s="76"/>
      <c r="CT511" s="76"/>
      <c r="CU511" s="76"/>
      <c r="CV511" s="76"/>
      <c r="CW511" s="76"/>
      <c r="CX511" s="76"/>
      <c r="CY511" s="76"/>
      <c r="CZ511" s="76"/>
      <c r="DA511" s="76"/>
      <c r="DB511" s="76"/>
      <c r="DC511" s="76"/>
      <c r="DD511" s="76"/>
      <c r="DE511" s="76"/>
      <c r="DF511" s="76"/>
      <c r="DG511" s="76"/>
      <c r="DH511" s="76"/>
      <c r="DI511" s="76"/>
      <c r="DJ511" s="76"/>
      <c r="DK511" s="76"/>
      <c r="DL511" s="76"/>
      <c r="DM511" s="76"/>
      <c r="DN511" s="76"/>
      <c r="DO511" s="76"/>
      <c r="DP511" s="76"/>
      <c r="DQ511" s="76"/>
      <c r="DR511" s="76"/>
      <c r="DS511" s="76"/>
      <c r="DT511" s="76"/>
      <c r="DU511" s="76"/>
      <c r="DV511" s="76"/>
      <c r="DW511" s="28"/>
      <c r="DX511" s="28"/>
      <c r="DY511" s="28"/>
      <c r="DZ511" s="28"/>
      <c r="EA511" s="28"/>
      <c r="EB511" s="28"/>
      <c r="EC511" s="28"/>
      <c r="ED511" s="28"/>
      <c r="EE511" s="28"/>
      <c r="EF511" s="28"/>
      <c r="EG511" s="28"/>
      <c r="EH511" s="28"/>
      <c r="EI511" s="28"/>
      <c r="EJ511" s="28"/>
      <c r="EK511" s="28"/>
      <c r="EL511" s="28"/>
      <c r="EM511" s="28"/>
      <c r="EN511" s="28"/>
      <c r="EO511" s="28"/>
      <c r="EP511" s="28"/>
      <c r="EQ511" s="28"/>
      <c r="ER511" s="28"/>
      <c r="ES511" s="28"/>
      <c r="ET511" s="28"/>
      <c r="EU511" s="28"/>
      <c r="EV511" s="28"/>
      <c r="EW511" s="28"/>
      <c r="EX511" s="28"/>
      <c r="EY511" s="28"/>
      <c r="EZ511" s="28"/>
      <c r="FA511" s="28"/>
      <c r="FB511" s="28"/>
      <c r="FC511" s="28"/>
      <c r="FD511" s="28"/>
      <c r="FE511" s="28"/>
      <c r="FF511" s="28"/>
      <c r="FG511" s="76"/>
      <c r="FH511" s="76"/>
      <c r="FI511" s="76"/>
      <c r="FJ511" s="76"/>
      <c r="FK511" s="28"/>
      <c r="FL511" s="28"/>
      <c r="FM511" s="28"/>
      <c r="FN511" s="28"/>
      <c r="FO511" s="28"/>
      <c r="FP511" s="28"/>
      <c r="FQ511" s="28"/>
      <c r="FR511" s="28"/>
      <c r="FS511" s="28"/>
      <c r="FT511" s="28"/>
      <c r="FU511" s="28"/>
      <c r="FV511" s="28"/>
      <c r="FW511" s="28"/>
      <c r="FX511" s="28"/>
      <c r="FY511" s="28"/>
      <c r="FZ511" s="28"/>
      <c r="GA511" s="76"/>
      <c r="GB511" s="76"/>
      <c r="GC511" s="76"/>
      <c r="GD511" s="76"/>
      <c r="GE511" s="28"/>
      <c r="GF511" s="28"/>
      <c r="GG511" s="28"/>
      <c r="GH511" s="28"/>
      <c r="GI511" s="28"/>
      <c r="GJ511" s="28"/>
      <c r="GK511" s="28"/>
      <c r="GL511" s="28"/>
      <c r="GM511" s="28"/>
      <c r="GN511" s="28"/>
      <c r="GO511" s="28"/>
      <c r="GP511" s="28"/>
      <c r="GQ511" s="82"/>
      <c r="GR511" s="28"/>
      <c r="GS511" s="28"/>
      <c r="GT511" s="28"/>
      <c r="GU511" s="28"/>
      <c r="GV511" s="28"/>
      <c r="GW511" s="28"/>
      <c r="GX511" s="28"/>
      <c r="GY511" s="28"/>
      <c r="GZ511" s="28"/>
      <c r="HA511" s="28"/>
      <c r="HB511" s="28"/>
      <c r="HC511" s="28"/>
      <c r="HD511" s="28"/>
      <c r="HE511" s="28"/>
      <c r="HF511" s="28"/>
      <c r="HG511" s="28"/>
      <c r="HH511" s="28"/>
      <c r="HI511" s="28"/>
      <c r="HJ511" s="28"/>
      <c r="HK511" s="28"/>
      <c r="HL511" s="28"/>
      <c r="HM511" s="28"/>
      <c r="HN511" s="28"/>
      <c r="HO511" s="28"/>
      <c r="HP511" s="28"/>
      <c r="HQ511" s="28"/>
      <c r="HR511" s="28"/>
      <c r="HS511" s="28"/>
      <c r="HT511" s="28"/>
      <c r="HU511" s="28"/>
      <c r="HV511" s="28"/>
    </row>
    <row r="512" spans="2:230" ht="18" customHeight="1" x14ac:dyDescent="0.2">
      <c r="B512" s="76"/>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c r="AC512" s="28"/>
      <c r="AD512" s="28"/>
      <c r="AE512" s="28"/>
      <c r="AF512" s="28"/>
      <c r="AG512" s="28"/>
      <c r="AH512" s="28"/>
      <c r="AI512" s="76"/>
      <c r="AJ512" s="76"/>
      <c r="AK512" s="76"/>
      <c r="AL512" s="76"/>
      <c r="AM512" s="76"/>
      <c r="AN512" s="76"/>
      <c r="AO512" s="76"/>
      <c r="AP512" s="76"/>
      <c r="AQ512" s="28"/>
      <c r="AR512" s="28"/>
      <c r="AS512" s="28"/>
      <c r="AT512" s="28"/>
      <c r="AU512" s="76"/>
      <c r="AV512" s="76"/>
      <c r="AW512" s="76"/>
      <c r="AX512" s="76"/>
      <c r="AY512" s="28"/>
      <c r="AZ512" s="28"/>
      <c r="BA512" s="28"/>
      <c r="BB512" s="28"/>
      <c r="BC512" s="76"/>
      <c r="BD512" s="76"/>
      <c r="BE512" s="76"/>
      <c r="BF512" s="76"/>
      <c r="BG512" s="76"/>
      <c r="BH512" s="76"/>
      <c r="BI512" s="76"/>
      <c r="BJ512" s="76"/>
      <c r="BK512" s="28"/>
      <c r="BL512" s="28"/>
      <c r="BM512" s="28"/>
      <c r="BN512" s="28"/>
      <c r="BO512" s="28"/>
      <c r="BP512" s="28"/>
      <c r="BQ512" s="28"/>
      <c r="BR512" s="28"/>
      <c r="BS512" s="28"/>
      <c r="BT512" s="28"/>
      <c r="BU512" s="28"/>
      <c r="BV512" s="28"/>
      <c r="BW512" s="28"/>
      <c r="BX512" s="28"/>
      <c r="BY512" s="28"/>
      <c r="BZ512" s="28"/>
      <c r="CA512" s="28"/>
      <c r="CB512" s="28"/>
      <c r="CC512" s="28"/>
      <c r="CD512" s="28"/>
      <c r="CE512" s="28"/>
      <c r="CF512" s="28"/>
      <c r="CG512" s="28"/>
      <c r="CH512" s="28"/>
      <c r="CI512" s="76"/>
      <c r="CJ512" s="76"/>
      <c r="CK512" s="76"/>
      <c r="CL512" s="76"/>
      <c r="CM512" s="28"/>
      <c r="CN512" s="28"/>
      <c r="CO512" s="28"/>
      <c r="CP512" s="28"/>
      <c r="CQ512" s="76"/>
      <c r="CR512" s="76"/>
      <c r="CS512" s="76"/>
      <c r="CT512" s="76"/>
      <c r="CU512" s="76"/>
      <c r="CV512" s="76"/>
      <c r="CW512" s="76"/>
      <c r="CX512" s="76"/>
      <c r="CY512" s="76"/>
      <c r="CZ512" s="76"/>
      <c r="DA512" s="76"/>
      <c r="DB512" s="76"/>
      <c r="DC512" s="76"/>
      <c r="DD512" s="76"/>
      <c r="DE512" s="76"/>
      <c r="DF512" s="76"/>
      <c r="DG512" s="76"/>
      <c r="DH512" s="76"/>
      <c r="DI512" s="76"/>
      <c r="DJ512" s="76"/>
      <c r="DK512" s="76"/>
      <c r="DL512" s="76"/>
      <c r="DM512" s="76"/>
      <c r="DN512" s="76"/>
      <c r="DO512" s="76"/>
      <c r="DP512" s="76"/>
      <c r="DQ512" s="76"/>
      <c r="DR512" s="76"/>
      <c r="DS512" s="76"/>
      <c r="DT512" s="76"/>
      <c r="DU512" s="76"/>
      <c r="DV512" s="76"/>
      <c r="DW512" s="28"/>
      <c r="DX512" s="28"/>
      <c r="DY512" s="28"/>
      <c r="DZ512" s="28"/>
      <c r="EA512" s="28"/>
      <c r="EB512" s="28"/>
      <c r="EC512" s="28"/>
      <c r="ED512" s="28"/>
      <c r="EE512" s="28"/>
      <c r="EF512" s="28"/>
      <c r="EG512" s="28"/>
      <c r="EH512" s="28"/>
      <c r="EI512" s="28"/>
      <c r="EJ512" s="28"/>
      <c r="EK512" s="28"/>
      <c r="EL512" s="28"/>
      <c r="EM512" s="28"/>
      <c r="EN512" s="28"/>
      <c r="EO512" s="28"/>
      <c r="EP512" s="28"/>
      <c r="EQ512" s="28"/>
      <c r="ER512" s="28"/>
      <c r="ES512" s="28"/>
      <c r="ET512" s="28"/>
      <c r="EU512" s="28"/>
      <c r="EV512" s="28"/>
      <c r="EW512" s="28"/>
      <c r="EX512" s="28"/>
      <c r="EY512" s="28"/>
      <c r="EZ512" s="28"/>
      <c r="FA512" s="28"/>
      <c r="FB512" s="28"/>
      <c r="FC512" s="28"/>
      <c r="FD512" s="28"/>
      <c r="FE512" s="28"/>
      <c r="FF512" s="28"/>
      <c r="FG512" s="76"/>
      <c r="FH512" s="76"/>
      <c r="FI512" s="76"/>
      <c r="FJ512" s="76"/>
      <c r="FK512" s="28"/>
      <c r="FL512" s="28"/>
      <c r="FM512" s="28"/>
      <c r="FN512" s="28"/>
      <c r="FO512" s="28"/>
      <c r="FP512" s="28"/>
      <c r="FQ512" s="28"/>
      <c r="FR512" s="28"/>
      <c r="FS512" s="28"/>
      <c r="FT512" s="28"/>
      <c r="FU512" s="28"/>
      <c r="FV512" s="28"/>
      <c r="FW512" s="28"/>
      <c r="FX512" s="28"/>
      <c r="FY512" s="28"/>
      <c r="FZ512" s="28"/>
      <c r="GA512" s="76"/>
      <c r="GB512" s="76"/>
      <c r="GC512" s="76"/>
      <c r="GD512" s="76"/>
      <c r="GE512" s="28"/>
      <c r="GF512" s="28"/>
      <c r="GG512" s="28"/>
      <c r="GH512" s="28"/>
      <c r="GI512" s="28"/>
      <c r="GJ512" s="28"/>
      <c r="GK512" s="28"/>
      <c r="GL512" s="28"/>
      <c r="GM512" s="28"/>
      <c r="GN512" s="28"/>
      <c r="GO512" s="28"/>
      <c r="GP512" s="28"/>
      <c r="GQ512" s="82"/>
      <c r="GR512" s="28"/>
      <c r="GS512" s="28"/>
      <c r="GT512" s="28"/>
      <c r="GU512" s="28"/>
      <c r="GV512" s="28"/>
      <c r="GW512" s="28"/>
      <c r="GX512" s="28"/>
      <c r="GY512" s="28"/>
      <c r="GZ512" s="28"/>
      <c r="HA512" s="28"/>
      <c r="HB512" s="28"/>
      <c r="HC512" s="28"/>
      <c r="HD512" s="28"/>
      <c r="HE512" s="28"/>
      <c r="HF512" s="28"/>
      <c r="HG512" s="28"/>
      <c r="HH512" s="28"/>
      <c r="HI512" s="28"/>
      <c r="HJ512" s="28"/>
      <c r="HK512" s="28"/>
      <c r="HL512" s="28"/>
      <c r="HM512" s="28"/>
      <c r="HN512" s="28"/>
      <c r="HO512" s="28"/>
      <c r="HP512" s="28"/>
      <c r="HQ512" s="28"/>
      <c r="HR512" s="28"/>
      <c r="HS512" s="28"/>
      <c r="HT512" s="28"/>
      <c r="HU512" s="28"/>
      <c r="HV512" s="28"/>
    </row>
    <row r="513" spans="2:230" ht="18" customHeight="1" x14ac:dyDescent="0.2">
      <c r="B513" s="76"/>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c r="AB513" s="28"/>
      <c r="AC513" s="28"/>
      <c r="AD513" s="28"/>
      <c r="AE513" s="28"/>
      <c r="AF513" s="28"/>
      <c r="AG513" s="28"/>
      <c r="AH513" s="28"/>
      <c r="AI513" s="76"/>
      <c r="AJ513" s="76"/>
      <c r="AK513" s="76"/>
      <c r="AL513" s="76"/>
      <c r="AM513" s="76"/>
      <c r="AN513" s="76"/>
      <c r="AO513" s="76"/>
      <c r="AP513" s="76"/>
      <c r="AQ513" s="28"/>
      <c r="AR513" s="28"/>
      <c r="AS513" s="28"/>
      <c r="AT513" s="28"/>
      <c r="AU513" s="76"/>
      <c r="AV513" s="76"/>
      <c r="AW513" s="76"/>
      <c r="AX513" s="76"/>
      <c r="AY513" s="28"/>
      <c r="AZ513" s="28"/>
      <c r="BA513" s="28"/>
      <c r="BB513" s="28"/>
      <c r="BC513" s="76"/>
      <c r="BD513" s="76"/>
      <c r="BE513" s="76"/>
      <c r="BF513" s="76"/>
      <c r="BG513" s="76"/>
      <c r="BH513" s="76"/>
      <c r="BI513" s="76"/>
      <c r="BJ513" s="76"/>
      <c r="BK513" s="28"/>
      <c r="BL513" s="28"/>
      <c r="BM513" s="28"/>
      <c r="BN513" s="28"/>
      <c r="BO513" s="28"/>
      <c r="BP513" s="28"/>
      <c r="BQ513" s="28"/>
      <c r="BR513" s="28"/>
      <c r="BS513" s="28"/>
      <c r="BT513" s="28"/>
      <c r="BU513" s="28"/>
      <c r="BV513" s="28"/>
      <c r="BW513" s="28"/>
      <c r="BX513" s="28"/>
      <c r="BY513" s="28"/>
      <c r="BZ513" s="28"/>
      <c r="CA513" s="28"/>
      <c r="CB513" s="28"/>
      <c r="CC513" s="28"/>
      <c r="CD513" s="28"/>
      <c r="CE513" s="28"/>
      <c r="CF513" s="28"/>
      <c r="CG513" s="28"/>
      <c r="CH513" s="28"/>
      <c r="CI513" s="76"/>
      <c r="CJ513" s="76"/>
      <c r="CK513" s="76"/>
      <c r="CL513" s="76"/>
      <c r="CM513" s="28"/>
      <c r="CN513" s="28"/>
      <c r="CO513" s="28"/>
      <c r="CP513" s="28"/>
      <c r="CQ513" s="76"/>
      <c r="CR513" s="76"/>
      <c r="CS513" s="76"/>
      <c r="CT513" s="76"/>
      <c r="CU513" s="76"/>
      <c r="CV513" s="76"/>
      <c r="CW513" s="76"/>
      <c r="CX513" s="76"/>
      <c r="CY513" s="76"/>
      <c r="CZ513" s="76"/>
      <c r="DA513" s="76"/>
      <c r="DB513" s="76"/>
      <c r="DC513" s="76"/>
      <c r="DD513" s="76"/>
      <c r="DE513" s="76"/>
      <c r="DF513" s="76"/>
      <c r="DG513" s="76"/>
      <c r="DH513" s="76"/>
      <c r="DI513" s="76"/>
      <c r="DJ513" s="76"/>
      <c r="DK513" s="76"/>
      <c r="DL513" s="76"/>
      <c r="DM513" s="76"/>
      <c r="DN513" s="76"/>
      <c r="DO513" s="76"/>
      <c r="DP513" s="76"/>
      <c r="DQ513" s="76"/>
      <c r="DR513" s="76"/>
      <c r="DS513" s="76"/>
      <c r="DT513" s="76"/>
      <c r="DU513" s="76"/>
      <c r="DV513" s="76"/>
      <c r="DW513" s="28"/>
      <c r="DX513" s="28"/>
      <c r="DY513" s="28"/>
      <c r="DZ513" s="28"/>
      <c r="EA513" s="28"/>
      <c r="EB513" s="28"/>
      <c r="EC513" s="28"/>
      <c r="ED513" s="28"/>
      <c r="EE513" s="28"/>
      <c r="EF513" s="28"/>
      <c r="EG513" s="28"/>
      <c r="EH513" s="28"/>
      <c r="EI513" s="28"/>
      <c r="EJ513" s="28"/>
      <c r="EK513" s="28"/>
      <c r="EL513" s="28"/>
      <c r="EM513" s="28"/>
      <c r="EN513" s="28"/>
      <c r="EO513" s="28"/>
      <c r="EP513" s="28"/>
      <c r="EQ513" s="28"/>
      <c r="ER513" s="28"/>
      <c r="ES513" s="28"/>
      <c r="ET513" s="28"/>
      <c r="EU513" s="28"/>
      <c r="EV513" s="28"/>
      <c r="EW513" s="28"/>
      <c r="EX513" s="28"/>
      <c r="EY513" s="28"/>
      <c r="EZ513" s="28"/>
      <c r="FA513" s="28"/>
      <c r="FB513" s="28"/>
      <c r="FC513" s="28"/>
      <c r="FD513" s="28"/>
      <c r="FE513" s="28"/>
      <c r="FF513" s="28"/>
      <c r="FG513" s="76"/>
      <c r="FH513" s="76"/>
      <c r="FI513" s="76"/>
      <c r="FJ513" s="76"/>
      <c r="FK513" s="28"/>
      <c r="FL513" s="28"/>
      <c r="FM513" s="28"/>
      <c r="FN513" s="28"/>
      <c r="FO513" s="28"/>
      <c r="FP513" s="28"/>
      <c r="FQ513" s="28"/>
      <c r="FR513" s="28"/>
      <c r="FS513" s="28"/>
      <c r="FT513" s="28"/>
      <c r="FU513" s="28"/>
      <c r="FV513" s="28"/>
      <c r="FW513" s="28"/>
      <c r="FX513" s="28"/>
      <c r="FY513" s="28"/>
      <c r="FZ513" s="28"/>
      <c r="GA513" s="76"/>
      <c r="GB513" s="76"/>
      <c r="GC513" s="76"/>
      <c r="GD513" s="76"/>
      <c r="GE513" s="28"/>
      <c r="GF513" s="28"/>
      <c r="GG513" s="28"/>
      <c r="GH513" s="28"/>
      <c r="GI513" s="28"/>
      <c r="GJ513" s="28"/>
      <c r="GK513" s="28"/>
      <c r="GL513" s="28"/>
      <c r="GM513" s="28"/>
      <c r="GN513" s="28"/>
      <c r="GO513" s="28"/>
      <c r="GP513" s="28"/>
      <c r="GQ513" s="82"/>
      <c r="GR513" s="28"/>
      <c r="GS513" s="28"/>
      <c r="GT513" s="28"/>
      <c r="GU513" s="28"/>
      <c r="GV513" s="28"/>
      <c r="GW513" s="28"/>
      <c r="GX513" s="28"/>
      <c r="GY513" s="28"/>
      <c r="GZ513" s="28"/>
      <c r="HA513" s="28"/>
      <c r="HB513" s="28"/>
      <c r="HC513" s="28"/>
      <c r="HD513" s="28"/>
      <c r="HE513" s="28"/>
      <c r="HF513" s="28"/>
      <c r="HG513" s="28"/>
      <c r="HH513" s="28"/>
      <c r="HI513" s="28"/>
      <c r="HJ513" s="28"/>
      <c r="HK513" s="28"/>
      <c r="HL513" s="28"/>
      <c r="HM513" s="28"/>
      <c r="HN513" s="28"/>
      <c r="HO513" s="28"/>
      <c r="HP513" s="28"/>
      <c r="HQ513" s="28"/>
      <c r="HR513" s="28"/>
      <c r="HS513" s="28"/>
      <c r="HT513" s="28"/>
      <c r="HU513" s="28"/>
      <c r="HV513" s="28"/>
    </row>
    <row r="514" spans="2:230" ht="18" customHeight="1" x14ac:dyDescent="0.2">
      <c r="B514" s="76"/>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c r="AC514" s="28"/>
      <c r="AD514" s="28"/>
      <c r="AE514" s="28"/>
      <c r="AF514" s="28"/>
      <c r="AG514" s="28"/>
      <c r="AH514" s="28"/>
      <c r="AI514" s="76"/>
      <c r="AJ514" s="76"/>
      <c r="AK514" s="76"/>
      <c r="AL514" s="76"/>
      <c r="AM514" s="76"/>
      <c r="AN514" s="76"/>
      <c r="AO514" s="76"/>
      <c r="AP514" s="76"/>
      <c r="AQ514" s="28"/>
      <c r="AR514" s="28"/>
      <c r="AS514" s="28"/>
      <c r="AT514" s="28"/>
      <c r="AU514" s="76"/>
      <c r="AV514" s="76"/>
      <c r="AW514" s="76"/>
      <c r="AX514" s="76"/>
      <c r="AY514" s="28"/>
      <c r="AZ514" s="28"/>
      <c r="BA514" s="28"/>
      <c r="BB514" s="28"/>
      <c r="BC514" s="76"/>
      <c r="BD514" s="76"/>
      <c r="BE514" s="76"/>
      <c r="BF514" s="76"/>
      <c r="BG514" s="76"/>
      <c r="BH514" s="76"/>
      <c r="BI514" s="76"/>
      <c r="BJ514" s="76"/>
      <c r="BK514" s="28"/>
      <c r="BL514" s="28"/>
      <c r="BM514" s="28"/>
      <c r="BN514" s="28"/>
      <c r="BO514" s="28"/>
      <c r="BP514" s="28"/>
      <c r="BQ514" s="28"/>
      <c r="BR514" s="28"/>
      <c r="BS514" s="28"/>
      <c r="BT514" s="28"/>
      <c r="BU514" s="28"/>
      <c r="BV514" s="28"/>
      <c r="BW514" s="28"/>
      <c r="BX514" s="28"/>
      <c r="BY514" s="28"/>
      <c r="BZ514" s="28"/>
      <c r="CA514" s="28"/>
      <c r="CB514" s="28"/>
      <c r="CC514" s="28"/>
      <c r="CD514" s="28"/>
      <c r="CE514" s="28"/>
      <c r="CF514" s="28"/>
      <c r="CG514" s="28"/>
      <c r="CH514" s="28"/>
      <c r="CI514" s="76"/>
      <c r="CJ514" s="76"/>
      <c r="CK514" s="76"/>
      <c r="CL514" s="76"/>
      <c r="CM514" s="28"/>
      <c r="CN514" s="28"/>
      <c r="CO514" s="28"/>
      <c r="CP514" s="28"/>
      <c r="CQ514" s="76"/>
      <c r="CR514" s="76"/>
      <c r="CS514" s="76"/>
      <c r="CT514" s="76"/>
      <c r="CU514" s="76"/>
      <c r="CV514" s="76"/>
      <c r="CW514" s="76"/>
      <c r="CX514" s="76"/>
      <c r="CY514" s="76"/>
      <c r="CZ514" s="76"/>
      <c r="DA514" s="76"/>
      <c r="DB514" s="76"/>
      <c r="DC514" s="76"/>
      <c r="DD514" s="76"/>
      <c r="DE514" s="76"/>
      <c r="DF514" s="76"/>
      <c r="DG514" s="76"/>
      <c r="DH514" s="76"/>
      <c r="DI514" s="76"/>
      <c r="DJ514" s="76"/>
      <c r="DK514" s="76"/>
      <c r="DL514" s="76"/>
      <c r="DM514" s="76"/>
      <c r="DN514" s="76"/>
      <c r="DO514" s="76"/>
      <c r="DP514" s="76"/>
      <c r="DQ514" s="76"/>
      <c r="DR514" s="76"/>
      <c r="DS514" s="76"/>
      <c r="DT514" s="76"/>
      <c r="DU514" s="76"/>
      <c r="DV514" s="76"/>
      <c r="DW514" s="28"/>
      <c r="DX514" s="28"/>
      <c r="DY514" s="28"/>
      <c r="DZ514" s="28"/>
      <c r="EA514" s="28"/>
      <c r="EB514" s="28"/>
      <c r="EC514" s="28"/>
      <c r="ED514" s="28"/>
      <c r="EE514" s="28"/>
      <c r="EF514" s="28"/>
      <c r="EG514" s="28"/>
      <c r="EH514" s="28"/>
      <c r="EI514" s="28"/>
      <c r="EJ514" s="28"/>
      <c r="EK514" s="28"/>
      <c r="EL514" s="28"/>
      <c r="EM514" s="28"/>
      <c r="EN514" s="28"/>
      <c r="EO514" s="28"/>
      <c r="EP514" s="28"/>
      <c r="EQ514" s="28"/>
      <c r="ER514" s="28"/>
      <c r="ES514" s="28"/>
      <c r="ET514" s="28"/>
      <c r="EU514" s="28"/>
      <c r="EV514" s="28"/>
      <c r="EW514" s="28"/>
      <c r="EX514" s="28"/>
      <c r="EY514" s="28"/>
      <c r="EZ514" s="28"/>
      <c r="FA514" s="28"/>
      <c r="FB514" s="28"/>
      <c r="FC514" s="28"/>
      <c r="FD514" s="28"/>
      <c r="FE514" s="28"/>
      <c r="FF514" s="28"/>
      <c r="FG514" s="76"/>
      <c r="FH514" s="76"/>
      <c r="FI514" s="76"/>
      <c r="FJ514" s="76"/>
      <c r="FK514" s="28"/>
      <c r="FL514" s="28"/>
      <c r="FM514" s="28"/>
      <c r="FN514" s="28"/>
      <c r="FO514" s="28"/>
      <c r="FP514" s="28"/>
      <c r="FQ514" s="28"/>
      <c r="FR514" s="28"/>
      <c r="FS514" s="28"/>
      <c r="FT514" s="28"/>
      <c r="FU514" s="28"/>
      <c r="FV514" s="28"/>
      <c r="FW514" s="28"/>
      <c r="FX514" s="28"/>
      <c r="FY514" s="28"/>
      <c r="FZ514" s="28"/>
      <c r="GA514" s="76"/>
      <c r="GB514" s="76"/>
      <c r="GC514" s="76"/>
      <c r="GD514" s="76"/>
      <c r="GE514" s="28"/>
      <c r="GF514" s="28"/>
      <c r="GG514" s="28"/>
      <c r="GH514" s="28"/>
      <c r="GI514" s="28"/>
      <c r="GJ514" s="28"/>
      <c r="GK514" s="28"/>
      <c r="GL514" s="28"/>
      <c r="GM514" s="28"/>
      <c r="GN514" s="28"/>
      <c r="GO514" s="28"/>
      <c r="GP514" s="28"/>
      <c r="GQ514" s="82"/>
      <c r="GR514" s="28"/>
      <c r="GS514" s="28"/>
      <c r="GT514" s="28"/>
      <c r="GU514" s="28"/>
      <c r="GV514" s="28"/>
      <c r="GW514" s="28"/>
      <c r="GX514" s="28"/>
      <c r="GY514" s="28"/>
      <c r="GZ514" s="28"/>
      <c r="HA514" s="28"/>
      <c r="HB514" s="28"/>
      <c r="HC514" s="28"/>
      <c r="HD514" s="28"/>
      <c r="HE514" s="28"/>
      <c r="HF514" s="28"/>
      <c r="HG514" s="28"/>
      <c r="HH514" s="28"/>
      <c r="HI514" s="28"/>
      <c r="HJ514" s="28"/>
      <c r="HK514" s="28"/>
      <c r="HL514" s="28"/>
      <c r="HM514" s="28"/>
      <c r="HN514" s="28"/>
      <c r="HO514" s="28"/>
      <c r="HP514" s="28"/>
      <c r="HQ514" s="28"/>
      <c r="HR514" s="28"/>
      <c r="HS514" s="28"/>
      <c r="HT514" s="28"/>
      <c r="HU514" s="28"/>
      <c r="HV514" s="28"/>
    </row>
    <row r="515" spans="2:230" ht="18" customHeight="1" x14ac:dyDescent="0.2">
      <c r="B515" s="76"/>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c r="AB515" s="28"/>
      <c r="AC515" s="28"/>
      <c r="AD515" s="28"/>
      <c r="AE515" s="28"/>
      <c r="AF515" s="28"/>
      <c r="AG515" s="28"/>
      <c r="AH515" s="28"/>
      <c r="AI515" s="76"/>
      <c r="AJ515" s="76"/>
      <c r="AK515" s="76"/>
      <c r="AL515" s="76"/>
      <c r="AM515" s="76"/>
      <c r="AN515" s="76"/>
      <c r="AO515" s="76"/>
      <c r="AP515" s="76"/>
      <c r="AQ515" s="28"/>
      <c r="AR515" s="28"/>
      <c r="AS515" s="28"/>
      <c r="AT515" s="28"/>
      <c r="AU515" s="76"/>
      <c r="AV515" s="76"/>
      <c r="AW515" s="76"/>
      <c r="AX515" s="76"/>
      <c r="AY515" s="28"/>
      <c r="AZ515" s="28"/>
      <c r="BA515" s="28"/>
      <c r="BB515" s="28"/>
      <c r="BC515" s="76"/>
      <c r="BD515" s="76"/>
      <c r="BE515" s="76"/>
      <c r="BF515" s="76"/>
      <c r="BG515" s="76"/>
      <c r="BH515" s="76"/>
      <c r="BI515" s="76"/>
      <c r="BJ515" s="76"/>
      <c r="BK515" s="28"/>
      <c r="BL515" s="28"/>
      <c r="BM515" s="28"/>
      <c r="BN515" s="28"/>
      <c r="BO515" s="28"/>
      <c r="BP515" s="28"/>
      <c r="BQ515" s="28"/>
      <c r="BR515" s="28"/>
      <c r="BS515" s="28"/>
      <c r="BT515" s="28"/>
      <c r="BU515" s="28"/>
      <c r="BV515" s="28"/>
      <c r="BW515" s="28"/>
      <c r="BX515" s="28"/>
      <c r="BY515" s="28"/>
      <c r="BZ515" s="28"/>
      <c r="CA515" s="28"/>
      <c r="CB515" s="28"/>
      <c r="CC515" s="28"/>
      <c r="CD515" s="28"/>
      <c r="CE515" s="28"/>
      <c r="CF515" s="28"/>
      <c r="CG515" s="28"/>
      <c r="CH515" s="28"/>
      <c r="CI515" s="76"/>
      <c r="CJ515" s="76"/>
      <c r="CK515" s="76"/>
      <c r="CL515" s="76"/>
      <c r="CM515" s="28"/>
      <c r="CN515" s="28"/>
      <c r="CO515" s="28"/>
      <c r="CP515" s="28"/>
      <c r="CQ515" s="76"/>
      <c r="CR515" s="76"/>
      <c r="CS515" s="76"/>
      <c r="CT515" s="76"/>
      <c r="CU515" s="76"/>
      <c r="CV515" s="76"/>
      <c r="CW515" s="76"/>
      <c r="CX515" s="76"/>
      <c r="CY515" s="76"/>
      <c r="CZ515" s="76"/>
      <c r="DA515" s="76"/>
      <c r="DB515" s="76"/>
      <c r="DC515" s="76"/>
      <c r="DD515" s="76"/>
      <c r="DE515" s="76"/>
      <c r="DF515" s="76"/>
      <c r="DG515" s="76"/>
      <c r="DH515" s="76"/>
      <c r="DI515" s="76"/>
      <c r="DJ515" s="76"/>
      <c r="DK515" s="76"/>
      <c r="DL515" s="76"/>
      <c r="DM515" s="76"/>
      <c r="DN515" s="76"/>
      <c r="DO515" s="76"/>
      <c r="DP515" s="76"/>
      <c r="DQ515" s="76"/>
      <c r="DR515" s="76"/>
      <c r="DS515" s="76"/>
      <c r="DT515" s="76"/>
      <c r="DU515" s="76"/>
      <c r="DV515" s="76"/>
      <c r="DW515" s="28"/>
      <c r="DX515" s="28"/>
      <c r="DY515" s="28"/>
      <c r="DZ515" s="28"/>
      <c r="EA515" s="28"/>
      <c r="EB515" s="28"/>
      <c r="EC515" s="28"/>
      <c r="ED515" s="28"/>
      <c r="EE515" s="28"/>
      <c r="EF515" s="28"/>
      <c r="EG515" s="28"/>
      <c r="EH515" s="28"/>
      <c r="EI515" s="28"/>
      <c r="EJ515" s="28"/>
      <c r="EK515" s="28"/>
      <c r="EL515" s="28"/>
      <c r="EM515" s="28"/>
      <c r="EN515" s="28"/>
      <c r="EO515" s="28"/>
      <c r="EP515" s="28"/>
      <c r="EQ515" s="28"/>
      <c r="ER515" s="28"/>
      <c r="ES515" s="28"/>
      <c r="ET515" s="28"/>
      <c r="EU515" s="28"/>
      <c r="EV515" s="28"/>
      <c r="EW515" s="28"/>
      <c r="EX515" s="28"/>
      <c r="EY515" s="28"/>
      <c r="EZ515" s="28"/>
      <c r="FA515" s="28"/>
      <c r="FB515" s="28"/>
      <c r="FC515" s="28"/>
      <c r="FD515" s="28"/>
      <c r="FE515" s="28"/>
      <c r="FF515" s="28"/>
      <c r="FG515" s="76"/>
      <c r="FH515" s="76"/>
      <c r="FI515" s="76"/>
      <c r="FJ515" s="76"/>
      <c r="FK515" s="28"/>
      <c r="FL515" s="28"/>
      <c r="FM515" s="28"/>
      <c r="FN515" s="28"/>
      <c r="FO515" s="28"/>
      <c r="FP515" s="28"/>
      <c r="FQ515" s="28"/>
      <c r="FR515" s="28"/>
      <c r="FS515" s="28"/>
      <c r="FT515" s="28"/>
      <c r="FU515" s="28"/>
      <c r="FV515" s="28"/>
      <c r="FW515" s="28"/>
      <c r="FX515" s="28"/>
      <c r="FY515" s="28"/>
      <c r="FZ515" s="28"/>
      <c r="GA515" s="76"/>
      <c r="GB515" s="76"/>
      <c r="GC515" s="76"/>
      <c r="GD515" s="76"/>
      <c r="GE515" s="28"/>
      <c r="GF515" s="28"/>
      <c r="GG515" s="28"/>
      <c r="GH515" s="28"/>
      <c r="GI515" s="28"/>
      <c r="GJ515" s="28"/>
      <c r="GK515" s="28"/>
      <c r="GL515" s="28"/>
      <c r="GM515" s="28"/>
      <c r="GN515" s="28"/>
      <c r="GO515" s="28"/>
      <c r="GP515" s="28"/>
      <c r="GQ515" s="82"/>
      <c r="GR515" s="28"/>
      <c r="GS515" s="28"/>
      <c r="GT515" s="28"/>
      <c r="GU515" s="28"/>
      <c r="GV515" s="28"/>
      <c r="GW515" s="28"/>
      <c r="GX515" s="28"/>
      <c r="GY515" s="28"/>
      <c r="GZ515" s="28"/>
      <c r="HA515" s="28"/>
      <c r="HB515" s="28"/>
      <c r="HC515" s="28"/>
      <c r="HD515" s="28"/>
      <c r="HE515" s="28"/>
      <c r="HF515" s="28"/>
      <c r="HG515" s="28"/>
      <c r="HH515" s="28"/>
      <c r="HI515" s="28"/>
      <c r="HJ515" s="28"/>
      <c r="HK515" s="28"/>
      <c r="HL515" s="28"/>
      <c r="HM515" s="28"/>
      <c r="HN515" s="28"/>
      <c r="HO515" s="28"/>
      <c r="HP515" s="28"/>
      <c r="HQ515" s="28"/>
      <c r="HR515" s="28"/>
      <c r="HS515" s="28"/>
      <c r="HT515" s="28"/>
      <c r="HU515" s="28"/>
      <c r="HV515" s="28"/>
    </row>
    <row r="516" spans="2:230" ht="18" customHeight="1" x14ac:dyDescent="0.2"/>
    <row r="517" spans="2:230" ht="18" customHeight="1" x14ac:dyDescent="0.2"/>
    <row r="518" spans="2:230" ht="18" customHeight="1" x14ac:dyDescent="0.2"/>
    <row r="519" spans="2:230" ht="18" customHeight="1" x14ac:dyDescent="0.2"/>
    <row r="520" spans="2:230" ht="18" customHeight="1" x14ac:dyDescent="0.2"/>
    <row r="521" spans="2:230" ht="18" customHeight="1" x14ac:dyDescent="0.2"/>
    <row r="522" spans="2:230" ht="18" customHeight="1" x14ac:dyDescent="0.2"/>
    <row r="523" spans="2:230" ht="18" customHeight="1" x14ac:dyDescent="0.2"/>
    <row r="524" spans="2:230" ht="18" customHeight="1" x14ac:dyDescent="0.2"/>
    <row r="525" spans="2:230" ht="18" customHeight="1" x14ac:dyDescent="0.2">
      <c r="B525" s="1"/>
      <c r="AI525" s="1"/>
      <c r="AJ525" s="1"/>
      <c r="AK525" s="1"/>
      <c r="AL525" s="1"/>
      <c r="AM525" s="1"/>
      <c r="AN525" s="1"/>
      <c r="AO525" s="1"/>
      <c r="AP525" s="1"/>
      <c r="AU525" s="1"/>
      <c r="AV525" s="1"/>
      <c r="AW525" s="1"/>
      <c r="AX525" s="1"/>
      <c r="BC525" s="1"/>
      <c r="BD525" s="1"/>
      <c r="BE525" s="1"/>
      <c r="BF525" s="1"/>
      <c r="BG525" s="1"/>
      <c r="BH525" s="1"/>
      <c r="BI525" s="1"/>
      <c r="BJ525" s="1"/>
      <c r="CI525" s="1"/>
      <c r="CJ525" s="1"/>
      <c r="CK525" s="1"/>
      <c r="CL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FG525" s="1"/>
      <c r="FH525" s="1"/>
      <c r="FI525" s="1"/>
      <c r="FJ525" s="1"/>
      <c r="GA525" s="1"/>
      <c r="GB525" s="1"/>
      <c r="GC525" s="1"/>
      <c r="GD525" s="1"/>
      <c r="GQ525" s="1"/>
    </row>
    <row r="526" spans="2:230" ht="18" customHeight="1" x14ac:dyDescent="0.2">
      <c r="B526" s="1"/>
      <c r="AI526" s="1"/>
      <c r="AJ526" s="1"/>
      <c r="AK526" s="1"/>
      <c r="AL526" s="1"/>
      <c r="AM526" s="1"/>
      <c r="AN526" s="1"/>
      <c r="AO526" s="1"/>
      <c r="AP526" s="1"/>
      <c r="AU526" s="1"/>
      <c r="AV526" s="1"/>
      <c r="AW526" s="1"/>
      <c r="AX526" s="1"/>
      <c r="BC526" s="1"/>
      <c r="BD526" s="1"/>
      <c r="BE526" s="1"/>
      <c r="BF526" s="1"/>
      <c r="BG526" s="1"/>
      <c r="BH526" s="1"/>
      <c r="BI526" s="1"/>
      <c r="BJ526" s="1"/>
      <c r="CI526" s="1"/>
      <c r="CJ526" s="1"/>
      <c r="CK526" s="1"/>
      <c r="CL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FG526" s="1"/>
      <c r="FH526" s="1"/>
      <c r="FI526" s="1"/>
      <c r="FJ526" s="1"/>
      <c r="GA526" s="1"/>
      <c r="GB526" s="1"/>
      <c r="GC526" s="1"/>
      <c r="GD526" s="1"/>
      <c r="GQ526" s="1"/>
    </row>
    <row r="527" spans="2:230" ht="18" customHeight="1" x14ac:dyDescent="0.2">
      <c r="B527" s="1"/>
      <c r="AI527" s="1"/>
      <c r="AJ527" s="1"/>
      <c r="AK527" s="1"/>
      <c r="AL527" s="1"/>
      <c r="AM527" s="1"/>
      <c r="AN527" s="1"/>
      <c r="AO527" s="1"/>
      <c r="AP527" s="1"/>
      <c r="AU527" s="1"/>
      <c r="AV527" s="1"/>
      <c r="AW527" s="1"/>
      <c r="AX527" s="1"/>
      <c r="BC527" s="1"/>
      <c r="BD527" s="1"/>
      <c r="BE527" s="1"/>
      <c r="BF527" s="1"/>
      <c r="BG527" s="1"/>
      <c r="BH527" s="1"/>
      <c r="BI527" s="1"/>
      <c r="BJ527" s="1"/>
      <c r="CI527" s="1"/>
      <c r="CJ527" s="1"/>
      <c r="CK527" s="1"/>
      <c r="CL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FG527" s="1"/>
      <c r="FH527" s="1"/>
      <c r="FI527" s="1"/>
      <c r="FJ527" s="1"/>
      <c r="GA527" s="1"/>
      <c r="GB527" s="1"/>
      <c r="GC527" s="1"/>
      <c r="GD527" s="1"/>
      <c r="GQ527" s="1"/>
    </row>
    <row r="528" spans="2:230" ht="18" customHeight="1" x14ac:dyDescent="0.2">
      <c r="B528" s="1"/>
      <c r="AI528" s="1"/>
      <c r="AJ528" s="1"/>
      <c r="AK528" s="1"/>
      <c r="AL528" s="1"/>
      <c r="AM528" s="1"/>
      <c r="AN528" s="1"/>
      <c r="AO528" s="1"/>
      <c r="AP528" s="1"/>
      <c r="AU528" s="1"/>
      <c r="AV528" s="1"/>
      <c r="AW528" s="1"/>
      <c r="AX528" s="1"/>
      <c r="BC528" s="1"/>
      <c r="BD528" s="1"/>
      <c r="BE528" s="1"/>
      <c r="BF528" s="1"/>
      <c r="BG528" s="1"/>
      <c r="BH528" s="1"/>
      <c r="BI528" s="1"/>
      <c r="BJ528" s="1"/>
      <c r="CI528" s="1"/>
      <c r="CJ528" s="1"/>
      <c r="CK528" s="1"/>
      <c r="CL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FG528" s="1"/>
      <c r="FH528" s="1"/>
      <c r="FI528" s="1"/>
      <c r="FJ528" s="1"/>
      <c r="GA528" s="1"/>
      <c r="GB528" s="1"/>
      <c r="GC528" s="1"/>
      <c r="GD528" s="1"/>
      <c r="GQ528" s="1"/>
    </row>
    <row r="529" spans="2:199" ht="18" customHeight="1" x14ac:dyDescent="0.2">
      <c r="B529" s="1"/>
      <c r="AI529" s="1"/>
      <c r="AJ529" s="1"/>
      <c r="AK529" s="1"/>
      <c r="AL529" s="1"/>
      <c r="AM529" s="1"/>
      <c r="AN529" s="1"/>
      <c r="AO529" s="1"/>
      <c r="AP529" s="1"/>
      <c r="AU529" s="1"/>
      <c r="AV529" s="1"/>
      <c r="AW529" s="1"/>
      <c r="AX529" s="1"/>
      <c r="BC529" s="1"/>
      <c r="BD529" s="1"/>
      <c r="BE529" s="1"/>
      <c r="BF529" s="1"/>
      <c r="BG529" s="1"/>
      <c r="BH529" s="1"/>
      <c r="BI529" s="1"/>
      <c r="BJ529" s="1"/>
      <c r="CI529" s="1"/>
      <c r="CJ529" s="1"/>
      <c r="CK529" s="1"/>
      <c r="CL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FG529" s="1"/>
      <c r="FH529" s="1"/>
      <c r="FI529" s="1"/>
      <c r="FJ529" s="1"/>
      <c r="GA529" s="1"/>
      <c r="GB529" s="1"/>
      <c r="GC529" s="1"/>
      <c r="GD529" s="1"/>
      <c r="GQ529" s="1"/>
    </row>
    <row r="530" spans="2:199" ht="18" customHeight="1" x14ac:dyDescent="0.2">
      <c r="B530" s="1"/>
      <c r="AI530" s="1"/>
      <c r="AJ530" s="1"/>
      <c r="AK530" s="1"/>
      <c r="AL530" s="1"/>
      <c r="AM530" s="1"/>
      <c r="AN530" s="1"/>
      <c r="AO530" s="1"/>
      <c r="AP530" s="1"/>
      <c r="AU530" s="1"/>
      <c r="AV530" s="1"/>
      <c r="AW530" s="1"/>
      <c r="AX530" s="1"/>
      <c r="BC530" s="1"/>
      <c r="BD530" s="1"/>
      <c r="BE530" s="1"/>
      <c r="BF530" s="1"/>
      <c r="BG530" s="1"/>
      <c r="BH530" s="1"/>
      <c r="BI530" s="1"/>
      <c r="BJ530" s="1"/>
      <c r="CI530" s="1"/>
      <c r="CJ530" s="1"/>
      <c r="CK530" s="1"/>
      <c r="CL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FG530" s="1"/>
      <c r="FH530" s="1"/>
      <c r="FI530" s="1"/>
      <c r="FJ530" s="1"/>
      <c r="GA530" s="1"/>
      <c r="GB530" s="1"/>
      <c r="GC530" s="1"/>
      <c r="GD530" s="1"/>
      <c r="GQ530" s="1"/>
    </row>
    <row r="531" spans="2:199" ht="18" customHeight="1" x14ac:dyDescent="0.2">
      <c r="B531" s="1"/>
      <c r="AI531" s="1"/>
      <c r="AJ531" s="1"/>
      <c r="AK531" s="1"/>
      <c r="AL531" s="1"/>
      <c r="AM531" s="1"/>
      <c r="AN531" s="1"/>
      <c r="AO531" s="1"/>
      <c r="AP531" s="1"/>
      <c r="AU531" s="1"/>
      <c r="AV531" s="1"/>
      <c r="AW531" s="1"/>
      <c r="AX531" s="1"/>
      <c r="BC531" s="1"/>
      <c r="BD531" s="1"/>
      <c r="BE531" s="1"/>
      <c r="BF531" s="1"/>
      <c r="BG531" s="1"/>
      <c r="BH531" s="1"/>
      <c r="BI531" s="1"/>
      <c r="BJ531" s="1"/>
      <c r="CI531" s="1"/>
      <c r="CJ531" s="1"/>
      <c r="CK531" s="1"/>
      <c r="CL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FG531" s="1"/>
      <c r="FH531" s="1"/>
      <c r="FI531" s="1"/>
      <c r="FJ531" s="1"/>
      <c r="GA531" s="1"/>
      <c r="GB531" s="1"/>
      <c r="GC531" s="1"/>
      <c r="GD531" s="1"/>
      <c r="GQ531" s="1"/>
    </row>
    <row r="532" spans="2:199" ht="18" customHeight="1" x14ac:dyDescent="0.2">
      <c r="B532" s="1"/>
      <c r="AI532" s="1"/>
      <c r="AJ532" s="1"/>
      <c r="AK532" s="1"/>
      <c r="AL532" s="1"/>
      <c r="AM532" s="1"/>
      <c r="AN532" s="1"/>
      <c r="AO532" s="1"/>
      <c r="AP532" s="1"/>
      <c r="AU532" s="1"/>
      <c r="AV532" s="1"/>
      <c r="AW532" s="1"/>
      <c r="AX532" s="1"/>
      <c r="BC532" s="1"/>
      <c r="BD532" s="1"/>
      <c r="BE532" s="1"/>
      <c r="BF532" s="1"/>
      <c r="BG532" s="1"/>
      <c r="BH532" s="1"/>
      <c r="BI532" s="1"/>
      <c r="BJ532" s="1"/>
      <c r="CI532" s="1"/>
      <c r="CJ532" s="1"/>
      <c r="CK532" s="1"/>
      <c r="CL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FG532" s="1"/>
      <c r="FH532" s="1"/>
      <c r="FI532" s="1"/>
      <c r="FJ532" s="1"/>
      <c r="GA532" s="1"/>
      <c r="GB532" s="1"/>
      <c r="GC532" s="1"/>
      <c r="GD532" s="1"/>
      <c r="GQ532" s="1"/>
    </row>
    <row r="533" spans="2:199" ht="18" customHeight="1" x14ac:dyDescent="0.2">
      <c r="B533" s="1"/>
      <c r="AI533" s="1"/>
      <c r="AJ533" s="1"/>
      <c r="AK533" s="1"/>
      <c r="AL533" s="1"/>
      <c r="AM533" s="1"/>
      <c r="AN533" s="1"/>
      <c r="AO533" s="1"/>
      <c r="AP533" s="1"/>
      <c r="AU533" s="1"/>
      <c r="AV533" s="1"/>
      <c r="AW533" s="1"/>
      <c r="AX533" s="1"/>
      <c r="BC533" s="1"/>
      <c r="BD533" s="1"/>
      <c r="BE533" s="1"/>
      <c r="BF533" s="1"/>
      <c r="BG533" s="1"/>
      <c r="BH533" s="1"/>
      <c r="BI533" s="1"/>
      <c r="BJ533" s="1"/>
      <c r="CI533" s="1"/>
      <c r="CJ533" s="1"/>
      <c r="CK533" s="1"/>
      <c r="CL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FG533" s="1"/>
      <c r="FH533" s="1"/>
      <c r="FI533" s="1"/>
      <c r="FJ533" s="1"/>
      <c r="GA533" s="1"/>
      <c r="GB533" s="1"/>
      <c r="GC533" s="1"/>
      <c r="GD533" s="1"/>
      <c r="GQ533" s="1"/>
    </row>
    <row r="534" spans="2:199" ht="18" customHeight="1" x14ac:dyDescent="0.2">
      <c r="B534" s="1"/>
      <c r="AI534" s="1"/>
      <c r="AJ534" s="1"/>
      <c r="AK534" s="1"/>
      <c r="AL534" s="1"/>
      <c r="AM534" s="1"/>
      <c r="AN534" s="1"/>
      <c r="AO534" s="1"/>
      <c r="AP534" s="1"/>
      <c r="AU534" s="1"/>
      <c r="AV534" s="1"/>
      <c r="AW534" s="1"/>
      <c r="AX534" s="1"/>
      <c r="BC534" s="1"/>
      <c r="BD534" s="1"/>
      <c r="BE534" s="1"/>
      <c r="BF534" s="1"/>
      <c r="BG534" s="1"/>
      <c r="BH534" s="1"/>
      <c r="BI534" s="1"/>
      <c r="BJ534" s="1"/>
      <c r="CI534" s="1"/>
      <c r="CJ534" s="1"/>
      <c r="CK534" s="1"/>
      <c r="CL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FG534" s="1"/>
      <c r="FH534" s="1"/>
      <c r="FI534" s="1"/>
      <c r="FJ534" s="1"/>
      <c r="GA534" s="1"/>
      <c r="GB534" s="1"/>
      <c r="GC534" s="1"/>
      <c r="GD534" s="1"/>
      <c r="GQ534" s="1"/>
    </row>
    <row r="535" spans="2:199" ht="18" customHeight="1" x14ac:dyDescent="0.2">
      <c r="B535" s="1"/>
      <c r="AI535" s="1"/>
      <c r="AJ535" s="1"/>
      <c r="AK535" s="1"/>
      <c r="AL535" s="1"/>
      <c r="AM535" s="1"/>
      <c r="AN535" s="1"/>
      <c r="AO535" s="1"/>
      <c r="AP535" s="1"/>
      <c r="AU535" s="1"/>
      <c r="AV535" s="1"/>
      <c r="AW535" s="1"/>
      <c r="AX535" s="1"/>
      <c r="BC535" s="1"/>
      <c r="BD535" s="1"/>
      <c r="BE535" s="1"/>
      <c r="BF535" s="1"/>
      <c r="BG535" s="1"/>
      <c r="BH535" s="1"/>
      <c r="BI535" s="1"/>
      <c r="BJ535" s="1"/>
      <c r="CI535" s="1"/>
      <c r="CJ535" s="1"/>
      <c r="CK535" s="1"/>
      <c r="CL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FG535" s="1"/>
      <c r="FH535" s="1"/>
      <c r="FI535" s="1"/>
      <c r="FJ535" s="1"/>
      <c r="GA535" s="1"/>
      <c r="GB535" s="1"/>
      <c r="GC535" s="1"/>
      <c r="GD535" s="1"/>
      <c r="GQ535" s="1"/>
    </row>
    <row r="536" spans="2:199" ht="18" customHeight="1" x14ac:dyDescent="0.2">
      <c r="B536" s="1"/>
      <c r="AI536" s="1"/>
      <c r="AJ536" s="1"/>
      <c r="AK536" s="1"/>
      <c r="AL536" s="1"/>
      <c r="AM536" s="1"/>
      <c r="AN536" s="1"/>
      <c r="AO536" s="1"/>
      <c r="AP536" s="1"/>
      <c r="AU536" s="1"/>
      <c r="AV536" s="1"/>
      <c r="AW536" s="1"/>
      <c r="AX536" s="1"/>
      <c r="BC536" s="1"/>
      <c r="BD536" s="1"/>
      <c r="BE536" s="1"/>
      <c r="BF536" s="1"/>
      <c r="BG536" s="1"/>
      <c r="BH536" s="1"/>
      <c r="BI536" s="1"/>
      <c r="BJ536" s="1"/>
      <c r="CI536" s="1"/>
      <c r="CJ536" s="1"/>
      <c r="CK536" s="1"/>
      <c r="CL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FG536" s="1"/>
      <c r="FH536" s="1"/>
      <c r="FI536" s="1"/>
      <c r="FJ536" s="1"/>
      <c r="GA536" s="1"/>
      <c r="GB536" s="1"/>
      <c r="GC536" s="1"/>
      <c r="GD536" s="1"/>
      <c r="GQ536" s="1"/>
    </row>
    <row r="537" spans="2:199" ht="18" customHeight="1" x14ac:dyDescent="0.2">
      <c r="B537" s="1"/>
      <c r="AI537" s="1"/>
      <c r="AJ537" s="1"/>
      <c r="AK537" s="1"/>
      <c r="AL537" s="1"/>
      <c r="AM537" s="1"/>
      <c r="AN537" s="1"/>
      <c r="AO537" s="1"/>
      <c r="AP537" s="1"/>
      <c r="AU537" s="1"/>
      <c r="AV537" s="1"/>
      <c r="AW537" s="1"/>
      <c r="AX537" s="1"/>
      <c r="BC537" s="1"/>
      <c r="BD537" s="1"/>
      <c r="BE537" s="1"/>
      <c r="BF537" s="1"/>
      <c r="BG537" s="1"/>
      <c r="BH537" s="1"/>
      <c r="BI537" s="1"/>
      <c r="BJ537" s="1"/>
      <c r="CI537" s="1"/>
      <c r="CJ537" s="1"/>
      <c r="CK537" s="1"/>
      <c r="CL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FG537" s="1"/>
      <c r="FH537" s="1"/>
      <c r="FI537" s="1"/>
      <c r="FJ537" s="1"/>
      <c r="GA537" s="1"/>
      <c r="GB537" s="1"/>
      <c r="GC537" s="1"/>
      <c r="GD537" s="1"/>
      <c r="GQ537" s="1"/>
    </row>
    <row r="538" spans="2:199" ht="18" customHeight="1" x14ac:dyDescent="0.2">
      <c r="B538" s="1"/>
      <c r="AI538" s="1"/>
      <c r="AJ538" s="1"/>
      <c r="AK538" s="1"/>
      <c r="AL538" s="1"/>
      <c r="AM538" s="1"/>
      <c r="AN538" s="1"/>
      <c r="AO538" s="1"/>
      <c r="AP538" s="1"/>
      <c r="AU538" s="1"/>
      <c r="AV538" s="1"/>
      <c r="AW538" s="1"/>
      <c r="AX538" s="1"/>
      <c r="BC538" s="1"/>
      <c r="BD538" s="1"/>
      <c r="BE538" s="1"/>
      <c r="BF538" s="1"/>
      <c r="BG538" s="1"/>
      <c r="BH538" s="1"/>
      <c r="BI538" s="1"/>
      <c r="BJ538" s="1"/>
      <c r="CI538" s="1"/>
      <c r="CJ538" s="1"/>
      <c r="CK538" s="1"/>
      <c r="CL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FG538" s="1"/>
      <c r="FH538" s="1"/>
      <c r="FI538" s="1"/>
      <c r="FJ538" s="1"/>
      <c r="GA538" s="1"/>
      <c r="GB538" s="1"/>
      <c r="GC538" s="1"/>
      <c r="GD538" s="1"/>
      <c r="GQ538" s="1"/>
    </row>
    <row r="539" spans="2:199" ht="18" customHeight="1" x14ac:dyDescent="0.2">
      <c r="B539" s="1"/>
      <c r="AI539" s="1"/>
      <c r="AJ539" s="1"/>
      <c r="AK539" s="1"/>
      <c r="AL539" s="1"/>
      <c r="AM539" s="1"/>
      <c r="AN539" s="1"/>
      <c r="AO539" s="1"/>
      <c r="AP539" s="1"/>
      <c r="AU539" s="1"/>
      <c r="AV539" s="1"/>
      <c r="AW539" s="1"/>
      <c r="AX539" s="1"/>
      <c r="BC539" s="1"/>
      <c r="BD539" s="1"/>
      <c r="BE539" s="1"/>
      <c r="BF539" s="1"/>
      <c r="BG539" s="1"/>
      <c r="BH539" s="1"/>
      <c r="BI539" s="1"/>
      <c r="BJ539" s="1"/>
      <c r="CI539" s="1"/>
      <c r="CJ539" s="1"/>
      <c r="CK539" s="1"/>
      <c r="CL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FG539" s="1"/>
      <c r="FH539" s="1"/>
      <c r="FI539" s="1"/>
      <c r="FJ539" s="1"/>
      <c r="GA539" s="1"/>
      <c r="GB539" s="1"/>
      <c r="GC539" s="1"/>
      <c r="GD539" s="1"/>
      <c r="GQ539" s="1"/>
    </row>
    <row r="540" spans="2:199" ht="18" customHeight="1" x14ac:dyDescent="0.2">
      <c r="B540" s="1"/>
      <c r="AI540" s="1"/>
      <c r="AJ540" s="1"/>
      <c r="AK540" s="1"/>
      <c r="AL540" s="1"/>
      <c r="AM540" s="1"/>
      <c r="AN540" s="1"/>
      <c r="AO540" s="1"/>
      <c r="AP540" s="1"/>
      <c r="AU540" s="1"/>
      <c r="AV540" s="1"/>
      <c r="AW540" s="1"/>
      <c r="AX540" s="1"/>
      <c r="BC540" s="1"/>
      <c r="BD540" s="1"/>
      <c r="BE540" s="1"/>
      <c r="BF540" s="1"/>
      <c r="BG540" s="1"/>
      <c r="BH540" s="1"/>
      <c r="BI540" s="1"/>
      <c r="BJ540" s="1"/>
      <c r="CI540" s="1"/>
      <c r="CJ540" s="1"/>
      <c r="CK540" s="1"/>
      <c r="CL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FG540" s="1"/>
      <c r="FH540" s="1"/>
      <c r="FI540" s="1"/>
      <c r="FJ540" s="1"/>
      <c r="GA540" s="1"/>
      <c r="GB540" s="1"/>
      <c r="GC540" s="1"/>
      <c r="GD540" s="1"/>
      <c r="GQ540" s="1"/>
    </row>
    <row r="541" spans="2:199" ht="18" customHeight="1" x14ac:dyDescent="0.2">
      <c r="B541" s="1"/>
      <c r="AI541" s="1"/>
      <c r="AJ541" s="1"/>
      <c r="AK541" s="1"/>
      <c r="AL541" s="1"/>
      <c r="AM541" s="1"/>
      <c r="AN541" s="1"/>
      <c r="AO541" s="1"/>
      <c r="AP541" s="1"/>
      <c r="AU541" s="1"/>
      <c r="AV541" s="1"/>
      <c r="AW541" s="1"/>
      <c r="AX541" s="1"/>
      <c r="BC541" s="1"/>
      <c r="BD541" s="1"/>
      <c r="BE541" s="1"/>
      <c r="BF541" s="1"/>
      <c r="BG541" s="1"/>
      <c r="BH541" s="1"/>
      <c r="BI541" s="1"/>
      <c r="BJ541" s="1"/>
      <c r="CI541" s="1"/>
      <c r="CJ541" s="1"/>
      <c r="CK541" s="1"/>
      <c r="CL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FG541" s="1"/>
      <c r="FH541" s="1"/>
      <c r="FI541" s="1"/>
      <c r="FJ541" s="1"/>
      <c r="GA541" s="1"/>
      <c r="GB541" s="1"/>
      <c r="GC541" s="1"/>
      <c r="GD541" s="1"/>
      <c r="GQ541" s="1"/>
    </row>
    <row r="542" spans="2:199" ht="18" customHeight="1" x14ac:dyDescent="0.2">
      <c r="B542" s="1"/>
      <c r="AI542" s="1"/>
      <c r="AJ542" s="1"/>
      <c r="AK542" s="1"/>
      <c r="AL542" s="1"/>
      <c r="AM542" s="1"/>
      <c r="AN542" s="1"/>
      <c r="AO542" s="1"/>
      <c r="AP542" s="1"/>
      <c r="AU542" s="1"/>
      <c r="AV542" s="1"/>
      <c r="AW542" s="1"/>
      <c r="AX542" s="1"/>
      <c r="BC542" s="1"/>
      <c r="BD542" s="1"/>
      <c r="BE542" s="1"/>
      <c r="BF542" s="1"/>
      <c r="BG542" s="1"/>
      <c r="BH542" s="1"/>
      <c r="BI542" s="1"/>
      <c r="BJ542" s="1"/>
      <c r="CI542" s="1"/>
      <c r="CJ542" s="1"/>
      <c r="CK542" s="1"/>
      <c r="CL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FG542" s="1"/>
      <c r="FH542" s="1"/>
      <c r="FI542" s="1"/>
      <c r="FJ542" s="1"/>
      <c r="GA542" s="1"/>
      <c r="GB542" s="1"/>
      <c r="GC542" s="1"/>
      <c r="GD542" s="1"/>
      <c r="GQ542" s="1"/>
    </row>
    <row r="543" spans="2:199" ht="18" customHeight="1" x14ac:dyDescent="0.2">
      <c r="B543" s="1"/>
      <c r="AI543" s="1"/>
      <c r="AJ543" s="1"/>
      <c r="AK543" s="1"/>
      <c r="AL543" s="1"/>
      <c r="AM543" s="1"/>
      <c r="AN543" s="1"/>
      <c r="AO543" s="1"/>
      <c r="AP543" s="1"/>
      <c r="AU543" s="1"/>
      <c r="AV543" s="1"/>
      <c r="AW543" s="1"/>
      <c r="AX543" s="1"/>
      <c r="BC543" s="1"/>
      <c r="BD543" s="1"/>
      <c r="BE543" s="1"/>
      <c r="BF543" s="1"/>
      <c r="BG543" s="1"/>
      <c r="BH543" s="1"/>
      <c r="BI543" s="1"/>
      <c r="BJ543" s="1"/>
      <c r="CI543" s="1"/>
      <c r="CJ543" s="1"/>
      <c r="CK543" s="1"/>
      <c r="CL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FG543" s="1"/>
      <c r="FH543" s="1"/>
      <c r="FI543" s="1"/>
      <c r="FJ543" s="1"/>
      <c r="GA543" s="1"/>
      <c r="GB543" s="1"/>
      <c r="GC543" s="1"/>
      <c r="GD543" s="1"/>
      <c r="GQ543" s="1"/>
    </row>
    <row r="544" spans="2:199" ht="18" customHeight="1" x14ac:dyDescent="0.2">
      <c r="B544" s="1"/>
      <c r="AI544" s="1"/>
      <c r="AJ544" s="1"/>
      <c r="AK544" s="1"/>
      <c r="AL544" s="1"/>
      <c r="AM544" s="1"/>
      <c r="AN544" s="1"/>
      <c r="AO544" s="1"/>
      <c r="AP544" s="1"/>
      <c r="AU544" s="1"/>
      <c r="AV544" s="1"/>
      <c r="AW544" s="1"/>
      <c r="AX544" s="1"/>
      <c r="BC544" s="1"/>
      <c r="BD544" s="1"/>
      <c r="BE544" s="1"/>
      <c r="BF544" s="1"/>
      <c r="BG544" s="1"/>
      <c r="BH544" s="1"/>
      <c r="BI544" s="1"/>
      <c r="BJ544" s="1"/>
      <c r="CI544" s="1"/>
      <c r="CJ544" s="1"/>
      <c r="CK544" s="1"/>
      <c r="CL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FG544" s="1"/>
      <c r="FH544" s="1"/>
      <c r="FI544" s="1"/>
      <c r="FJ544" s="1"/>
      <c r="GA544" s="1"/>
      <c r="GB544" s="1"/>
      <c r="GC544" s="1"/>
      <c r="GD544" s="1"/>
      <c r="GQ544" s="1"/>
    </row>
    <row r="545" spans="2:199" ht="18" customHeight="1" x14ac:dyDescent="0.2">
      <c r="B545" s="1"/>
      <c r="AI545" s="1"/>
      <c r="AJ545" s="1"/>
      <c r="AK545" s="1"/>
      <c r="AL545" s="1"/>
      <c r="AM545" s="1"/>
      <c r="AN545" s="1"/>
      <c r="AO545" s="1"/>
      <c r="AP545" s="1"/>
      <c r="AU545" s="1"/>
      <c r="AV545" s="1"/>
      <c r="AW545" s="1"/>
      <c r="AX545" s="1"/>
      <c r="BC545" s="1"/>
      <c r="BD545" s="1"/>
      <c r="BE545" s="1"/>
      <c r="BF545" s="1"/>
      <c r="BG545" s="1"/>
      <c r="BH545" s="1"/>
      <c r="BI545" s="1"/>
      <c r="BJ545" s="1"/>
      <c r="CI545" s="1"/>
      <c r="CJ545" s="1"/>
      <c r="CK545" s="1"/>
      <c r="CL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FG545" s="1"/>
      <c r="FH545" s="1"/>
      <c r="FI545" s="1"/>
      <c r="FJ545" s="1"/>
      <c r="GA545" s="1"/>
      <c r="GB545" s="1"/>
      <c r="GC545" s="1"/>
      <c r="GD545" s="1"/>
      <c r="GQ545" s="1"/>
    </row>
    <row r="546" spans="2:199" ht="18" customHeight="1" x14ac:dyDescent="0.2">
      <c r="B546" s="1"/>
      <c r="AI546" s="1"/>
      <c r="AJ546" s="1"/>
      <c r="AK546" s="1"/>
      <c r="AL546" s="1"/>
      <c r="AM546" s="1"/>
      <c r="AN546" s="1"/>
      <c r="AO546" s="1"/>
      <c r="AP546" s="1"/>
      <c r="AU546" s="1"/>
      <c r="AV546" s="1"/>
      <c r="AW546" s="1"/>
      <c r="AX546" s="1"/>
      <c r="BC546" s="1"/>
      <c r="BD546" s="1"/>
      <c r="BE546" s="1"/>
      <c r="BF546" s="1"/>
      <c r="BG546" s="1"/>
      <c r="BH546" s="1"/>
      <c r="BI546" s="1"/>
      <c r="BJ546" s="1"/>
      <c r="CI546" s="1"/>
      <c r="CJ546" s="1"/>
      <c r="CK546" s="1"/>
      <c r="CL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FG546" s="1"/>
      <c r="FH546" s="1"/>
      <c r="FI546" s="1"/>
      <c r="FJ546" s="1"/>
      <c r="GA546" s="1"/>
      <c r="GB546" s="1"/>
      <c r="GC546" s="1"/>
      <c r="GD546" s="1"/>
      <c r="GQ546" s="1"/>
    </row>
    <row r="547" spans="2:199" ht="18" customHeight="1" x14ac:dyDescent="0.2">
      <c r="B547" s="1"/>
      <c r="AI547" s="1"/>
      <c r="AJ547" s="1"/>
      <c r="AK547" s="1"/>
      <c r="AL547" s="1"/>
      <c r="AM547" s="1"/>
      <c r="AN547" s="1"/>
      <c r="AO547" s="1"/>
      <c r="AP547" s="1"/>
      <c r="AU547" s="1"/>
      <c r="AV547" s="1"/>
      <c r="AW547" s="1"/>
      <c r="AX547" s="1"/>
      <c r="BC547" s="1"/>
      <c r="BD547" s="1"/>
      <c r="BE547" s="1"/>
      <c r="BF547" s="1"/>
      <c r="BG547" s="1"/>
      <c r="BH547" s="1"/>
      <c r="BI547" s="1"/>
      <c r="BJ547" s="1"/>
      <c r="CI547" s="1"/>
      <c r="CJ547" s="1"/>
      <c r="CK547" s="1"/>
      <c r="CL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FG547" s="1"/>
      <c r="FH547" s="1"/>
      <c r="FI547" s="1"/>
      <c r="FJ547" s="1"/>
      <c r="GA547" s="1"/>
      <c r="GB547" s="1"/>
      <c r="GC547" s="1"/>
      <c r="GD547" s="1"/>
      <c r="GQ547" s="1"/>
    </row>
    <row r="548" spans="2:199" ht="18" customHeight="1" x14ac:dyDescent="0.2">
      <c r="B548" s="1"/>
      <c r="AI548" s="1"/>
      <c r="AJ548" s="1"/>
      <c r="AK548" s="1"/>
      <c r="AL548" s="1"/>
      <c r="AM548" s="1"/>
      <c r="AN548" s="1"/>
      <c r="AO548" s="1"/>
      <c r="AP548" s="1"/>
      <c r="AU548" s="1"/>
      <c r="AV548" s="1"/>
      <c r="AW548" s="1"/>
      <c r="AX548" s="1"/>
      <c r="BC548" s="1"/>
      <c r="BD548" s="1"/>
      <c r="BE548" s="1"/>
      <c r="BF548" s="1"/>
      <c r="BG548" s="1"/>
      <c r="BH548" s="1"/>
      <c r="BI548" s="1"/>
      <c r="BJ548" s="1"/>
      <c r="CI548" s="1"/>
      <c r="CJ548" s="1"/>
      <c r="CK548" s="1"/>
      <c r="CL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FG548" s="1"/>
      <c r="FH548" s="1"/>
      <c r="FI548" s="1"/>
      <c r="FJ548" s="1"/>
      <c r="GA548" s="1"/>
      <c r="GB548" s="1"/>
      <c r="GC548" s="1"/>
      <c r="GD548" s="1"/>
      <c r="GQ548" s="1"/>
    </row>
    <row r="549" spans="2:199" ht="18" customHeight="1" x14ac:dyDescent="0.2">
      <c r="B549" s="1"/>
      <c r="AI549" s="1"/>
      <c r="AJ549" s="1"/>
      <c r="AK549" s="1"/>
      <c r="AL549" s="1"/>
      <c r="AM549" s="1"/>
      <c r="AN549" s="1"/>
      <c r="AO549" s="1"/>
      <c r="AP549" s="1"/>
      <c r="AU549" s="1"/>
      <c r="AV549" s="1"/>
      <c r="AW549" s="1"/>
      <c r="AX549" s="1"/>
      <c r="BC549" s="1"/>
      <c r="BD549" s="1"/>
      <c r="BE549" s="1"/>
      <c r="BF549" s="1"/>
      <c r="BG549" s="1"/>
      <c r="BH549" s="1"/>
      <c r="BI549" s="1"/>
      <c r="BJ549" s="1"/>
      <c r="CI549" s="1"/>
      <c r="CJ549" s="1"/>
      <c r="CK549" s="1"/>
      <c r="CL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FG549" s="1"/>
      <c r="FH549" s="1"/>
      <c r="FI549" s="1"/>
      <c r="FJ549" s="1"/>
      <c r="GA549" s="1"/>
      <c r="GB549" s="1"/>
      <c r="GC549" s="1"/>
      <c r="GD549" s="1"/>
      <c r="GQ549" s="1"/>
    </row>
    <row r="550" spans="2:199" ht="18" customHeight="1" x14ac:dyDescent="0.2">
      <c r="B550" s="1"/>
      <c r="AI550" s="1"/>
      <c r="AJ550" s="1"/>
      <c r="AK550" s="1"/>
      <c r="AL550" s="1"/>
      <c r="AM550" s="1"/>
      <c r="AN550" s="1"/>
      <c r="AO550" s="1"/>
      <c r="AP550" s="1"/>
      <c r="AU550" s="1"/>
      <c r="AV550" s="1"/>
      <c r="AW550" s="1"/>
      <c r="AX550" s="1"/>
      <c r="BC550" s="1"/>
      <c r="BD550" s="1"/>
      <c r="BE550" s="1"/>
      <c r="BF550" s="1"/>
      <c r="BG550" s="1"/>
      <c r="BH550" s="1"/>
      <c r="BI550" s="1"/>
      <c r="BJ550" s="1"/>
      <c r="CI550" s="1"/>
      <c r="CJ550" s="1"/>
      <c r="CK550" s="1"/>
      <c r="CL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FG550" s="1"/>
      <c r="FH550" s="1"/>
      <c r="FI550" s="1"/>
      <c r="FJ550" s="1"/>
      <c r="GA550" s="1"/>
      <c r="GB550" s="1"/>
      <c r="GC550" s="1"/>
      <c r="GD550" s="1"/>
      <c r="GQ550" s="1"/>
    </row>
    <row r="551" spans="2:199" ht="18" customHeight="1" x14ac:dyDescent="0.2">
      <c r="B551" s="1"/>
      <c r="AI551" s="1"/>
      <c r="AJ551" s="1"/>
      <c r="AK551" s="1"/>
      <c r="AL551" s="1"/>
      <c r="AM551" s="1"/>
      <c r="AN551" s="1"/>
      <c r="AO551" s="1"/>
      <c r="AP551" s="1"/>
      <c r="AU551" s="1"/>
      <c r="AV551" s="1"/>
      <c r="AW551" s="1"/>
      <c r="AX551" s="1"/>
      <c r="BC551" s="1"/>
      <c r="BD551" s="1"/>
      <c r="BE551" s="1"/>
      <c r="BF551" s="1"/>
      <c r="BG551" s="1"/>
      <c r="BH551" s="1"/>
      <c r="BI551" s="1"/>
      <c r="BJ551" s="1"/>
      <c r="CI551" s="1"/>
      <c r="CJ551" s="1"/>
      <c r="CK551" s="1"/>
      <c r="CL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FG551" s="1"/>
      <c r="FH551" s="1"/>
      <c r="FI551" s="1"/>
      <c r="FJ551" s="1"/>
      <c r="GA551" s="1"/>
      <c r="GB551" s="1"/>
      <c r="GC551" s="1"/>
      <c r="GD551" s="1"/>
      <c r="GQ551" s="1"/>
    </row>
    <row r="552" spans="2:199" ht="18" customHeight="1" x14ac:dyDescent="0.2">
      <c r="B552" s="1"/>
      <c r="AI552" s="1"/>
      <c r="AJ552" s="1"/>
      <c r="AK552" s="1"/>
      <c r="AL552" s="1"/>
      <c r="AM552" s="1"/>
      <c r="AN552" s="1"/>
      <c r="AO552" s="1"/>
      <c r="AP552" s="1"/>
      <c r="AU552" s="1"/>
      <c r="AV552" s="1"/>
      <c r="AW552" s="1"/>
      <c r="AX552" s="1"/>
      <c r="BC552" s="1"/>
      <c r="BD552" s="1"/>
      <c r="BE552" s="1"/>
      <c r="BF552" s="1"/>
      <c r="BG552" s="1"/>
      <c r="BH552" s="1"/>
      <c r="BI552" s="1"/>
      <c r="BJ552" s="1"/>
      <c r="CI552" s="1"/>
      <c r="CJ552" s="1"/>
      <c r="CK552" s="1"/>
      <c r="CL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FG552" s="1"/>
      <c r="FH552" s="1"/>
      <c r="FI552" s="1"/>
      <c r="FJ552" s="1"/>
      <c r="GA552" s="1"/>
      <c r="GB552" s="1"/>
      <c r="GC552" s="1"/>
      <c r="GD552" s="1"/>
      <c r="GQ552" s="1"/>
    </row>
    <row r="553" spans="2:199" ht="18" customHeight="1" x14ac:dyDescent="0.2">
      <c r="B553" s="1"/>
      <c r="AI553" s="1"/>
      <c r="AJ553" s="1"/>
      <c r="AK553" s="1"/>
      <c r="AL553" s="1"/>
      <c r="AM553" s="1"/>
      <c r="AN553" s="1"/>
      <c r="AO553" s="1"/>
      <c r="AP553" s="1"/>
      <c r="AU553" s="1"/>
      <c r="AV553" s="1"/>
      <c r="AW553" s="1"/>
      <c r="AX553" s="1"/>
      <c r="BC553" s="1"/>
      <c r="BD553" s="1"/>
      <c r="BE553" s="1"/>
      <c r="BF553" s="1"/>
      <c r="BG553" s="1"/>
      <c r="BH553" s="1"/>
      <c r="BI553" s="1"/>
      <c r="BJ553" s="1"/>
      <c r="CI553" s="1"/>
      <c r="CJ553" s="1"/>
      <c r="CK553" s="1"/>
      <c r="CL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FG553" s="1"/>
      <c r="FH553" s="1"/>
      <c r="FI553" s="1"/>
      <c r="FJ553" s="1"/>
      <c r="GA553" s="1"/>
      <c r="GB553" s="1"/>
      <c r="GC553" s="1"/>
      <c r="GD553" s="1"/>
      <c r="GQ553" s="1"/>
    </row>
    <row r="554" spans="2:199" ht="18" customHeight="1" x14ac:dyDescent="0.2">
      <c r="B554" s="1"/>
      <c r="AI554" s="1"/>
      <c r="AJ554" s="1"/>
      <c r="AK554" s="1"/>
      <c r="AL554" s="1"/>
      <c r="AM554" s="1"/>
      <c r="AN554" s="1"/>
      <c r="AO554" s="1"/>
      <c r="AP554" s="1"/>
      <c r="AU554" s="1"/>
      <c r="AV554" s="1"/>
      <c r="AW554" s="1"/>
      <c r="AX554" s="1"/>
      <c r="BC554" s="1"/>
      <c r="BD554" s="1"/>
      <c r="BE554" s="1"/>
      <c r="BF554" s="1"/>
      <c r="BG554" s="1"/>
      <c r="BH554" s="1"/>
      <c r="BI554" s="1"/>
      <c r="BJ554" s="1"/>
      <c r="CI554" s="1"/>
      <c r="CJ554" s="1"/>
      <c r="CK554" s="1"/>
      <c r="CL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FG554" s="1"/>
      <c r="FH554" s="1"/>
      <c r="FI554" s="1"/>
      <c r="FJ554" s="1"/>
      <c r="GA554" s="1"/>
      <c r="GB554" s="1"/>
      <c r="GC554" s="1"/>
      <c r="GD554" s="1"/>
      <c r="GQ554" s="1"/>
    </row>
    <row r="555" spans="2:199" ht="18" customHeight="1" x14ac:dyDescent="0.2">
      <c r="B555" s="1"/>
      <c r="AI555" s="1"/>
      <c r="AJ555" s="1"/>
      <c r="AK555" s="1"/>
      <c r="AL555" s="1"/>
      <c r="AM555" s="1"/>
      <c r="AN555" s="1"/>
      <c r="AO555" s="1"/>
      <c r="AP555" s="1"/>
      <c r="AU555" s="1"/>
      <c r="AV555" s="1"/>
      <c r="AW555" s="1"/>
      <c r="AX555" s="1"/>
      <c r="BC555" s="1"/>
      <c r="BD555" s="1"/>
      <c r="BE555" s="1"/>
      <c r="BF555" s="1"/>
      <c r="BG555" s="1"/>
      <c r="BH555" s="1"/>
      <c r="BI555" s="1"/>
      <c r="BJ555" s="1"/>
      <c r="CI555" s="1"/>
      <c r="CJ555" s="1"/>
      <c r="CK555" s="1"/>
      <c r="CL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FG555" s="1"/>
      <c r="FH555" s="1"/>
      <c r="FI555" s="1"/>
      <c r="FJ555" s="1"/>
      <c r="GA555" s="1"/>
      <c r="GB555" s="1"/>
      <c r="GC555" s="1"/>
      <c r="GD555" s="1"/>
      <c r="GQ555" s="1"/>
    </row>
    <row r="556" spans="2:199" ht="18" customHeight="1" x14ac:dyDescent="0.2">
      <c r="B556" s="1"/>
      <c r="AI556" s="1"/>
      <c r="AJ556" s="1"/>
      <c r="AK556" s="1"/>
      <c r="AL556" s="1"/>
      <c r="AM556" s="1"/>
      <c r="AN556" s="1"/>
      <c r="AO556" s="1"/>
      <c r="AP556" s="1"/>
      <c r="AU556" s="1"/>
      <c r="AV556" s="1"/>
      <c r="AW556" s="1"/>
      <c r="AX556" s="1"/>
      <c r="BC556" s="1"/>
      <c r="BD556" s="1"/>
      <c r="BE556" s="1"/>
      <c r="BF556" s="1"/>
      <c r="BG556" s="1"/>
      <c r="BH556" s="1"/>
      <c r="BI556" s="1"/>
      <c r="BJ556" s="1"/>
      <c r="CI556" s="1"/>
      <c r="CJ556" s="1"/>
      <c r="CK556" s="1"/>
      <c r="CL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FG556" s="1"/>
      <c r="FH556" s="1"/>
      <c r="FI556" s="1"/>
      <c r="FJ556" s="1"/>
      <c r="GA556" s="1"/>
      <c r="GB556" s="1"/>
      <c r="GC556" s="1"/>
      <c r="GD556" s="1"/>
      <c r="GQ556" s="1"/>
    </row>
    <row r="557" spans="2:199" ht="18" customHeight="1" x14ac:dyDescent="0.2">
      <c r="B557" s="1"/>
      <c r="AI557" s="1"/>
      <c r="AJ557" s="1"/>
      <c r="AK557" s="1"/>
      <c r="AL557" s="1"/>
      <c r="AM557" s="1"/>
      <c r="AN557" s="1"/>
      <c r="AO557" s="1"/>
      <c r="AP557" s="1"/>
      <c r="AU557" s="1"/>
      <c r="AV557" s="1"/>
      <c r="AW557" s="1"/>
      <c r="AX557" s="1"/>
      <c r="BC557" s="1"/>
      <c r="BD557" s="1"/>
      <c r="BE557" s="1"/>
      <c r="BF557" s="1"/>
      <c r="BG557" s="1"/>
      <c r="BH557" s="1"/>
      <c r="BI557" s="1"/>
      <c r="BJ557" s="1"/>
      <c r="CI557" s="1"/>
      <c r="CJ557" s="1"/>
      <c r="CK557" s="1"/>
      <c r="CL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FG557" s="1"/>
      <c r="FH557" s="1"/>
      <c r="FI557" s="1"/>
      <c r="FJ557" s="1"/>
      <c r="GA557" s="1"/>
      <c r="GB557" s="1"/>
      <c r="GC557" s="1"/>
      <c r="GD557" s="1"/>
      <c r="GQ557" s="1"/>
    </row>
    <row r="558" spans="2:199" ht="18" customHeight="1" x14ac:dyDescent="0.2">
      <c r="B558" s="1"/>
      <c r="AI558" s="1"/>
      <c r="AJ558" s="1"/>
      <c r="AK558" s="1"/>
      <c r="AL558" s="1"/>
      <c r="AM558" s="1"/>
      <c r="AN558" s="1"/>
      <c r="AO558" s="1"/>
      <c r="AP558" s="1"/>
      <c r="AU558" s="1"/>
      <c r="AV558" s="1"/>
      <c r="AW558" s="1"/>
      <c r="AX558" s="1"/>
      <c r="BC558" s="1"/>
      <c r="BD558" s="1"/>
      <c r="BE558" s="1"/>
      <c r="BF558" s="1"/>
      <c r="BG558" s="1"/>
      <c r="BH558" s="1"/>
      <c r="BI558" s="1"/>
      <c r="BJ558" s="1"/>
      <c r="CI558" s="1"/>
      <c r="CJ558" s="1"/>
      <c r="CK558" s="1"/>
      <c r="CL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FG558" s="1"/>
      <c r="FH558" s="1"/>
      <c r="FI558" s="1"/>
      <c r="FJ558" s="1"/>
      <c r="GA558" s="1"/>
      <c r="GB558" s="1"/>
      <c r="GC558" s="1"/>
      <c r="GD558" s="1"/>
      <c r="GQ558" s="1"/>
    </row>
    <row r="559" spans="2:199" ht="18" customHeight="1" x14ac:dyDescent="0.2">
      <c r="B559" s="1"/>
      <c r="AI559" s="1"/>
      <c r="AJ559" s="1"/>
      <c r="AK559" s="1"/>
      <c r="AL559" s="1"/>
      <c r="AM559" s="1"/>
      <c r="AN559" s="1"/>
      <c r="AO559" s="1"/>
      <c r="AP559" s="1"/>
      <c r="AU559" s="1"/>
      <c r="AV559" s="1"/>
      <c r="AW559" s="1"/>
      <c r="AX559" s="1"/>
      <c r="BC559" s="1"/>
      <c r="BD559" s="1"/>
      <c r="BE559" s="1"/>
      <c r="BF559" s="1"/>
      <c r="BG559" s="1"/>
      <c r="BH559" s="1"/>
      <c r="BI559" s="1"/>
      <c r="BJ559" s="1"/>
      <c r="CI559" s="1"/>
      <c r="CJ559" s="1"/>
      <c r="CK559" s="1"/>
      <c r="CL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FG559" s="1"/>
      <c r="FH559" s="1"/>
      <c r="FI559" s="1"/>
      <c r="FJ559" s="1"/>
      <c r="GA559" s="1"/>
      <c r="GB559" s="1"/>
      <c r="GC559" s="1"/>
      <c r="GD559" s="1"/>
      <c r="GQ559" s="1"/>
    </row>
    <row r="560" spans="2:199" ht="18" customHeight="1" x14ac:dyDescent="0.2">
      <c r="B560" s="1"/>
      <c r="AI560" s="1"/>
      <c r="AJ560" s="1"/>
      <c r="AK560" s="1"/>
      <c r="AL560" s="1"/>
      <c r="AM560" s="1"/>
      <c r="AN560" s="1"/>
      <c r="AO560" s="1"/>
      <c r="AP560" s="1"/>
      <c r="AU560" s="1"/>
      <c r="AV560" s="1"/>
      <c r="AW560" s="1"/>
      <c r="AX560" s="1"/>
      <c r="BC560" s="1"/>
      <c r="BD560" s="1"/>
      <c r="BE560" s="1"/>
      <c r="BF560" s="1"/>
      <c r="BG560" s="1"/>
      <c r="BH560" s="1"/>
      <c r="BI560" s="1"/>
      <c r="BJ560" s="1"/>
      <c r="CI560" s="1"/>
      <c r="CJ560" s="1"/>
      <c r="CK560" s="1"/>
      <c r="CL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FG560" s="1"/>
      <c r="FH560" s="1"/>
      <c r="FI560" s="1"/>
      <c r="FJ560" s="1"/>
      <c r="GA560" s="1"/>
      <c r="GB560" s="1"/>
      <c r="GC560" s="1"/>
      <c r="GD560" s="1"/>
      <c r="GQ560" s="1"/>
    </row>
    <row r="561" spans="2:199" ht="18" customHeight="1" x14ac:dyDescent="0.2">
      <c r="B561" s="1"/>
      <c r="AI561" s="1"/>
      <c r="AJ561" s="1"/>
      <c r="AK561" s="1"/>
      <c r="AL561" s="1"/>
      <c r="AM561" s="1"/>
      <c r="AN561" s="1"/>
      <c r="AO561" s="1"/>
      <c r="AP561" s="1"/>
      <c r="AU561" s="1"/>
      <c r="AV561" s="1"/>
      <c r="AW561" s="1"/>
      <c r="AX561" s="1"/>
      <c r="BC561" s="1"/>
      <c r="BD561" s="1"/>
      <c r="BE561" s="1"/>
      <c r="BF561" s="1"/>
      <c r="BG561" s="1"/>
      <c r="BH561" s="1"/>
      <c r="BI561" s="1"/>
      <c r="BJ561" s="1"/>
      <c r="CI561" s="1"/>
      <c r="CJ561" s="1"/>
      <c r="CK561" s="1"/>
      <c r="CL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FG561" s="1"/>
      <c r="FH561" s="1"/>
      <c r="FI561" s="1"/>
      <c r="FJ561" s="1"/>
      <c r="GA561" s="1"/>
      <c r="GB561" s="1"/>
      <c r="GC561" s="1"/>
      <c r="GD561" s="1"/>
      <c r="GQ561" s="1"/>
    </row>
    <row r="562" spans="2:199" ht="18" customHeight="1" x14ac:dyDescent="0.2">
      <c r="B562" s="1"/>
      <c r="AI562" s="1"/>
      <c r="AJ562" s="1"/>
      <c r="AK562" s="1"/>
      <c r="AL562" s="1"/>
      <c r="AM562" s="1"/>
      <c r="AN562" s="1"/>
      <c r="AO562" s="1"/>
      <c r="AP562" s="1"/>
      <c r="AU562" s="1"/>
      <c r="AV562" s="1"/>
      <c r="AW562" s="1"/>
      <c r="AX562" s="1"/>
      <c r="BC562" s="1"/>
      <c r="BD562" s="1"/>
      <c r="BE562" s="1"/>
      <c r="BF562" s="1"/>
      <c r="BG562" s="1"/>
      <c r="BH562" s="1"/>
      <c r="BI562" s="1"/>
      <c r="BJ562" s="1"/>
      <c r="CI562" s="1"/>
      <c r="CJ562" s="1"/>
      <c r="CK562" s="1"/>
      <c r="CL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FG562" s="1"/>
      <c r="FH562" s="1"/>
      <c r="FI562" s="1"/>
      <c r="FJ562" s="1"/>
      <c r="GA562" s="1"/>
      <c r="GB562" s="1"/>
      <c r="GC562" s="1"/>
      <c r="GD562" s="1"/>
      <c r="GQ562" s="1"/>
    </row>
    <row r="563" spans="2:199" ht="18" customHeight="1" x14ac:dyDescent="0.2">
      <c r="B563" s="1"/>
      <c r="AI563" s="1"/>
      <c r="AJ563" s="1"/>
      <c r="AK563" s="1"/>
      <c r="AL563" s="1"/>
      <c r="AM563" s="1"/>
      <c r="AN563" s="1"/>
      <c r="AO563" s="1"/>
      <c r="AP563" s="1"/>
      <c r="AU563" s="1"/>
      <c r="AV563" s="1"/>
      <c r="AW563" s="1"/>
      <c r="AX563" s="1"/>
      <c r="BC563" s="1"/>
      <c r="BD563" s="1"/>
      <c r="BE563" s="1"/>
      <c r="BF563" s="1"/>
      <c r="BG563" s="1"/>
      <c r="BH563" s="1"/>
      <c r="BI563" s="1"/>
      <c r="BJ563" s="1"/>
      <c r="CI563" s="1"/>
      <c r="CJ563" s="1"/>
      <c r="CK563" s="1"/>
      <c r="CL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FG563" s="1"/>
      <c r="FH563" s="1"/>
      <c r="FI563" s="1"/>
      <c r="FJ563" s="1"/>
      <c r="GA563" s="1"/>
      <c r="GB563" s="1"/>
      <c r="GC563" s="1"/>
      <c r="GD563" s="1"/>
      <c r="GQ563" s="1"/>
    </row>
    <row r="564" spans="2:199" ht="18" customHeight="1" x14ac:dyDescent="0.2">
      <c r="B564" s="1"/>
      <c r="AI564" s="1"/>
      <c r="AJ564" s="1"/>
      <c r="AK564" s="1"/>
      <c r="AL564" s="1"/>
      <c r="AM564" s="1"/>
      <c r="AN564" s="1"/>
      <c r="AO564" s="1"/>
      <c r="AP564" s="1"/>
      <c r="AU564" s="1"/>
      <c r="AV564" s="1"/>
      <c r="AW564" s="1"/>
      <c r="AX564" s="1"/>
      <c r="BC564" s="1"/>
      <c r="BD564" s="1"/>
      <c r="BE564" s="1"/>
      <c r="BF564" s="1"/>
      <c r="BG564" s="1"/>
      <c r="BH564" s="1"/>
      <c r="BI564" s="1"/>
      <c r="BJ564" s="1"/>
      <c r="CI564" s="1"/>
      <c r="CJ564" s="1"/>
      <c r="CK564" s="1"/>
      <c r="CL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FG564" s="1"/>
      <c r="FH564" s="1"/>
      <c r="FI564" s="1"/>
      <c r="FJ564" s="1"/>
      <c r="GA564" s="1"/>
      <c r="GB564" s="1"/>
      <c r="GC564" s="1"/>
      <c r="GD564" s="1"/>
      <c r="GQ564" s="1"/>
    </row>
    <row r="565" spans="2:199" ht="18" customHeight="1" x14ac:dyDescent="0.2">
      <c r="B565" s="1"/>
      <c r="AI565" s="1"/>
      <c r="AJ565" s="1"/>
      <c r="AK565" s="1"/>
      <c r="AL565" s="1"/>
      <c r="AM565" s="1"/>
      <c r="AN565" s="1"/>
      <c r="AO565" s="1"/>
      <c r="AP565" s="1"/>
      <c r="AU565" s="1"/>
      <c r="AV565" s="1"/>
      <c r="AW565" s="1"/>
      <c r="AX565" s="1"/>
      <c r="BC565" s="1"/>
      <c r="BD565" s="1"/>
      <c r="BE565" s="1"/>
      <c r="BF565" s="1"/>
      <c r="BG565" s="1"/>
      <c r="BH565" s="1"/>
      <c r="BI565" s="1"/>
      <c r="BJ565" s="1"/>
      <c r="CI565" s="1"/>
      <c r="CJ565" s="1"/>
      <c r="CK565" s="1"/>
      <c r="CL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FG565" s="1"/>
      <c r="FH565" s="1"/>
      <c r="FI565" s="1"/>
      <c r="FJ565" s="1"/>
      <c r="GA565" s="1"/>
      <c r="GB565" s="1"/>
      <c r="GC565" s="1"/>
      <c r="GD565" s="1"/>
      <c r="GQ565" s="1"/>
    </row>
    <row r="566" spans="2:199" ht="18" customHeight="1" x14ac:dyDescent="0.2">
      <c r="B566" s="1"/>
      <c r="AI566" s="1"/>
      <c r="AJ566" s="1"/>
      <c r="AK566" s="1"/>
      <c r="AL566" s="1"/>
      <c r="AM566" s="1"/>
      <c r="AN566" s="1"/>
      <c r="AO566" s="1"/>
      <c r="AP566" s="1"/>
      <c r="AU566" s="1"/>
      <c r="AV566" s="1"/>
      <c r="AW566" s="1"/>
      <c r="AX566" s="1"/>
      <c r="BC566" s="1"/>
      <c r="BD566" s="1"/>
      <c r="BE566" s="1"/>
      <c r="BF566" s="1"/>
      <c r="BG566" s="1"/>
      <c r="BH566" s="1"/>
      <c r="BI566" s="1"/>
      <c r="BJ566" s="1"/>
      <c r="CI566" s="1"/>
      <c r="CJ566" s="1"/>
      <c r="CK566" s="1"/>
      <c r="CL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FG566" s="1"/>
      <c r="FH566" s="1"/>
      <c r="FI566" s="1"/>
      <c r="FJ566" s="1"/>
      <c r="GA566" s="1"/>
      <c r="GB566" s="1"/>
      <c r="GC566" s="1"/>
      <c r="GD566" s="1"/>
      <c r="GQ566" s="1"/>
    </row>
    <row r="567" spans="2:199" ht="18" customHeight="1" x14ac:dyDescent="0.2">
      <c r="B567" s="1"/>
      <c r="AI567" s="1"/>
      <c r="AJ567" s="1"/>
      <c r="AK567" s="1"/>
      <c r="AL567" s="1"/>
      <c r="AM567" s="1"/>
      <c r="AN567" s="1"/>
      <c r="AO567" s="1"/>
      <c r="AP567" s="1"/>
      <c r="AU567" s="1"/>
      <c r="AV567" s="1"/>
      <c r="AW567" s="1"/>
      <c r="AX567" s="1"/>
      <c r="BC567" s="1"/>
      <c r="BD567" s="1"/>
      <c r="BE567" s="1"/>
      <c r="BF567" s="1"/>
      <c r="BG567" s="1"/>
      <c r="BH567" s="1"/>
      <c r="BI567" s="1"/>
      <c r="BJ567" s="1"/>
      <c r="CI567" s="1"/>
      <c r="CJ567" s="1"/>
      <c r="CK567" s="1"/>
      <c r="CL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FG567" s="1"/>
      <c r="FH567" s="1"/>
      <c r="FI567" s="1"/>
      <c r="FJ567" s="1"/>
      <c r="GA567" s="1"/>
      <c r="GB567" s="1"/>
      <c r="GC567" s="1"/>
      <c r="GD567" s="1"/>
      <c r="GQ567" s="1"/>
    </row>
    <row r="568" spans="2:199" ht="18" customHeight="1" x14ac:dyDescent="0.2">
      <c r="B568" s="1"/>
      <c r="AI568" s="1"/>
      <c r="AJ568" s="1"/>
      <c r="AK568" s="1"/>
      <c r="AL568" s="1"/>
      <c r="AM568" s="1"/>
      <c r="AN568" s="1"/>
      <c r="AO568" s="1"/>
      <c r="AP568" s="1"/>
      <c r="AU568" s="1"/>
      <c r="AV568" s="1"/>
      <c r="AW568" s="1"/>
      <c r="AX568" s="1"/>
      <c r="BC568" s="1"/>
      <c r="BD568" s="1"/>
      <c r="BE568" s="1"/>
      <c r="BF568" s="1"/>
      <c r="BG568" s="1"/>
      <c r="BH568" s="1"/>
      <c r="BI568" s="1"/>
      <c r="BJ568" s="1"/>
      <c r="CI568" s="1"/>
      <c r="CJ568" s="1"/>
      <c r="CK568" s="1"/>
      <c r="CL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FG568" s="1"/>
      <c r="FH568" s="1"/>
      <c r="FI568" s="1"/>
      <c r="FJ568" s="1"/>
      <c r="GA568" s="1"/>
      <c r="GB568" s="1"/>
      <c r="GC568" s="1"/>
      <c r="GD568" s="1"/>
      <c r="GQ568" s="1"/>
    </row>
    <row r="569" spans="2:199" ht="18" customHeight="1" x14ac:dyDescent="0.2">
      <c r="B569" s="1"/>
      <c r="AI569" s="1"/>
      <c r="AJ569" s="1"/>
      <c r="AK569" s="1"/>
      <c r="AL569" s="1"/>
      <c r="AM569" s="1"/>
      <c r="AN569" s="1"/>
      <c r="AO569" s="1"/>
      <c r="AP569" s="1"/>
      <c r="AU569" s="1"/>
      <c r="AV569" s="1"/>
      <c r="AW569" s="1"/>
      <c r="AX569" s="1"/>
      <c r="BC569" s="1"/>
      <c r="BD569" s="1"/>
      <c r="BE569" s="1"/>
      <c r="BF569" s="1"/>
      <c r="BG569" s="1"/>
      <c r="BH569" s="1"/>
      <c r="BI569" s="1"/>
      <c r="BJ569" s="1"/>
      <c r="CI569" s="1"/>
      <c r="CJ569" s="1"/>
      <c r="CK569" s="1"/>
      <c r="CL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FG569" s="1"/>
      <c r="FH569" s="1"/>
      <c r="FI569" s="1"/>
      <c r="FJ569" s="1"/>
      <c r="GA569" s="1"/>
      <c r="GB569" s="1"/>
      <c r="GC569" s="1"/>
      <c r="GD569" s="1"/>
      <c r="GQ569" s="1"/>
    </row>
    <row r="570" spans="2:199" ht="18" customHeight="1" x14ac:dyDescent="0.2">
      <c r="B570" s="1"/>
      <c r="AI570" s="1"/>
      <c r="AJ570" s="1"/>
      <c r="AK570" s="1"/>
      <c r="AL570" s="1"/>
      <c r="AM570" s="1"/>
      <c r="AN570" s="1"/>
      <c r="AO570" s="1"/>
      <c r="AP570" s="1"/>
      <c r="AU570" s="1"/>
      <c r="AV570" s="1"/>
      <c r="AW570" s="1"/>
      <c r="AX570" s="1"/>
      <c r="BC570" s="1"/>
      <c r="BD570" s="1"/>
      <c r="BE570" s="1"/>
      <c r="BF570" s="1"/>
      <c r="BG570" s="1"/>
      <c r="BH570" s="1"/>
      <c r="BI570" s="1"/>
      <c r="BJ570" s="1"/>
      <c r="CI570" s="1"/>
      <c r="CJ570" s="1"/>
      <c r="CK570" s="1"/>
      <c r="CL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FG570" s="1"/>
      <c r="FH570" s="1"/>
      <c r="FI570" s="1"/>
      <c r="FJ570" s="1"/>
      <c r="GA570" s="1"/>
      <c r="GB570" s="1"/>
      <c r="GC570" s="1"/>
      <c r="GD570" s="1"/>
      <c r="GQ570" s="1"/>
    </row>
    <row r="571" spans="2:199" ht="18" customHeight="1" x14ac:dyDescent="0.2">
      <c r="B571" s="1"/>
      <c r="AI571" s="1"/>
      <c r="AJ571" s="1"/>
      <c r="AK571" s="1"/>
      <c r="AL571" s="1"/>
      <c r="AM571" s="1"/>
      <c r="AN571" s="1"/>
      <c r="AO571" s="1"/>
      <c r="AP571" s="1"/>
      <c r="AU571" s="1"/>
      <c r="AV571" s="1"/>
      <c r="AW571" s="1"/>
      <c r="AX571" s="1"/>
      <c r="BC571" s="1"/>
      <c r="BD571" s="1"/>
      <c r="BE571" s="1"/>
      <c r="BF571" s="1"/>
      <c r="BG571" s="1"/>
      <c r="BH571" s="1"/>
      <c r="BI571" s="1"/>
      <c r="BJ571" s="1"/>
      <c r="CI571" s="1"/>
      <c r="CJ571" s="1"/>
      <c r="CK571" s="1"/>
      <c r="CL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FG571" s="1"/>
      <c r="FH571" s="1"/>
      <c r="FI571" s="1"/>
      <c r="FJ571" s="1"/>
      <c r="GA571" s="1"/>
      <c r="GB571" s="1"/>
      <c r="GC571" s="1"/>
      <c r="GD571" s="1"/>
      <c r="GQ571" s="1"/>
    </row>
    <row r="572" spans="2:199" ht="18" customHeight="1" x14ac:dyDescent="0.2">
      <c r="B572" s="1"/>
      <c r="AI572" s="1"/>
      <c r="AJ572" s="1"/>
      <c r="AK572" s="1"/>
      <c r="AL572" s="1"/>
      <c r="AM572" s="1"/>
      <c r="AN572" s="1"/>
      <c r="AO572" s="1"/>
      <c r="AP572" s="1"/>
      <c r="AU572" s="1"/>
      <c r="AV572" s="1"/>
      <c r="AW572" s="1"/>
      <c r="AX572" s="1"/>
      <c r="BC572" s="1"/>
      <c r="BD572" s="1"/>
      <c r="BE572" s="1"/>
      <c r="BF572" s="1"/>
      <c r="BG572" s="1"/>
      <c r="BH572" s="1"/>
      <c r="BI572" s="1"/>
      <c r="BJ572" s="1"/>
      <c r="CI572" s="1"/>
      <c r="CJ572" s="1"/>
      <c r="CK572" s="1"/>
      <c r="CL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FG572" s="1"/>
      <c r="FH572" s="1"/>
      <c r="FI572" s="1"/>
      <c r="FJ572" s="1"/>
      <c r="GA572" s="1"/>
      <c r="GB572" s="1"/>
      <c r="GC572" s="1"/>
      <c r="GD572" s="1"/>
      <c r="GQ572" s="1"/>
    </row>
    <row r="573" spans="2:199" ht="18" customHeight="1" x14ac:dyDescent="0.2">
      <c r="B573" s="1"/>
      <c r="AI573" s="1"/>
      <c r="AJ573" s="1"/>
      <c r="AK573" s="1"/>
      <c r="AL573" s="1"/>
      <c r="AM573" s="1"/>
      <c r="AN573" s="1"/>
      <c r="AO573" s="1"/>
      <c r="AP573" s="1"/>
      <c r="AU573" s="1"/>
      <c r="AV573" s="1"/>
      <c r="AW573" s="1"/>
      <c r="AX573" s="1"/>
      <c r="BC573" s="1"/>
      <c r="BD573" s="1"/>
      <c r="BE573" s="1"/>
      <c r="BF573" s="1"/>
      <c r="BG573" s="1"/>
      <c r="BH573" s="1"/>
      <c r="BI573" s="1"/>
      <c r="BJ573" s="1"/>
      <c r="CI573" s="1"/>
      <c r="CJ573" s="1"/>
      <c r="CK573" s="1"/>
      <c r="CL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FG573" s="1"/>
      <c r="FH573" s="1"/>
      <c r="FI573" s="1"/>
      <c r="FJ573" s="1"/>
      <c r="GA573" s="1"/>
      <c r="GB573" s="1"/>
      <c r="GC573" s="1"/>
      <c r="GD573" s="1"/>
      <c r="GQ573" s="1"/>
    </row>
    <row r="574" spans="2:199" ht="18" customHeight="1" x14ac:dyDescent="0.2">
      <c r="B574" s="1"/>
      <c r="AI574" s="1"/>
      <c r="AJ574" s="1"/>
      <c r="AK574" s="1"/>
      <c r="AL574" s="1"/>
      <c r="AM574" s="1"/>
      <c r="AN574" s="1"/>
      <c r="AO574" s="1"/>
      <c r="AP574" s="1"/>
      <c r="AU574" s="1"/>
      <c r="AV574" s="1"/>
      <c r="AW574" s="1"/>
      <c r="AX574" s="1"/>
      <c r="BC574" s="1"/>
      <c r="BD574" s="1"/>
      <c r="BE574" s="1"/>
      <c r="BF574" s="1"/>
      <c r="BG574" s="1"/>
      <c r="BH574" s="1"/>
      <c r="BI574" s="1"/>
      <c r="BJ574" s="1"/>
      <c r="CI574" s="1"/>
      <c r="CJ574" s="1"/>
      <c r="CK574" s="1"/>
      <c r="CL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FG574" s="1"/>
      <c r="FH574" s="1"/>
      <c r="FI574" s="1"/>
      <c r="FJ574" s="1"/>
      <c r="GA574" s="1"/>
      <c r="GB574" s="1"/>
      <c r="GC574" s="1"/>
      <c r="GD574" s="1"/>
      <c r="GQ574" s="1"/>
    </row>
    <row r="575" spans="2:199" ht="18" customHeight="1" x14ac:dyDescent="0.2">
      <c r="B575" s="1"/>
      <c r="AI575" s="1"/>
      <c r="AJ575" s="1"/>
      <c r="AK575" s="1"/>
      <c r="AL575" s="1"/>
      <c r="AM575" s="1"/>
      <c r="AN575" s="1"/>
      <c r="AO575" s="1"/>
      <c r="AP575" s="1"/>
      <c r="AU575" s="1"/>
      <c r="AV575" s="1"/>
      <c r="AW575" s="1"/>
      <c r="AX575" s="1"/>
      <c r="BC575" s="1"/>
      <c r="BD575" s="1"/>
      <c r="BE575" s="1"/>
      <c r="BF575" s="1"/>
      <c r="BG575" s="1"/>
      <c r="BH575" s="1"/>
      <c r="BI575" s="1"/>
      <c r="BJ575" s="1"/>
      <c r="CI575" s="1"/>
      <c r="CJ575" s="1"/>
      <c r="CK575" s="1"/>
      <c r="CL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FG575" s="1"/>
      <c r="FH575" s="1"/>
      <c r="FI575" s="1"/>
      <c r="FJ575" s="1"/>
      <c r="GA575" s="1"/>
      <c r="GB575" s="1"/>
      <c r="GC575" s="1"/>
      <c r="GD575" s="1"/>
      <c r="GQ575" s="1"/>
    </row>
    <row r="576" spans="2:199" ht="18" customHeight="1" x14ac:dyDescent="0.2">
      <c r="B576" s="1"/>
      <c r="AI576" s="1"/>
      <c r="AJ576" s="1"/>
      <c r="AK576" s="1"/>
      <c r="AL576" s="1"/>
      <c r="AM576" s="1"/>
      <c r="AN576" s="1"/>
      <c r="AO576" s="1"/>
      <c r="AP576" s="1"/>
      <c r="AU576" s="1"/>
      <c r="AV576" s="1"/>
      <c r="AW576" s="1"/>
      <c r="AX576" s="1"/>
      <c r="BC576" s="1"/>
      <c r="BD576" s="1"/>
      <c r="BE576" s="1"/>
      <c r="BF576" s="1"/>
      <c r="BG576" s="1"/>
      <c r="BH576" s="1"/>
      <c r="BI576" s="1"/>
      <c r="BJ576" s="1"/>
      <c r="CI576" s="1"/>
      <c r="CJ576" s="1"/>
      <c r="CK576" s="1"/>
      <c r="CL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FG576" s="1"/>
      <c r="FH576" s="1"/>
      <c r="FI576" s="1"/>
      <c r="FJ576" s="1"/>
      <c r="GA576" s="1"/>
      <c r="GB576" s="1"/>
      <c r="GC576" s="1"/>
      <c r="GD576" s="1"/>
      <c r="GQ576" s="1"/>
    </row>
    <row r="577" spans="2:199" ht="18" customHeight="1" x14ac:dyDescent="0.2">
      <c r="B577" s="1"/>
      <c r="AI577" s="1"/>
      <c r="AJ577" s="1"/>
      <c r="AK577" s="1"/>
      <c r="AL577" s="1"/>
      <c r="AM577" s="1"/>
      <c r="AN577" s="1"/>
      <c r="AO577" s="1"/>
      <c r="AP577" s="1"/>
      <c r="AU577" s="1"/>
      <c r="AV577" s="1"/>
      <c r="AW577" s="1"/>
      <c r="AX577" s="1"/>
      <c r="BC577" s="1"/>
      <c r="BD577" s="1"/>
      <c r="BE577" s="1"/>
      <c r="BF577" s="1"/>
      <c r="BG577" s="1"/>
      <c r="BH577" s="1"/>
      <c r="BI577" s="1"/>
      <c r="BJ577" s="1"/>
      <c r="CI577" s="1"/>
      <c r="CJ577" s="1"/>
      <c r="CK577" s="1"/>
      <c r="CL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FG577" s="1"/>
      <c r="FH577" s="1"/>
      <c r="FI577" s="1"/>
      <c r="FJ577" s="1"/>
      <c r="GA577" s="1"/>
      <c r="GB577" s="1"/>
      <c r="GC577" s="1"/>
      <c r="GD577" s="1"/>
      <c r="GQ577" s="1"/>
    </row>
    <row r="578" spans="2:199" ht="18" customHeight="1" x14ac:dyDescent="0.2">
      <c r="B578" s="1"/>
      <c r="AI578" s="1"/>
      <c r="AJ578" s="1"/>
      <c r="AK578" s="1"/>
      <c r="AL578" s="1"/>
      <c r="AM578" s="1"/>
      <c r="AN578" s="1"/>
      <c r="AO578" s="1"/>
      <c r="AP578" s="1"/>
      <c r="AU578" s="1"/>
      <c r="AV578" s="1"/>
      <c r="AW578" s="1"/>
      <c r="AX578" s="1"/>
      <c r="BC578" s="1"/>
      <c r="BD578" s="1"/>
      <c r="BE578" s="1"/>
      <c r="BF578" s="1"/>
      <c r="BG578" s="1"/>
      <c r="BH578" s="1"/>
      <c r="BI578" s="1"/>
      <c r="BJ578" s="1"/>
      <c r="CI578" s="1"/>
      <c r="CJ578" s="1"/>
      <c r="CK578" s="1"/>
      <c r="CL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FG578" s="1"/>
      <c r="FH578" s="1"/>
      <c r="FI578" s="1"/>
      <c r="FJ578" s="1"/>
      <c r="GA578" s="1"/>
      <c r="GB578" s="1"/>
      <c r="GC578" s="1"/>
      <c r="GD578" s="1"/>
      <c r="GQ578" s="1"/>
    </row>
    <row r="579" spans="2:199" ht="18" customHeight="1" x14ac:dyDescent="0.2">
      <c r="B579" s="1"/>
      <c r="AI579" s="1"/>
      <c r="AJ579" s="1"/>
      <c r="AK579" s="1"/>
      <c r="AL579" s="1"/>
      <c r="AM579" s="1"/>
      <c r="AN579" s="1"/>
      <c r="AO579" s="1"/>
      <c r="AP579" s="1"/>
      <c r="AU579" s="1"/>
      <c r="AV579" s="1"/>
      <c r="AW579" s="1"/>
      <c r="AX579" s="1"/>
      <c r="BC579" s="1"/>
      <c r="BD579" s="1"/>
      <c r="BE579" s="1"/>
      <c r="BF579" s="1"/>
      <c r="BG579" s="1"/>
      <c r="BH579" s="1"/>
      <c r="BI579" s="1"/>
      <c r="BJ579" s="1"/>
      <c r="CI579" s="1"/>
      <c r="CJ579" s="1"/>
      <c r="CK579" s="1"/>
      <c r="CL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FG579" s="1"/>
      <c r="FH579" s="1"/>
      <c r="FI579" s="1"/>
      <c r="FJ579" s="1"/>
      <c r="GA579" s="1"/>
      <c r="GB579" s="1"/>
      <c r="GC579" s="1"/>
      <c r="GD579" s="1"/>
      <c r="GQ579" s="1"/>
    </row>
    <row r="580" spans="2:199" ht="18" customHeight="1" x14ac:dyDescent="0.2">
      <c r="B580" s="1"/>
      <c r="AI580" s="1"/>
      <c r="AJ580" s="1"/>
      <c r="AK580" s="1"/>
      <c r="AL580" s="1"/>
      <c r="AM580" s="1"/>
      <c r="AN580" s="1"/>
      <c r="AO580" s="1"/>
      <c r="AP580" s="1"/>
      <c r="AU580" s="1"/>
      <c r="AV580" s="1"/>
      <c r="AW580" s="1"/>
      <c r="AX580" s="1"/>
      <c r="BC580" s="1"/>
      <c r="BD580" s="1"/>
      <c r="BE580" s="1"/>
      <c r="BF580" s="1"/>
      <c r="BG580" s="1"/>
      <c r="BH580" s="1"/>
      <c r="BI580" s="1"/>
      <c r="BJ580" s="1"/>
      <c r="CI580" s="1"/>
      <c r="CJ580" s="1"/>
      <c r="CK580" s="1"/>
      <c r="CL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FG580" s="1"/>
      <c r="FH580" s="1"/>
      <c r="FI580" s="1"/>
      <c r="FJ580" s="1"/>
      <c r="GA580" s="1"/>
      <c r="GB580" s="1"/>
      <c r="GC580" s="1"/>
      <c r="GD580" s="1"/>
      <c r="GQ580" s="1"/>
    </row>
    <row r="581" spans="2:199" ht="18" customHeight="1" x14ac:dyDescent="0.2">
      <c r="B581" s="1"/>
      <c r="AI581" s="1"/>
      <c r="AJ581" s="1"/>
      <c r="AK581" s="1"/>
      <c r="AL581" s="1"/>
      <c r="AM581" s="1"/>
      <c r="AN581" s="1"/>
      <c r="AO581" s="1"/>
      <c r="AP581" s="1"/>
      <c r="AU581" s="1"/>
      <c r="AV581" s="1"/>
      <c r="AW581" s="1"/>
      <c r="AX581" s="1"/>
      <c r="BC581" s="1"/>
      <c r="BD581" s="1"/>
      <c r="BE581" s="1"/>
      <c r="BF581" s="1"/>
      <c r="BG581" s="1"/>
      <c r="BH581" s="1"/>
      <c r="BI581" s="1"/>
      <c r="BJ581" s="1"/>
      <c r="CI581" s="1"/>
      <c r="CJ581" s="1"/>
      <c r="CK581" s="1"/>
      <c r="CL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FG581" s="1"/>
      <c r="FH581" s="1"/>
      <c r="FI581" s="1"/>
      <c r="FJ581" s="1"/>
      <c r="GA581" s="1"/>
      <c r="GB581" s="1"/>
      <c r="GC581" s="1"/>
      <c r="GD581" s="1"/>
      <c r="GQ581" s="1"/>
    </row>
    <row r="582" spans="2:199" ht="18" customHeight="1" x14ac:dyDescent="0.2">
      <c r="B582" s="1"/>
      <c r="AI582" s="1"/>
      <c r="AJ582" s="1"/>
      <c r="AK582" s="1"/>
      <c r="AL582" s="1"/>
      <c r="AM582" s="1"/>
      <c r="AN582" s="1"/>
      <c r="AO582" s="1"/>
      <c r="AP582" s="1"/>
      <c r="AU582" s="1"/>
      <c r="AV582" s="1"/>
      <c r="AW582" s="1"/>
      <c r="AX582" s="1"/>
      <c r="BC582" s="1"/>
      <c r="BD582" s="1"/>
      <c r="BE582" s="1"/>
      <c r="BF582" s="1"/>
      <c r="BG582" s="1"/>
      <c r="BH582" s="1"/>
      <c r="BI582" s="1"/>
      <c r="BJ582" s="1"/>
      <c r="CI582" s="1"/>
      <c r="CJ582" s="1"/>
      <c r="CK582" s="1"/>
      <c r="CL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FG582" s="1"/>
      <c r="FH582" s="1"/>
      <c r="FI582" s="1"/>
      <c r="FJ582" s="1"/>
      <c r="GA582" s="1"/>
      <c r="GB582" s="1"/>
      <c r="GC582" s="1"/>
      <c r="GD582" s="1"/>
      <c r="GQ582" s="1"/>
    </row>
    <row r="583" spans="2:199" ht="18" customHeight="1" x14ac:dyDescent="0.2">
      <c r="B583" s="1"/>
      <c r="AI583" s="1"/>
      <c r="AJ583" s="1"/>
      <c r="AK583" s="1"/>
      <c r="AL583" s="1"/>
      <c r="AM583" s="1"/>
      <c r="AN583" s="1"/>
      <c r="AO583" s="1"/>
      <c r="AP583" s="1"/>
      <c r="AU583" s="1"/>
      <c r="AV583" s="1"/>
      <c r="AW583" s="1"/>
      <c r="AX583" s="1"/>
      <c r="BC583" s="1"/>
      <c r="BD583" s="1"/>
      <c r="BE583" s="1"/>
      <c r="BF583" s="1"/>
      <c r="BG583" s="1"/>
      <c r="BH583" s="1"/>
      <c r="BI583" s="1"/>
      <c r="BJ583" s="1"/>
      <c r="CI583" s="1"/>
      <c r="CJ583" s="1"/>
      <c r="CK583" s="1"/>
      <c r="CL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FG583" s="1"/>
      <c r="FH583" s="1"/>
      <c r="FI583" s="1"/>
      <c r="FJ583" s="1"/>
      <c r="GA583" s="1"/>
      <c r="GB583" s="1"/>
      <c r="GC583" s="1"/>
      <c r="GD583" s="1"/>
      <c r="GQ583" s="1"/>
    </row>
    <row r="584" spans="2:199" ht="18" customHeight="1" x14ac:dyDescent="0.2">
      <c r="B584" s="1"/>
      <c r="AI584" s="1"/>
      <c r="AJ584" s="1"/>
      <c r="AK584" s="1"/>
      <c r="AL584" s="1"/>
      <c r="AM584" s="1"/>
      <c r="AN584" s="1"/>
      <c r="AO584" s="1"/>
      <c r="AP584" s="1"/>
      <c r="AU584" s="1"/>
      <c r="AV584" s="1"/>
      <c r="AW584" s="1"/>
      <c r="AX584" s="1"/>
      <c r="BC584" s="1"/>
      <c r="BD584" s="1"/>
      <c r="BE584" s="1"/>
      <c r="BF584" s="1"/>
      <c r="BG584" s="1"/>
      <c r="BH584" s="1"/>
      <c r="BI584" s="1"/>
      <c r="BJ584" s="1"/>
      <c r="CI584" s="1"/>
      <c r="CJ584" s="1"/>
      <c r="CK584" s="1"/>
      <c r="CL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FG584" s="1"/>
      <c r="FH584" s="1"/>
      <c r="FI584" s="1"/>
      <c r="FJ584" s="1"/>
      <c r="GA584" s="1"/>
      <c r="GB584" s="1"/>
      <c r="GC584" s="1"/>
      <c r="GD584" s="1"/>
      <c r="GQ584" s="1"/>
    </row>
    <row r="585" spans="2:199" ht="18" customHeight="1" x14ac:dyDescent="0.2">
      <c r="B585" s="1"/>
      <c r="AI585" s="1"/>
      <c r="AJ585" s="1"/>
      <c r="AK585" s="1"/>
      <c r="AL585" s="1"/>
      <c r="AM585" s="1"/>
      <c r="AN585" s="1"/>
      <c r="AO585" s="1"/>
      <c r="AP585" s="1"/>
      <c r="AU585" s="1"/>
      <c r="AV585" s="1"/>
      <c r="AW585" s="1"/>
      <c r="AX585" s="1"/>
      <c r="BC585" s="1"/>
      <c r="BD585" s="1"/>
      <c r="BE585" s="1"/>
      <c r="BF585" s="1"/>
      <c r="BG585" s="1"/>
      <c r="BH585" s="1"/>
      <c r="BI585" s="1"/>
      <c r="BJ585" s="1"/>
      <c r="CI585" s="1"/>
      <c r="CJ585" s="1"/>
      <c r="CK585" s="1"/>
      <c r="CL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FG585" s="1"/>
      <c r="FH585" s="1"/>
      <c r="FI585" s="1"/>
      <c r="FJ585" s="1"/>
      <c r="GA585" s="1"/>
      <c r="GB585" s="1"/>
      <c r="GC585" s="1"/>
      <c r="GD585" s="1"/>
      <c r="GQ585" s="1"/>
    </row>
    <row r="586" spans="2:199" ht="18" customHeight="1" x14ac:dyDescent="0.2">
      <c r="B586" s="1"/>
      <c r="AI586" s="1"/>
      <c r="AJ586" s="1"/>
      <c r="AK586" s="1"/>
      <c r="AL586" s="1"/>
      <c r="AM586" s="1"/>
      <c r="AN586" s="1"/>
      <c r="AO586" s="1"/>
      <c r="AP586" s="1"/>
      <c r="AU586" s="1"/>
      <c r="AV586" s="1"/>
      <c r="AW586" s="1"/>
      <c r="AX586" s="1"/>
      <c r="BC586" s="1"/>
      <c r="BD586" s="1"/>
      <c r="BE586" s="1"/>
      <c r="BF586" s="1"/>
      <c r="BG586" s="1"/>
      <c r="BH586" s="1"/>
      <c r="BI586" s="1"/>
      <c r="BJ586" s="1"/>
      <c r="CI586" s="1"/>
      <c r="CJ586" s="1"/>
      <c r="CK586" s="1"/>
      <c r="CL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FG586" s="1"/>
      <c r="FH586" s="1"/>
      <c r="FI586" s="1"/>
      <c r="FJ586" s="1"/>
      <c r="GA586" s="1"/>
      <c r="GB586" s="1"/>
      <c r="GC586" s="1"/>
      <c r="GD586" s="1"/>
      <c r="GQ586" s="1"/>
    </row>
    <row r="587" spans="2:199" ht="18" customHeight="1" x14ac:dyDescent="0.2">
      <c r="B587" s="1"/>
      <c r="AI587" s="1"/>
      <c r="AJ587" s="1"/>
      <c r="AK587" s="1"/>
      <c r="AL587" s="1"/>
      <c r="AM587" s="1"/>
      <c r="AN587" s="1"/>
      <c r="AO587" s="1"/>
      <c r="AP587" s="1"/>
      <c r="AU587" s="1"/>
      <c r="AV587" s="1"/>
      <c r="AW587" s="1"/>
      <c r="AX587" s="1"/>
      <c r="BC587" s="1"/>
      <c r="BD587" s="1"/>
      <c r="BE587" s="1"/>
      <c r="BF587" s="1"/>
      <c r="BG587" s="1"/>
      <c r="BH587" s="1"/>
      <c r="BI587" s="1"/>
      <c r="BJ587" s="1"/>
      <c r="CI587" s="1"/>
      <c r="CJ587" s="1"/>
      <c r="CK587" s="1"/>
      <c r="CL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FG587" s="1"/>
      <c r="FH587" s="1"/>
      <c r="FI587" s="1"/>
      <c r="FJ587" s="1"/>
      <c r="GA587" s="1"/>
      <c r="GB587" s="1"/>
      <c r="GC587" s="1"/>
      <c r="GD587" s="1"/>
      <c r="GQ587" s="1"/>
    </row>
    <row r="588" spans="2:199" ht="18" customHeight="1" x14ac:dyDescent="0.2">
      <c r="B588" s="1"/>
      <c r="AI588" s="1"/>
      <c r="AJ588" s="1"/>
      <c r="AK588" s="1"/>
      <c r="AL588" s="1"/>
      <c r="AM588" s="1"/>
      <c r="AN588" s="1"/>
      <c r="AO588" s="1"/>
      <c r="AP588" s="1"/>
      <c r="AU588" s="1"/>
      <c r="AV588" s="1"/>
      <c r="AW588" s="1"/>
      <c r="AX588" s="1"/>
      <c r="BC588" s="1"/>
      <c r="BD588" s="1"/>
      <c r="BE588" s="1"/>
      <c r="BF588" s="1"/>
      <c r="BG588" s="1"/>
      <c r="BH588" s="1"/>
      <c r="BI588" s="1"/>
      <c r="BJ588" s="1"/>
      <c r="CI588" s="1"/>
      <c r="CJ588" s="1"/>
      <c r="CK588" s="1"/>
      <c r="CL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FG588" s="1"/>
      <c r="FH588" s="1"/>
      <c r="FI588" s="1"/>
      <c r="FJ588" s="1"/>
      <c r="GA588" s="1"/>
      <c r="GB588" s="1"/>
      <c r="GC588" s="1"/>
      <c r="GD588" s="1"/>
      <c r="GQ588" s="1"/>
    </row>
    <row r="589" spans="2:199" ht="18" customHeight="1" x14ac:dyDescent="0.2">
      <c r="B589" s="1"/>
      <c r="AI589" s="1"/>
      <c r="AJ589" s="1"/>
      <c r="AK589" s="1"/>
      <c r="AL589" s="1"/>
      <c r="AM589" s="1"/>
      <c r="AN589" s="1"/>
      <c r="AO589" s="1"/>
      <c r="AP589" s="1"/>
      <c r="AU589" s="1"/>
      <c r="AV589" s="1"/>
      <c r="AW589" s="1"/>
      <c r="AX589" s="1"/>
      <c r="BC589" s="1"/>
      <c r="BD589" s="1"/>
      <c r="BE589" s="1"/>
      <c r="BF589" s="1"/>
      <c r="BG589" s="1"/>
      <c r="BH589" s="1"/>
      <c r="BI589" s="1"/>
      <c r="BJ589" s="1"/>
      <c r="CI589" s="1"/>
      <c r="CJ589" s="1"/>
      <c r="CK589" s="1"/>
      <c r="CL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FG589" s="1"/>
      <c r="FH589" s="1"/>
      <c r="FI589" s="1"/>
      <c r="FJ589" s="1"/>
      <c r="GA589" s="1"/>
      <c r="GB589" s="1"/>
      <c r="GC589" s="1"/>
      <c r="GD589" s="1"/>
      <c r="GQ589" s="1"/>
    </row>
    <row r="590" spans="2:199" ht="18" customHeight="1" x14ac:dyDescent="0.2">
      <c r="B590" s="1"/>
      <c r="AI590" s="1"/>
      <c r="AJ590" s="1"/>
      <c r="AK590" s="1"/>
      <c r="AL590" s="1"/>
      <c r="AM590" s="1"/>
      <c r="AN590" s="1"/>
      <c r="AO590" s="1"/>
      <c r="AP590" s="1"/>
      <c r="AU590" s="1"/>
      <c r="AV590" s="1"/>
      <c r="AW590" s="1"/>
      <c r="AX590" s="1"/>
      <c r="BC590" s="1"/>
      <c r="BD590" s="1"/>
      <c r="BE590" s="1"/>
      <c r="BF590" s="1"/>
      <c r="BG590" s="1"/>
      <c r="BH590" s="1"/>
      <c r="BI590" s="1"/>
      <c r="BJ590" s="1"/>
      <c r="CI590" s="1"/>
      <c r="CJ590" s="1"/>
      <c r="CK590" s="1"/>
      <c r="CL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FG590" s="1"/>
      <c r="FH590" s="1"/>
      <c r="FI590" s="1"/>
      <c r="FJ590" s="1"/>
      <c r="GA590" s="1"/>
      <c r="GB590" s="1"/>
      <c r="GC590" s="1"/>
      <c r="GD590" s="1"/>
      <c r="GQ590" s="1"/>
    </row>
    <row r="591" spans="2:199" ht="18" customHeight="1" x14ac:dyDescent="0.2">
      <c r="B591" s="1"/>
      <c r="AI591" s="1"/>
      <c r="AJ591" s="1"/>
      <c r="AK591" s="1"/>
      <c r="AL591" s="1"/>
      <c r="AM591" s="1"/>
      <c r="AN591" s="1"/>
      <c r="AO591" s="1"/>
      <c r="AP591" s="1"/>
      <c r="AU591" s="1"/>
      <c r="AV591" s="1"/>
      <c r="AW591" s="1"/>
      <c r="AX591" s="1"/>
      <c r="BC591" s="1"/>
      <c r="BD591" s="1"/>
      <c r="BE591" s="1"/>
      <c r="BF591" s="1"/>
      <c r="BG591" s="1"/>
      <c r="BH591" s="1"/>
      <c r="BI591" s="1"/>
      <c r="BJ591" s="1"/>
      <c r="CI591" s="1"/>
      <c r="CJ591" s="1"/>
      <c r="CK591" s="1"/>
      <c r="CL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FG591" s="1"/>
      <c r="FH591" s="1"/>
      <c r="FI591" s="1"/>
      <c r="FJ591" s="1"/>
      <c r="GA591" s="1"/>
      <c r="GB591" s="1"/>
      <c r="GC591" s="1"/>
      <c r="GD591" s="1"/>
      <c r="GQ591" s="1"/>
    </row>
    <row r="592" spans="2:199" ht="18" customHeight="1" x14ac:dyDescent="0.2">
      <c r="B592" s="1"/>
      <c r="AI592" s="1"/>
      <c r="AJ592" s="1"/>
      <c r="AK592" s="1"/>
      <c r="AL592" s="1"/>
      <c r="AM592" s="1"/>
      <c r="AN592" s="1"/>
      <c r="AO592" s="1"/>
      <c r="AP592" s="1"/>
      <c r="AU592" s="1"/>
      <c r="AV592" s="1"/>
      <c r="AW592" s="1"/>
      <c r="AX592" s="1"/>
      <c r="BC592" s="1"/>
      <c r="BD592" s="1"/>
      <c r="BE592" s="1"/>
      <c r="BF592" s="1"/>
      <c r="BG592" s="1"/>
      <c r="BH592" s="1"/>
      <c r="BI592" s="1"/>
      <c r="BJ592" s="1"/>
      <c r="CI592" s="1"/>
      <c r="CJ592" s="1"/>
      <c r="CK592" s="1"/>
      <c r="CL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FG592" s="1"/>
      <c r="FH592" s="1"/>
      <c r="FI592" s="1"/>
      <c r="FJ592" s="1"/>
      <c r="GA592" s="1"/>
      <c r="GB592" s="1"/>
      <c r="GC592" s="1"/>
      <c r="GD592" s="1"/>
      <c r="GQ592" s="1"/>
    </row>
    <row r="593" spans="2:199" ht="18" customHeight="1" x14ac:dyDescent="0.2">
      <c r="B593" s="1"/>
      <c r="AI593" s="1"/>
      <c r="AJ593" s="1"/>
      <c r="AK593" s="1"/>
      <c r="AL593" s="1"/>
      <c r="AM593" s="1"/>
      <c r="AN593" s="1"/>
      <c r="AO593" s="1"/>
      <c r="AP593" s="1"/>
      <c r="AU593" s="1"/>
      <c r="AV593" s="1"/>
      <c r="AW593" s="1"/>
      <c r="AX593" s="1"/>
      <c r="BC593" s="1"/>
      <c r="BD593" s="1"/>
      <c r="BE593" s="1"/>
      <c r="BF593" s="1"/>
      <c r="BG593" s="1"/>
      <c r="BH593" s="1"/>
      <c r="BI593" s="1"/>
      <c r="BJ593" s="1"/>
      <c r="CI593" s="1"/>
      <c r="CJ593" s="1"/>
      <c r="CK593" s="1"/>
      <c r="CL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FG593" s="1"/>
      <c r="FH593" s="1"/>
      <c r="FI593" s="1"/>
      <c r="FJ593" s="1"/>
      <c r="GA593" s="1"/>
      <c r="GB593" s="1"/>
      <c r="GC593" s="1"/>
      <c r="GD593" s="1"/>
      <c r="GQ593" s="1"/>
    </row>
    <row r="594" spans="2:199" ht="18" customHeight="1" x14ac:dyDescent="0.2">
      <c r="B594" s="1"/>
      <c r="AI594" s="1"/>
      <c r="AJ594" s="1"/>
      <c r="AK594" s="1"/>
      <c r="AL594" s="1"/>
      <c r="AM594" s="1"/>
      <c r="AN594" s="1"/>
      <c r="AO594" s="1"/>
      <c r="AP594" s="1"/>
      <c r="AU594" s="1"/>
      <c r="AV594" s="1"/>
      <c r="AW594" s="1"/>
      <c r="AX594" s="1"/>
      <c r="BC594" s="1"/>
      <c r="BD594" s="1"/>
      <c r="BE594" s="1"/>
      <c r="BF594" s="1"/>
      <c r="BG594" s="1"/>
      <c r="BH594" s="1"/>
      <c r="BI594" s="1"/>
      <c r="BJ594" s="1"/>
      <c r="CI594" s="1"/>
      <c r="CJ594" s="1"/>
      <c r="CK594" s="1"/>
      <c r="CL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FG594" s="1"/>
      <c r="FH594" s="1"/>
      <c r="FI594" s="1"/>
      <c r="FJ594" s="1"/>
      <c r="GA594" s="1"/>
      <c r="GB594" s="1"/>
      <c r="GC594" s="1"/>
      <c r="GD594" s="1"/>
      <c r="GQ594" s="1"/>
    </row>
    <row r="595" spans="2:199" ht="18" customHeight="1" x14ac:dyDescent="0.2">
      <c r="B595" s="1"/>
      <c r="AI595" s="1"/>
      <c r="AJ595" s="1"/>
      <c r="AK595" s="1"/>
      <c r="AL595" s="1"/>
      <c r="AM595" s="1"/>
      <c r="AN595" s="1"/>
      <c r="AO595" s="1"/>
      <c r="AP595" s="1"/>
      <c r="AU595" s="1"/>
      <c r="AV595" s="1"/>
      <c r="AW595" s="1"/>
      <c r="AX595" s="1"/>
      <c r="BC595" s="1"/>
      <c r="BD595" s="1"/>
      <c r="BE595" s="1"/>
      <c r="BF595" s="1"/>
      <c r="BG595" s="1"/>
      <c r="BH595" s="1"/>
      <c r="BI595" s="1"/>
      <c r="BJ595" s="1"/>
      <c r="CI595" s="1"/>
      <c r="CJ595" s="1"/>
      <c r="CK595" s="1"/>
      <c r="CL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FG595" s="1"/>
      <c r="FH595" s="1"/>
      <c r="FI595" s="1"/>
      <c r="FJ595" s="1"/>
      <c r="GA595" s="1"/>
      <c r="GB595" s="1"/>
      <c r="GC595" s="1"/>
      <c r="GD595" s="1"/>
      <c r="GQ595" s="1"/>
    </row>
    <row r="596" spans="2:199" ht="18" customHeight="1" x14ac:dyDescent="0.2">
      <c r="B596" s="1"/>
      <c r="AI596" s="1"/>
      <c r="AJ596" s="1"/>
      <c r="AK596" s="1"/>
      <c r="AL596" s="1"/>
      <c r="AM596" s="1"/>
      <c r="AN596" s="1"/>
      <c r="AO596" s="1"/>
      <c r="AP596" s="1"/>
      <c r="AU596" s="1"/>
      <c r="AV596" s="1"/>
      <c r="AW596" s="1"/>
      <c r="AX596" s="1"/>
      <c r="BC596" s="1"/>
      <c r="BD596" s="1"/>
      <c r="BE596" s="1"/>
      <c r="BF596" s="1"/>
      <c r="BG596" s="1"/>
      <c r="BH596" s="1"/>
      <c r="BI596" s="1"/>
      <c r="BJ596" s="1"/>
      <c r="CI596" s="1"/>
      <c r="CJ596" s="1"/>
      <c r="CK596" s="1"/>
      <c r="CL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FG596" s="1"/>
      <c r="FH596" s="1"/>
      <c r="FI596" s="1"/>
      <c r="FJ596" s="1"/>
      <c r="GA596" s="1"/>
      <c r="GB596" s="1"/>
      <c r="GC596" s="1"/>
      <c r="GD596" s="1"/>
      <c r="GQ596" s="1"/>
    </row>
    <row r="597" spans="2:199" ht="18" customHeight="1" x14ac:dyDescent="0.2">
      <c r="B597" s="1"/>
      <c r="AI597" s="1"/>
      <c r="AJ597" s="1"/>
      <c r="AK597" s="1"/>
      <c r="AL597" s="1"/>
      <c r="AM597" s="1"/>
      <c r="AN597" s="1"/>
      <c r="AO597" s="1"/>
      <c r="AP597" s="1"/>
      <c r="AU597" s="1"/>
      <c r="AV597" s="1"/>
      <c r="AW597" s="1"/>
      <c r="AX597" s="1"/>
      <c r="BC597" s="1"/>
      <c r="BD597" s="1"/>
      <c r="BE597" s="1"/>
      <c r="BF597" s="1"/>
      <c r="BG597" s="1"/>
      <c r="BH597" s="1"/>
      <c r="BI597" s="1"/>
      <c r="BJ597" s="1"/>
      <c r="CI597" s="1"/>
      <c r="CJ597" s="1"/>
      <c r="CK597" s="1"/>
      <c r="CL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FG597" s="1"/>
      <c r="FH597" s="1"/>
      <c r="FI597" s="1"/>
      <c r="FJ597" s="1"/>
      <c r="GA597" s="1"/>
      <c r="GB597" s="1"/>
      <c r="GC597" s="1"/>
      <c r="GD597" s="1"/>
      <c r="GQ597" s="1"/>
    </row>
    <row r="598" spans="2:199" ht="18" customHeight="1" x14ac:dyDescent="0.2">
      <c r="B598" s="1"/>
      <c r="AI598" s="1"/>
      <c r="AJ598" s="1"/>
      <c r="AK598" s="1"/>
      <c r="AL598" s="1"/>
      <c r="AM598" s="1"/>
      <c r="AN598" s="1"/>
      <c r="AO598" s="1"/>
      <c r="AP598" s="1"/>
      <c r="AU598" s="1"/>
      <c r="AV598" s="1"/>
      <c r="AW598" s="1"/>
      <c r="AX598" s="1"/>
      <c r="BC598" s="1"/>
      <c r="BD598" s="1"/>
      <c r="BE598" s="1"/>
      <c r="BF598" s="1"/>
      <c r="BG598" s="1"/>
      <c r="BH598" s="1"/>
      <c r="BI598" s="1"/>
      <c r="BJ598" s="1"/>
      <c r="CI598" s="1"/>
      <c r="CJ598" s="1"/>
      <c r="CK598" s="1"/>
      <c r="CL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FG598" s="1"/>
      <c r="FH598" s="1"/>
      <c r="FI598" s="1"/>
      <c r="FJ598" s="1"/>
      <c r="GA598" s="1"/>
      <c r="GB598" s="1"/>
      <c r="GC598" s="1"/>
      <c r="GD598" s="1"/>
      <c r="GQ598" s="1"/>
    </row>
    <row r="599" spans="2:199" ht="18" customHeight="1" x14ac:dyDescent="0.2">
      <c r="B599" s="1"/>
      <c r="AI599" s="1"/>
      <c r="AJ599" s="1"/>
      <c r="AK599" s="1"/>
      <c r="AL599" s="1"/>
      <c r="AM599" s="1"/>
      <c r="AN599" s="1"/>
      <c r="AO599" s="1"/>
      <c r="AP599" s="1"/>
      <c r="AU599" s="1"/>
      <c r="AV599" s="1"/>
      <c r="AW599" s="1"/>
      <c r="AX599" s="1"/>
      <c r="BC599" s="1"/>
      <c r="BD599" s="1"/>
      <c r="BE599" s="1"/>
      <c r="BF599" s="1"/>
      <c r="BG599" s="1"/>
      <c r="BH599" s="1"/>
      <c r="BI599" s="1"/>
      <c r="BJ599" s="1"/>
      <c r="CI599" s="1"/>
      <c r="CJ599" s="1"/>
      <c r="CK599" s="1"/>
      <c r="CL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FG599" s="1"/>
      <c r="FH599" s="1"/>
      <c r="FI599" s="1"/>
      <c r="FJ599" s="1"/>
      <c r="GA599" s="1"/>
      <c r="GB599" s="1"/>
      <c r="GC599" s="1"/>
      <c r="GD599" s="1"/>
      <c r="GQ599" s="1"/>
    </row>
    <row r="600" spans="2:199" ht="18" customHeight="1" x14ac:dyDescent="0.2">
      <c r="B600" s="1"/>
      <c r="AI600" s="1"/>
      <c r="AJ600" s="1"/>
      <c r="AK600" s="1"/>
      <c r="AL600" s="1"/>
      <c r="AM600" s="1"/>
      <c r="AN600" s="1"/>
      <c r="AO600" s="1"/>
      <c r="AP600" s="1"/>
      <c r="AU600" s="1"/>
      <c r="AV600" s="1"/>
      <c r="AW600" s="1"/>
      <c r="AX600" s="1"/>
      <c r="BC600" s="1"/>
      <c r="BD600" s="1"/>
      <c r="BE600" s="1"/>
      <c r="BF600" s="1"/>
      <c r="BG600" s="1"/>
      <c r="BH600" s="1"/>
      <c r="BI600" s="1"/>
      <c r="BJ600" s="1"/>
      <c r="CI600" s="1"/>
      <c r="CJ600" s="1"/>
      <c r="CK600" s="1"/>
      <c r="CL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FG600" s="1"/>
      <c r="FH600" s="1"/>
      <c r="FI600" s="1"/>
      <c r="FJ600" s="1"/>
      <c r="GA600" s="1"/>
      <c r="GB600" s="1"/>
      <c r="GC600" s="1"/>
      <c r="GD600" s="1"/>
      <c r="GQ600" s="1"/>
    </row>
    <row r="601" spans="2:199" ht="18" customHeight="1" x14ac:dyDescent="0.2">
      <c r="B601" s="1"/>
      <c r="AI601" s="1"/>
      <c r="AJ601" s="1"/>
      <c r="AK601" s="1"/>
      <c r="AL601" s="1"/>
      <c r="AM601" s="1"/>
      <c r="AN601" s="1"/>
      <c r="AO601" s="1"/>
      <c r="AP601" s="1"/>
      <c r="AU601" s="1"/>
      <c r="AV601" s="1"/>
      <c r="AW601" s="1"/>
      <c r="AX601" s="1"/>
      <c r="BC601" s="1"/>
      <c r="BD601" s="1"/>
      <c r="BE601" s="1"/>
      <c r="BF601" s="1"/>
      <c r="BG601" s="1"/>
      <c r="BH601" s="1"/>
      <c r="BI601" s="1"/>
      <c r="BJ601" s="1"/>
      <c r="CI601" s="1"/>
      <c r="CJ601" s="1"/>
      <c r="CK601" s="1"/>
      <c r="CL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FG601" s="1"/>
      <c r="FH601" s="1"/>
      <c r="FI601" s="1"/>
      <c r="FJ601" s="1"/>
      <c r="GA601" s="1"/>
      <c r="GB601" s="1"/>
      <c r="GC601" s="1"/>
      <c r="GD601" s="1"/>
      <c r="GQ601" s="1"/>
    </row>
    <row r="602" spans="2:199" ht="18" customHeight="1" x14ac:dyDescent="0.2">
      <c r="B602" s="1"/>
      <c r="AI602" s="1"/>
      <c r="AJ602" s="1"/>
      <c r="AK602" s="1"/>
      <c r="AL602" s="1"/>
      <c r="AM602" s="1"/>
      <c r="AN602" s="1"/>
      <c r="AO602" s="1"/>
      <c r="AP602" s="1"/>
      <c r="AU602" s="1"/>
      <c r="AV602" s="1"/>
      <c r="AW602" s="1"/>
      <c r="AX602" s="1"/>
      <c r="BC602" s="1"/>
      <c r="BD602" s="1"/>
      <c r="BE602" s="1"/>
      <c r="BF602" s="1"/>
      <c r="BG602" s="1"/>
      <c r="BH602" s="1"/>
      <c r="BI602" s="1"/>
      <c r="BJ602" s="1"/>
      <c r="CI602" s="1"/>
      <c r="CJ602" s="1"/>
      <c r="CK602" s="1"/>
      <c r="CL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FG602" s="1"/>
      <c r="FH602" s="1"/>
      <c r="FI602" s="1"/>
      <c r="FJ602" s="1"/>
      <c r="GA602" s="1"/>
      <c r="GB602" s="1"/>
      <c r="GC602" s="1"/>
      <c r="GD602" s="1"/>
      <c r="GQ602" s="1"/>
    </row>
    <row r="603" spans="2:199" ht="18" customHeight="1" x14ac:dyDescent="0.2">
      <c r="B603" s="1"/>
      <c r="AI603" s="1"/>
      <c r="AJ603" s="1"/>
      <c r="AK603" s="1"/>
      <c r="AL603" s="1"/>
      <c r="AM603" s="1"/>
      <c r="AN603" s="1"/>
      <c r="AO603" s="1"/>
      <c r="AP603" s="1"/>
      <c r="AU603" s="1"/>
      <c r="AV603" s="1"/>
      <c r="AW603" s="1"/>
      <c r="AX603" s="1"/>
      <c r="BC603" s="1"/>
      <c r="BD603" s="1"/>
      <c r="BE603" s="1"/>
      <c r="BF603" s="1"/>
      <c r="BG603" s="1"/>
      <c r="BH603" s="1"/>
      <c r="BI603" s="1"/>
      <c r="BJ603" s="1"/>
      <c r="CI603" s="1"/>
      <c r="CJ603" s="1"/>
      <c r="CK603" s="1"/>
      <c r="CL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FG603" s="1"/>
      <c r="FH603" s="1"/>
      <c r="FI603" s="1"/>
      <c r="FJ603" s="1"/>
      <c r="GA603" s="1"/>
      <c r="GB603" s="1"/>
      <c r="GC603" s="1"/>
      <c r="GD603" s="1"/>
      <c r="GQ603" s="1"/>
    </row>
    <row r="604" spans="2:199" ht="18" customHeight="1" x14ac:dyDescent="0.2">
      <c r="B604" s="1"/>
      <c r="AI604" s="1"/>
      <c r="AJ604" s="1"/>
      <c r="AK604" s="1"/>
      <c r="AL604" s="1"/>
      <c r="AM604" s="1"/>
      <c r="AN604" s="1"/>
      <c r="AO604" s="1"/>
      <c r="AP604" s="1"/>
      <c r="AU604" s="1"/>
      <c r="AV604" s="1"/>
      <c r="AW604" s="1"/>
      <c r="AX604" s="1"/>
      <c r="BC604" s="1"/>
      <c r="BD604" s="1"/>
      <c r="BE604" s="1"/>
      <c r="BF604" s="1"/>
      <c r="BG604" s="1"/>
      <c r="BH604" s="1"/>
      <c r="BI604" s="1"/>
      <c r="BJ604" s="1"/>
      <c r="CI604" s="1"/>
      <c r="CJ604" s="1"/>
      <c r="CK604" s="1"/>
      <c r="CL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FG604" s="1"/>
      <c r="FH604" s="1"/>
      <c r="FI604" s="1"/>
      <c r="FJ604" s="1"/>
      <c r="GA604" s="1"/>
      <c r="GB604" s="1"/>
      <c r="GC604" s="1"/>
      <c r="GD604" s="1"/>
      <c r="GQ604" s="1"/>
    </row>
    <row r="605" spans="2:199" ht="18" customHeight="1" x14ac:dyDescent="0.2">
      <c r="B605" s="1"/>
      <c r="AI605" s="1"/>
      <c r="AJ605" s="1"/>
      <c r="AK605" s="1"/>
      <c r="AL605" s="1"/>
      <c r="AM605" s="1"/>
      <c r="AN605" s="1"/>
      <c r="AO605" s="1"/>
      <c r="AP605" s="1"/>
      <c r="AU605" s="1"/>
      <c r="AV605" s="1"/>
      <c r="AW605" s="1"/>
      <c r="AX605" s="1"/>
      <c r="BC605" s="1"/>
      <c r="BD605" s="1"/>
      <c r="BE605" s="1"/>
      <c r="BF605" s="1"/>
      <c r="BG605" s="1"/>
      <c r="BH605" s="1"/>
      <c r="BI605" s="1"/>
      <c r="BJ605" s="1"/>
      <c r="CI605" s="1"/>
      <c r="CJ605" s="1"/>
      <c r="CK605" s="1"/>
      <c r="CL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FG605" s="1"/>
      <c r="FH605" s="1"/>
      <c r="FI605" s="1"/>
      <c r="FJ605" s="1"/>
      <c r="GA605" s="1"/>
      <c r="GB605" s="1"/>
      <c r="GC605" s="1"/>
      <c r="GD605" s="1"/>
      <c r="GQ605" s="1"/>
    </row>
    <row r="606" spans="2:199" ht="18" customHeight="1" x14ac:dyDescent="0.2">
      <c r="B606" s="1"/>
      <c r="AI606" s="1"/>
      <c r="AJ606" s="1"/>
      <c r="AK606" s="1"/>
      <c r="AL606" s="1"/>
      <c r="AM606" s="1"/>
      <c r="AN606" s="1"/>
      <c r="AO606" s="1"/>
      <c r="AP606" s="1"/>
      <c r="AU606" s="1"/>
      <c r="AV606" s="1"/>
      <c r="AW606" s="1"/>
      <c r="AX606" s="1"/>
      <c r="BC606" s="1"/>
      <c r="BD606" s="1"/>
      <c r="BE606" s="1"/>
      <c r="BF606" s="1"/>
      <c r="BG606" s="1"/>
      <c r="BH606" s="1"/>
      <c r="BI606" s="1"/>
      <c r="BJ606" s="1"/>
      <c r="CI606" s="1"/>
      <c r="CJ606" s="1"/>
      <c r="CK606" s="1"/>
      <c r="CL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FG606" s="1"/>
      <c r="FH606" s="1"/>
      <c r="FI606" s="1"/>
      <c r="FJ606" s="1"/>
      <c r="GA606" s="1"/>
      <c r="GB606" s="1"/>
      <c r="GC606" s="1"/>
      <c r="GD606" s="1"/>
      <c r="GQ606" s="1"/>
    </row>
    <row r="607" spans="2:199" ht="18" customHeight="1" x14ac:dyDescent="0.2">
      <c r="B607" s="1"/>
      <c r="AI607" s="1"/>
      <c r="AJ607" s="1"/>
      <c r="AK607" s="1"/>
      <c r="AL607" s="1"/>
      <c r="AM607" s="1"/>
      <c r="AN607" s="1"/>
      <c r="AO607" s="1"/>
      <c r="AP607" s="1"/>
      <c r="AU607" s="1"/>
      <c r="AV607" s="1"/>
      <c r="AW607" s="1"/>
      <c r="AX607" s="1"/>
      <c r="BC607" s="1"/>
      <c r="BD607" s="1"/>
      <c r="BE607" s="1"/>
      <c r="BF607" s="1"/>
      <c r="BG607" s="1"/>
      <c r="BH607" s="1"/>
      <c r="BI607" s="1"/>
      <c r="BJ607" s="1"/>
      <c r="CI607" s="1"/>
      <c r="CJ607" s="1"/>
      <c r="CK607" s="1"/>
      <c r="CL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FG607" s="1"/>
      <c r="FH607" s="1"/>
      <c r="FI607" s="1"/>
      <c r="FJ607" s="1"/>
      <c r="GA607" s="1"/>
      <c r="GB607" s="1"/>
      <c r="GC607" s="1"/>
      <c r="GD607" s="1"/>
      <c r="GQ607" s="1"/>
    </row>
    <row r="608" spans="2:199" ht="18" customHeight="1" x14ac:dyDescent="0.2">
      <c r="B608" s="1"/>
      <c r="AI608" s="1"/>
      <c r="AJ608" s="1"/>
      <c r="AK608" s="1"/>
      <c r="AL608" s="1"/>
      <c r="AM608" s="1"/>
      <c r="AN608" s="1"/>
      <c r="AO608" s="1"/>
      <c r="AP608" s="1"/>
      <c r="AU608" s="1"/>
      <c r="AV608" s="1"/>
      <c r="AW608" s="1"/>
      <c r="AX608" s="1"/>
      <c r="BC608" s="1"/>
      <c r="BD608" s="1"/>
      <c r="BE608" s="1"/>
      <c r="BF608" s="1"/>
      <c r="BG608" s="1"/>
      <c r="BH608" s="1"/>
      <c r="BI608" s="1"/>
      <c r="BJ608" s="1"/>
      <c r="CI608" s="1"/>
      <c r="CJ608" s="1"/>
      <c r="CK608" s="1"/>
      <c r="CL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FG608" s="1"/>
      <c r="FH608" s="1"/>
      <c r="FI608" s="1"/>
      <c r="FJ608" s="1"/>
      <c r="GA608" s="1"/>
      <c r="GB608" s="1"/>
      <c r="GC608" s="1"/>
      <c r="GD608" s="1"/>
      <c r="GQ608" s="1"/>
    </row>
    <row r="609" spans="2:199" ht="18" customHeight="1" x14ac:dyDescent="0.2">
      <c r="B609" s="1"/>
      <c r="AI609" s="1"/>
      <c r="AJ609" s="1"/>
      <c r="AK609" s="1"/>
      <c r="AL609" s="1"/>
      <c r="AM609" s="1"/>
      <c r="AN609" s="1"/>
      <c r="AO609" s="1"/>
      <c r="AP609" s="1"/>
      <c r="AU609" s="1"/>
      <c r="AV609" s="1"/>
      <c r="AW609" s="1"/>
      <c r="AX609" s="1"/>
      <c r="BC609" s="1"/>
      <c r="BD609" s="1"/>
      <c r="BE609" s="1"/>
      <c r="BF609" s="1"/>
      <c r="BG609" s="1"/>
      <c r="BH609" s="1"/>
      <c r="BI609" s="1"/>
      <c r="BJ609" s="1"/>
      <c r="CI609" s="1"/>
      <c r="CJ609" s="1"/>
      <c r="CK609" s="1"/>
      <c r="CL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FG609" s="1"/>
      <c r="FH609" s="1"/>
      <c r="FI609" s="1"/>
      <c r="FJ609" s="1"/>
      <c r="GA609" s="1"/>
      <c r="GB609" s="1"/>
      <c r="GC609" s="1"/>
      <c r="GD609" s="1"/>
      <c r="GQ609" s="1"/>
    </row>
    <row r="610" spans="2:199" ht="18" customHeight="1" x14ac:dyDescent="0.2">
      <c r="B610" s="1"/>
      <c r="AI610" s="1"/>
      <c r="AJ610" s="1"/>
      <c r="AK610" s="1"/>
      <c r="AL610" s="1"/>
      <c r="AM610" s="1"/>
      <c r="AN610" s="1"/>
      <c r="AO610" s="1"/>
      <c r="AP610" s="1"/>
      <c r="AU610" s="1"/>
      <c r="AV610" s="1"/>
      <c r="AW610" s="1"/>
      <c r="AX610" s="1"/>
      <c r="BC610" s="1"/>
      <c r="BD610" s="1"/>
      <c r="BE610" s="1"/>
      <c r="BF610" s="1"/>
      <c r="BG610" s="1"/>
      <c r="BH610" s="1"/>
      <c r="BI610" s="1"/>
      <c r="BJ610" s="1"/>
      <c r="CI610" s="1"/>
      <c r="CJ610" s="1"/>
      <c r="CK610" s="1"/>
      <c r="CL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FG610" s="1"/>
      <c r="FH610" s="1"/>
      <c r="FI610" s="1"/>
      <c r="FJ610" s="1"/>
      <c r="GA610" s="1"/>
      <c r="GB610" s="1"/>
      <c r="GC610" s="1"/>
      <c r="GD610" s="1"/>
      <c r="GQ610" s="1"/>
    </row>
    <row r="611" spans="2:199" ht="18" customHeight="1" x14ac:dyDescent="0.2">
      <c r="B611" s="1"/>
      <c r="AI611" s="1"/>
      <c r="AJ611" s="1"/>
      <c r="AK611" s="1"/>
      <c r="AL611" s="1"/>
      <c r="AM611" s="1"/>
      <c r="AN611" s="1"/>
      <c r="AO611" s="1"/>
      <c r="AP611" s="1"/>
      <c r="AU611" s="1"/>
      <c r="AV611" s="1"/>
      <c r="AW611" s="1"/>
      <c r="AX611" s="1"/>
      <c r="BC611" s="1"/>
      <c r="BD611" s="1"/>
      <c r="BE611" s="1"/>
      <c r="BF611" s="1"/>
      <c r="BG611" s="1"/>
      <c r="BH611" s="1"/>
      <c r="BI611" s="1"/>
      <c r="BJ611" s="1"/>
      <c r="CI611" s="1"/>
      <c r="CJ611" s="1"/>
      <c r="CK611" s="1"/>
      <c r="CL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FG611" s="1"/>
      <c r="FH611" s="1"/>
      <c r="FI611" s="1"/>
      <c r="FJ611" s="1"/>
      <c r="GA611" s="1"/>
      <c r="GB611" s="1"/>
      <c r="GC611" s="1"/>
      <c r="GD611" s="1"/>
      <c r="GQ611" s="1"/>
    </row>
    <row r="612" spans="2:199" ht="18" customHeight="1" x14ac:dyDescent="0.2">
      <c r="B612" s="1"/>
      <c r="AI612" s="1"/>
      <c r="AJ612" s="1"/>
      <c r="AK612" s="1"/>
      <c r="AL612" s="1"/>
      <c r="AM612" s="1"/>
      <c r="AN612" s="1"/>
      <c r="AO612" s="1"/>
      <c r="AP612" s="1"/>
      <c r="AU612" s="1"/>
      <c r="AV612" s="1"/>
      <c r="AW612" s="1"/>
      <c r="AX612" s="1"/>
      <c r="BC612" s="1"/>
      <c r="BD612" s="1"/>
      <c r="BE612" s="1"/>
      <c r="BF612" s="1"/>
      <c r="BG612" s="1"/>
      <c r="BH612" s="1"/>
      <c r="BI612" s="1"/>
      <c r="BJ612" s="1"/>
      <c r="CI612" s="1"/>
      <c r="CJ612" s="1"/>
      <c r="CK612" s="1"/>
      <c r="CL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FG612" s="1"/>
      <c r="FH612" s="1"/>
      <c r="FI612" s="1"/>
      <c r="FJ612" s="1"/>
      <c r="GA612" s="1"/>
      <c r="GB612" s="1"/>
      <c r="GC612" s="1"/>
      <c r="GD612" s="1"/>
      <c r="GQ612" s="1"/>
    </row>
    <row r="613" spans="2:199" ht="18" customHeight="1" x14ac:dyDescent="0.2">
      <c r="B613" s="1"/>
      <c r="AI613" s="1"/>
      <c r="AJ613" s="1"/>
      <c r="AK613" s="1"/>
      <c r="AL613" s="1"/>
      <c r="AM613" s="1"/>
      <c r="AN613" s="1"/>
      <c r="AO613" s="1"/>
      <c r="AP613" s="1"/>
      <c r="AU613" s="1"/>
      <c r="AV613" s="1"/>
      <c r="AW613" s="1"/>
      <c r="AX613" s="1"/>
      <c r="BC613" s="1"/>
      <c r="BD613" s="1"/>
      <c r="BE613" s="1"/>
      <c r="BF613" s="1"/>
      <c r="BG613" s="1"/>
      <c r="BH613" s="1"/>
      <c r="BI613" s="1"/>
      <c r="BJ613" s="1"/>
      <c r="CI613" s="1"/>
      <c r="CJ613" s="1"/>
      <c r="CK613" s="1"/>
      <c r="CL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FG613" s="1"/>
      <c r="FH613" s="1"/>
      <c r="FI613" s="1"/>
      <c r="FJ613" s="1"/>
      <c r="GA613" s="1"/>
      <c r="GB613" s="1"/>
      <c r="GC613" s="1"/>
      <c r="GD613" s="1"/>
      <c r="GQ613" s="1"/>
    </row>
    <row r="614" spans="2:199" ht="18" customHeight="1" x14ac:dyDescent="0.2">
      <c r="B614" s="1"/>
      <c r="AI614" s="1"/>
      <c r="AJ614" s="1"/>
      <c r="AK614" s="1"/>
      <c r="AL614" s="1"/>
      <c r="AM614" s="1"/>
      <c r="AN614" s="1"/>
      <c r="AO614" s="1"/>
      <c r="AP614" s="1"/>
      <c r="AU614" s="1"/>
      <c r="AV614" s="1"/>
      <c r="AW614" s="1"/>
      <c r="AX614" s="1"/>
      <c r="BC614" s="1"/>
      <c r="BD614" s="1"/>
      <c r="BE614" s="1"/>
      <c r="BF614" s="1"/>
      <c r="BG614" s="1"/>
      <c r="BH614" s="1"/>
      <c r="BI614" s="1"/>
      <c r="BJ614" s="1"/>
      <c r="CI614" s="1"/>
      <c r="CJ614" s="1"/>
      <c r="CK614" s="1"/>
      <c r="CL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FG614" s="1"/>
      <c r="FH614" s="1"/>
      <c r="FI614" s="1"/>
      <c r="FJ614" s="1"/>
      <c r="GA614" s="1"/>
      <c r="GB614" s="1"/>
      <c r="GC614" s="1"/>
      <c r="GD614" s="1"/>
      <c r="GQ614" s="1"/>
    </row>
    <row r="615" spans="2:199" ht="18" customHeight="1" x14ac:dyDescent="0.2">
      <c r="B615" s="1"/>
      <c r="AI615" s="1"/>
      <c r="AJ615" s="1"/>
      <c r="AK615" s="1"/>
      <c r="AL615" s="1"/>
      <c r="AM615" s="1"/>
      <c r="AN615" s="1"/>
      <c r="AO615" s="1"/>
      <c r="AP615" s="1"/>
      <c r="AU615" s="1"/>
      <c r="AV615" s="1"/>
      <c r="AW615" s="1"/>
      <c r="AX615" s="1"/>
      <c r="BC615" s="1"/>
      <c r="BD615" s="1"/>
      <c r="BE615" s="1"/>
      <c r="BF615" s="1"/>
      <c r="BG615" s="1"/>
      <c r="BH615" s="1"/>
      <c r="BI615" s="1"/>
      <c r="BJ615" s="1"/>
      <c r="CI615" s="1"/>
      <c r="CJ615" s="1"/>
      <c r="CK615" s="1"/>
      <c r="CL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FG615" s="1"/>
      <c r="FH615" s="1"/>
      <c r="FI615" s="1"/>
      <c r="FJ615" s="1"/>
      <c r="GA615" s="1"/>
      <c r="GB615" s="1"/>
      <c r="GC615" s="1"/>
      <c r="GD615" s="1"/>
      <c r="GQ615" s="1"/>
    </row>
    <row r="616" spans="2:199" ht="18" customHeight="1" x14ac:dyDescent="0.2">
      <c r="B616" s="1"/>
      <c r="AI616" s="1"/>
      <c r="AJ616" s="1"/>
      <c r="AK616" s="1"/>
      <c r="AL616" s="1"/>
      <c r="AM616" s="1"/>
      <c r="AN616" s="1"/>
      <c r="AO616" s="1"/>
      <c r="AP616" s="1"/>
      <c r="AU616" s="1"/>
      <c r="AV616" s="1"/>
      <c r="AW616" s="1"/>
      <c r="AX616" s="1"/>
      <c r="BC616" s="1"/>
      <c r="BD616" s="1"/>
      <c r="BE616" s="1"/>
      <c r="BF616" s="1"/>
      <c r="BG616" s="1"/>
      <c r="BH616" s="1"/>
      <c r="BI616" s="1"/>
      <c r="BJ616" s="1"/>
      <c r="CI616" s="1"/>
      <c r="CJ616" s="1"/>
      <c r="CK616" s="1"/>
      <c r="CL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FG616" s="1"/>
      <c r="FH616" s="1"/>
      <c r="FI616" s="1"/>
      <c r="FJ616" s="1"/>
      <c r="GA616" s="1"/>
      <c r="GB616" s="1"/>
      <c r="GC616" s="1"/>
      <c r="GD616" s="1"/>
      <c r="GQ616" s="1"/>
    </row>
    <row r="617" spans="2:199" ht="18" customHeight="1" x14ac:dyDescent="0.2">
      <c r="B617" s="1"/>
      <c r="AI617" s="1"/>
      <c r="AJ617" s="1"/>
      <c r="AK617" s="1"/>
      <c r="AL617" s="1"/>
      <c r="AM617" s="1"/>
      <c r="AN617" s="1"/>
      <c r="AO617" s="1"/>
      <c r="AP617" s="1"/>
      <c r="AU617" s="1"/>
      <c r="AV617" s="1"/>
      <c r="AW617" s="1"/>
      <c r="AX617" s="1"/>
      <c r="BC617" s="1"/>
      <c r="BD617" s="1"/>
      <c r="BE617" s="1"/>
      <c r="BF617" s="1"/>
      <c r="BG617" s="1"/>
      <c r="BH617" s="1"/>
      <c r="BI617" s="1"/>
      <c r="BJ617" s="1"/>
      <c r="CI617" s="1"/>
      <c r="CJ617" s="1"/>
      <c r="CK617" s="1"/>
      <c r="CL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FG617" s="1"/>
      <c r="FH617" s="1"/>
      <c r="FI617" s="1"/>
      <c r="FJ617" s="1"/>
      <c r="GA617" s="1"/>
      <c r="GB617" s="1"/>
      <c r="GC617" s="1"/>
      <c r="GD617" s="1"/>
      <c r="GQ617" s="1"/>
    </row>
    <row r="618" spans="2:199" ht="18" customHeight="1" x14ac:dyDescent="0.2">
      <c r="B618" s="1"/>
      <c r="AI618" s="1"/>
      <c r="AJ618" s="1"/>
      <c r="AK618" s="1"/>
      <c r="AL618" s="1"/>
      <c r="AM618" s="1"/>
      <c r="AN618" s="1"/>
      <c r="AO618" s="1"/>
      <c r="AP618" s="1"/>
      <c r="AU618" s="1"/>
      <c r="AV618" s="1"/>
      <c r="AW618" s="1"/>
      <c r="AX618" s="1"/>
      <c r="BC618" s="1"/>
      <c r="BD618" s="1"/>
      <c r="BE618" s="1"/>
      <c r="BF618" s="1"/>
      <c r="BG618" s="1"/>
      <c r="BH618" s="1"/>
      <c r="BI618" s="1"/>
      <c r="BJ618" s="1"/>
      <c r="CI618" s="1"/>
      <c r="CJ618" s="1"/>
      <c r="CK618" s="1"/>
      <c r="CL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FG618" s="1"/>
      <c r="FH618" s="1"/>
      <c r="FI618" s="1"/>
      <c r="FJ618" s="1"/>
      <c r="GA618" s="1"/>
      <c r="GB618" s="1"/>
      <c r="GC618" s="1"/>
      <c r="GD618" s="1"/>
      <c r="GQ618" s="1"/>
    </row>
    <row r="619" spans="2:199" ht="18" customHeight="1" x14ac:dyDescent="0.2">
      <c r="B619" s="1"/>
      <c r="AI619" s="1"/>
      <c r="AJ619" s="1"/>
      <c r="AK619" s="1"/>
      <c r="AL619" s="1"/>
      <c r="AM619" s="1"/>
      <c r="AN619" s="1"/>
      <c r="AO619" s="1"/>
      <c r="AP619" s="1"/>
      <c r="AU619" s="1"/>
      <c r="AV619" s="1"/>
      <c r="AW619" s="1"/>
      <c r="AX619" s="1"/>
      <c r="BC619" s="1"/>
      <c r="BD619" s="1"/>
      <c r="BE619" s="1"/>
      <c r="BF619" s="1"/>
      <c r="BG619" s="1"/>
      <c r="BH619" s="1"/>
      <c r="BI619" s="1"/>
      <c r="BJ619" s="1"/>
      <c r="CI619" s="1"/>
      <c r="CJ619" s="1"/>
      <c r="CK619" s="1"/>
      <c r="CL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FG619" s="1"/>
      <c r="FH619" s="1"/>
      <c r="FI619" s="1"/>
      <c r="FJ619" s="1"/>
      <c r="GA619" s="1"/>
      <c r="GB619" s="1"/>
      <c r="GC619" s="1"/>
      <c r="GD619" s="1"/>
      <c r="GQ619" s="1"/>
    </row>
    <row r="620" spans="2:199" ht="18" customHeight="1" x14ac:dyDescent="0.2">
      <c r="B620" s="1"/>
      <c r="AI620" s="1"/>
      <c r="AJ620" s="1"/>
      <c r="AK620" s="1"/>
      <c r="AL620" s="1"/>
      <c r="AM620" s="1"/>
      <c r="AN620" s="1"/>
      <c r="AO620" s="1"/>
      <c r="AP620" s="1"/>
      <c r="AU620" s="1"/>
      <c r="AV620" s="1"/>
      <c r="AW620" s="1"/>
      <c r="AX620" s="1"/>
      <c r="BC620" s="1"/>
      <c r="BD620" s="1"/>
      <c r="BE620" s="1"/>
      <c r="BF620" s="1"/>
      <c r="BG620" s="1"/>
      <c r="BH620" s="1"/>
      <c r="BI620" s="1"/>
      <c r="BJ620" s="1"/>
      <c r="CI620" s="1"/>
      <c r="CJ620" s="1"/>
      <c r="CK620" s="1"/>
      <c r="CL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FG620" s="1"/>
      <c r="FH620" s="1"/>
      <c r="FI620" s="1"/>
      <c r="FJ620" s="1"/>
      <c r="GA620" s="1"/>
      <c r="GB620" s="1"/>
      <c r="GC620" s="1"/>
      <c r="GD620" s="1"/>
      <c r="GQ620" s="1"/>
    </row>
    <row r="621" spans="2:199" ht="18" customHeight="1" x14ac:dyDescent="0.2">
      <c r="B621" s="1"/>
      <c r="AI621" s="1"/>
      <c r="AJ621" s="1"/>
      <c r="AK621" s="1"/>
      <c r="AL621" s="1"/>
      <c r="AM621" s="1"/>
      <c r="AN621" s="1"/>
      <c r="AO621" s="1"/>
      <c r="AP621" s="1"/>
      <c r="AU621" s="1"/>
      <c r="AV621" s="1"/>
      <c r="AW621" s="1"/>
      <c r="AX621" s="1"/>
      <c r="BC621" s="1"/>
      <c r="BD621" s="1"/>
      <c r="BE621" s="1"/>
      <c r="BF621" s="1"/>
      <c r="BG621" s="1"/>
      <c r="BH621" s="1"/>
      <c r="BI621" s="1"/>
      <c r="BJ621" s="1"/>
      <c r="CI621" s="1"/>
      <c r="CJ621" s="1"/>
      <c r="CK621" s="1"/>
      <c r="CL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FG621" s="1"/>
      <c r="FH621" s="1"/>
      <c r="FI621" s="1"/>
      <c r="FJ621" s="1"/>
      <c r="GA621" s="1"/>
      <c r="GB621" s="1"/>
      <c r="GC621" s="1"/>
      <c r="GD621" s="1"/>
      <c r="GQ621" s="1"/>
    </row>
    <row r="622" spans="2:199" ht="18" customHeight="1" x14ac:dyDescent="0.2">
      <c r="B622" s="1"/>
      <c r="AI622" s="1"/>
      <c r="AJ622" s="1"/>
      <c r="AK622" s="1"/>
      <c r="AL622" s="1"/>
      <c r="AM622" s="1"/>
      <c r="AN622" s="1"/>
      <c r="AO622" s="1"/>
      <c r="AP622" s="1"/>
      <c r="AU622" s="1"/>
      <c r="AV622" s="1"/>
      <c r="AW622" s="1"/>
      <c r="AX622" s="1"/>
      <c r="BC622" s="1"/>
      <c r="BD622" s="1"/>
      <c r="BE622" s="1"/>
      <c r="BF622" s="1"/>
      <c r="BG622" s="1"/>
      <c r="BH622" s="1"/>
      <c r="BI622" s="1"/>
      <c r="BJ622" s="1"/>
      <c r="CI622" s="1"/>
      <c r="CJ622" s="1"/>
      <c r="CK622" s="1"/>
      <c r="CL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FG622" s="1"/>
      <c r="FH622" s="1"/>
      <c r="FI622" s="1"/>
      <c r="FJ622" s="1"/>
      <c r="GA622" s="1"/>
      <c r="GB622" s="1"/>
      <c r="GC622" s="1"/>
      <c r="GD622" s="1"/>
      <c r="GQ622" s="1"/>
    </row>
    <row r="623" spans="2:199" ht="18" customHeight="1" x14ac:dyDescent="0.2">
      <c r="B623" s="1"/>
      <c r="AI623" s="1"/>
      <c r="AJ623" s="1"/>
      <c r="AK623" s="1"/>
      <c r="AL623" s="1"/>
      <c r="AM623" s="1"/>
      <c r="AN623" s="1"/>
      <c r="AO623" s="1"/>
      <c r="AP623" s="1"/>
      <c r="AU623" s="1"/>
      <c r="AV623" s="1"/>
      <c r="AW623" s="1"/>
      <c r="AX623" s="1"/>
      <c r="BC623" s="1"/>
      <c r="BD623" s="1"/>
      <c r="BE623" s="1"/>
      <c r="BF623" s="1"/>
      <c r="BG623" s="1"/>
      <c r="BH623" s="1"/>
      <c r="BI623" s="1"/>
      <c r="BJ623" s="1"/>
      <c r="CI623" s="1"/>
      <c r="CJ623" s="1"/>
      <c r="CK623" s="1"/>
      <c r="CL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FG623" s="1"/>
      <c r="FH623" s="1"/>
      <c r="FI623" s="1"/>
      <c r="FJ623" s="1"/>
      <c r="GA623" s="1"/>
      <c r="GB623" s="1"/>
      <c r="GC623" s="1"/>
      <c r="GD623" s="1"/>
      <c r="GQ623" s="1"/>
    </row>
    <row r="624" spans="2:199" ht="18" customHeight="1" x14ac:dyDescent="0.2">
      <c r="B624" s="1"/>
      <c r="AI624" s="1"/>
      <c r="AJ624" s="1"/>
      <c r="AK624" s="1"/>
      <c r="AL624" s="1"/>
      <c r="AM624" s="1"/>
      <c r="AN624" s="1"/>
      <c r="AO624" s="1"/>
      <c r="AP624" s="1"/>
      <c r="AU624" s="1"/>
      <c r="AV624" s="1"/>
      <c r="AW624" s="1"/>
      <c r="AX624" s="1"/>
      <c r="BC624" s="1"/>
      <c r="BD624" s="1"/>
      <c r="BE624" s="1"/>
      <c r="BF624" s="1"/>
      <c r="BG624" s="1"/>
      <c r="BH624" s="1"/>
      <c r="BI624" s="1"/>
      <c r="BJ624" s="1"/>
      <c r="CI624" s="1"/>
      <c r="CJ624" s="1"/>
      <c r="CK624" s="1"/>
      <c r="CL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FG624" s="1"/>
      <c r="FH624" s="1"/>
      <c r="FI624" s="1"/>
      <c r="FJ624" s="1"/>
      <c r="GA624" s="1"/>
      <c r="GB624" s="1"/>
      <c r="GC624" s="1"/>
      <c r="GD624" s="1"/>
      <c r="GQ624" s="1"/>
    </row>
    <row r="625" spans="2:199" ht="18" customHeight="1" x14ac:dyDescent="0.2">
      <c r="B625" s="1"/>
      <c r="AI625" s="1"/>
      <c r="AJ625" s="1"/>
      <c r="AK625" s="1"/>
      <c r="AL625" s="1"/>
      <c r="AM625" s="1"/>
      <c r="AN625" s="1"/>
      <c r="AO625" s="1"/>
      <c r="AP625" s="1"/>
      <c r="AU625" s="1"/>
      <c r="AV625" s="1"/>
      <c r="AW625" s="1"/>
      <c r="AX625" s="1"/>
      <c r="BC625" s="1"/>
      <c r="BD625" s="1"/>
      <c r="BE625" s="1"/>
      <c r="BF625" s="1"/>
      <c r="BG625" s="1"/>
      <c r="BH625" s="1"/>
      <c r="BI625" s="1"/>
      <c r="BJ625" s="1"/>
      <c r="CI625" s="1"/>
      <c r="CJ625" s="1"/>
      <c r="CK625" s="1"/>
      <c r="CL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FG625" s="1"/>
      <c r="FH625" s="1"/>
      <c r="FI625" s="1"/>
      <c r="FJ625" s="1"/>
      <c r="GA625" s="1"/>
      <c r="GB625" s="1"/>
      <c r="GC625" s="1"/>
      <c r="GD625" s="1"/>
      <c r="GQ625" s="1"/>
    </row>
    <row r="626" spans="2:199" ht="18" customHeight="1" x14ac:dyDescent="0.2">
      <c r="B626" s="1"/>
      <c r="AI626" s="1"/>
      <c r="AJ626" s="1"/>
      <c r="AK626" s="1"/>
      <c r="AL626" s="1"/>
      <c r="AM626" s="1"/>
      <c r="AN626" s="1"/>
      <c r="AO626" s="1"/>
      <c r="AP626" s="1"/>
      <c r="AU626" s="1"/>
      <c r="AV626" s="1"/>
      <c r="AW626" s="1"/>
      <c r="AX626" s="1"/>
      <c r="BC626" s="1"/>
      <c r="BD626" s="1"/>
      <c r="BE626" s="1"/>
      <c r="BF626" s="1"/>
      <c r="BG626" s="1"/>
      <c r="BH626" s="1"/>
      <c r="BI626" s="1"/>
      <c r="BJ626" s="1"/>
      <c r="CI626" s="1"/>
      <c r="CJ626" s="1"/>
      <c r="CK626" s="1"/>
      <c r="CL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FG626" s="1"/>
      <c r="FH626" s="1"/>
      <c r="FI626" s="1"/>
      <c r="FJ626" s="1"/>
      <c r="GA626" s="1"/>
      <c r="GB626" s="1"/>
      <c r="GC626" s="1"/>
      <c r="GD626" s="1"/>
      <c r="GQ626" s="1"/>
    </row>
    <row r="627" spans="2:199" ht="18" customHeight="1" x14ac:dyDescent="0.2">
      <c r="B627" s="1"/>
      <c r="AI627" s="1"/>
      <c r="AJ627" s="1"/>
      <c r="AK627" s="1"/>
      <c r="AL627" s="1"/>
      <c r="AM627" s="1"/>
      <c r="AN627" s="1"/>
      <c r="AO627" s="1"/>
      <c r="AP627" s="1"/>
      <c r="AU627" s="1"/>
      <c r="AV627" s="1"/>
      <c r="AW627" s="1"/>
      <c r="AX627" s="1"/>
      <c r="BC627" s="1"/>
      <c r="BD627" s="1"/>
      <c r="BE627" s="1"/>
      <c r="BF627" s="1"/>
      <c r="BG627" s="1"/>
      <c r="BH627" s="1"/>
      <c r="BI627" s="1"/>
      <c r="BJ627" s="1"/>
      <c r="CI627" s="1"/>
      <c r="CJ627" s="1"/>
      <c r="CK627" s="1"/>
      <c r="CL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FG627" s="1"/>
      <c r="FH627" s="1"/>
      <c r="FI627" s="1"/>
      <c r="FJ627" s="1"/>
      <c r="GA627" s="1"/>
      <c r="GB627" s="1"/>
      <c r="GC627" s="1"/>
      <c r="GD627" s="1"/>
      <c r="GQ627" s="1"/>
    </row>
    <row r="628" spans="2:199" ht="18" customHeight="1" x14ac:dyDescent="0.2">
      <c r="B628" s="1"/>
      <c r="AI628" s="1"/>
      <c r="AJ628" s="1"/>
      <c r="AK628" s="1"/>
      <c r="AL628" s="1"/>
      <c r="AM628" s="1"/>
      <c r="AN628" s="1"/>
      <c r="AO628" s="1"/>
      <c r="AP628" s="1"/>
      <c r="AU628" s="1"/>
      <c r="AV628" s="1"/>
      <c r="AW628" s="1"/>
      <c r="AX628" s="1"/>
      <c r="BC628" s="1"/>
      <c r="BD628" s="1"/>
      <c r="BE628" s="1"/>
      <c r="BF628" s="1"/>
      <c r="BG628" s="1"/>
      <c r="BH628" s="1"/>
      <c r="BI628" s="1"/>
      <c r="BJ628" s="1"/>
      <c r="CI628" s="1"/>
      <c r="CJ628" s="1"/>
      <c r="CK628" s="1"/>
      <c r="CL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FG628" s="1"/>
      <c r="FH628" s="1"/>
      <c r="FI628" s="1"/>
      <c r="FJ628" s="1"/>
      <c r="GA628" s="1"/>
      <c r="GB628" s="1"/>
      <c r="GC628" s="1"/>
      <c r="GD628" s="1"/>
      <c r="GQ628" s="1"/>
    </row>
    <row r="629" spans="2:199" ht="18" customHeight="1" x14ac:dyDescent="0.2">
      <c r="B629" s="1"/>
      <c r="AI629" s="1"/>
      <c r="AJ629" s="1"/>
      <c r="AK629" s="1"/>
      <c r="AL629" s="1"/>
      <c r="AM629" s="1"/>
      <c r="AN629" s="1"/>
      <c r="AO629" s="1"/>
      <c r="AP629" s="1"/>
      <c r="AU629" s="1"/>
      <c r="AV629" s="1"/>
      <c r="AW629" s="1"/>
      <c r="AX629" s="1"/>
      <c r="BC629" s="1"/>
      <c r="BD629" s="1"/>
      <c r="BE629" s="1"/>
      <c r="BF629" s="1"/>
      <c r="BG629" s="1"/>
      <c r="BH629" s="1"/>
      <c r="BI629" s="1"/>
      <c r="BJ629" s="1"/>
      <c r="CI629" s="1"/>
      <c r="CJ629" s="1"/>
      <c r="CK629" s="1"/>
      <c r="CL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FG629" s="1"/>
      <c r="FH629" s="1"/>
      <c r="FI629" s="1"/>
      <c r="FJ629" s="1"/>
      <c r="GA629" s="1"/>
      <c r="GB629" s="1"/>
      <c r="GC629" s="1"/>
      <c r="GD629" s="1"/>
      <c r="GQ629" s="1"/>
    </row>
    <row r="630" spans="2:199" ht="18" customHeight="1" x14ac:dyDescent="0.2">
      <c r="B630" s="1"/>
      <c r="AI630" s="1"/>
      <c r="AJ630" s="1"/>
      <c r="AK630" s="1"/>
      <c r="AL630" s="1"/>
      <c r="AM630" s="1"/>
      <c r="AN630" s="1"/>
      <c r="AO630" s="1"/>
      <c r="AP630" s="1"/>
      <c r="AU630" s="1"/>
      <c r="AV630" s="1"/>
      <c r="AW630" s="1"/>
      <c r="AX630" s="1"/>
      <c r="BC630" s="1"/>
      <c r="BD630" s="1"/>
      <c r="BE630" s="1"/>
      <c r="BF630" s="1"/>
      <c r="BG630" s="1"/>
      <c r="BH630" s="1"/>
      <c r="BI630" s="1"/>
      <c r="BJ630" s="1"/>
      <c r="CI630" s="1"/>
      <c r="CJ630" s="1"/>
      <c r="CK630" s="1"/>
      <c r="CL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FG630" s="1"/>
      <c r="FH630" s="1"/>
      <c r="FI630" s="1"/>
      <c r="FJ630" s="1"/>
      <c r="GA630" s="1"/>
      <c r="GB630" s="1"/>
      <c r="GC630" s="1"/>
      <c r="GD630" s="1"/>
      <c r="GQ630" s="1"/>
    </row>
    <row r="631" spans="2:199" ht="18" customHeight="1" x14ac:dyDescent="0.2">
      <c r="B631" s="1"/>
      <c r="AI631" s="1"/>
      <c r="AJ631" s="1"/>
      <c r="AK631" s="1"/>
      <c r="AL631" s="1"/>
      <c r="AM631" s="1"/>
      <c r="AN631" s="1"/>
      <c r="AO631" s="1"/>
      <c r="AP631" s="1"/>
      <c r="AU631" s="1"/>
      <c r="AV631" s="1"/>
      <c r="AW631" s="1"/>
      <c r="AX631" s="1"/>
      <c r="BC631" s="1"/>
      <c r="BD631" s="1"/>
      <c r="BE631" s="1"/>
      <c r="BF631" s="1"/>
      <c r="BG631" s="1"/>
      <c r="BH631" s="1"/>
      <c r="BI631" s="1"/>
      <c r="BJ631" s="1"/>
      <c r="CI631" s="1"/>
      <c r="CJ631" s="1"/>
      <c r="CK631" s="1"/>
      <c r="CL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FG631" s="1"/>
      <c r="FH631" s="1"/>
      <c r="FI631" s="1"/>
      <c r="FJ631" s="1"/>
      <c r="GA631" s="1"/>
      <c r="GB631" s="1"/>
      <c r="GC631" s="1"/>
      <c r="GD631" s="1"/>
      <c r="GQ631" s="1"/>
    </row>
    <row r="632" spans="2:199" ht="18" customHeight="1" x14ac:dyDescent="0.2">
      <c r="B632" s="1"/>
      <c r="AI632" s="1"/>
      <c r="AJ632" s="1"/>
      <c r="AK632" s="1"/>
      <c r="AL632" s="1"/>
      <c r="AM632" s="1"/>
      <c r="AN632" s="1"/>
      <c r="AO632" s="1"/>
      <c r="AP632" s="1"/>
      <c r="AU632" s="1"/>
      <c r="AV632" s="1"/>
      <c r="AW632" s="1"/>
      <c r="AX632" s="1"/>
      <c r="BC632" s="1"/>
      <c r="BD632" s="1"/>
      <c r="BE632" s="1"/>
      <c r="BF632" s="1"/>
      <c r="BG632" s="1"/>
      <c r="BH632" s="1"/>
      <c r="BI632" s="1"/>
      <c r="BJ632" s="1"/>
      <c r="CI632" s="1"/>
      <c r="CJ632" s="1"/>
      <c r="CK632" s="1"/>
      <c r="CL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FG632" s="1"/>
      <c r="FH632" s="1"/>
      <c r="FI632" s="1"/>
      <c r="FJ632" s="1"/>
      <c r="GA632" s="1"/>
      <c r="GB632" s="1"/>
      <c r="GC632" s="1"/>
      <c r="GD632" s="1"/>
      <c r="GQ632" s="1"/>
    </row>
    <row r="633" spans="2:199" ht="18" customHeight="1" x14ac:dyDescent="0.2">
      <c r="B633" s="1"/>
      <c r="AI633" s="1"/>
      <c r="AJ633" s="1"/>
      <c r="AK633" s="1"/>
      <c r="AL633" s="1"/>
      <c r="AM633" s="1"/>
      <c r="AN633" s="1"/>
      <c r="AO633" s="1"/>
      <c r="AP633" s="1"/>
      <c r="AU633" s="1"/>
      <c r="AV633" s="1"/>
      <c r="AW633" s="1"/>
      <c r="AX633" s="1"/>
      <c r="BC633" s="1"/>
      <c r="BD633" s="1"/>
      <c r="BE633" s="1"/>
      <c r="BF633" s="1"/>
      <c r="BG633" s="1"/>
      <c r="BH633" s="1"/>
      <c r="BI633" s="1"/>
      <c r="BJ633" s="1"/>
      <c r="CI633" s="1"/>
      <c r="CJ633" s="1"/>
      <c r="CK633" s="1"/>
      <c r="CL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FG633" s="1"/>
      <c r="FH633" s="1"/>
      <c r="FI633" s="1"/>
      <c r="FJ633" s="1"/>
      <c r="GA633" s="1"/>
      <c r="GB633" s="1"/>
      <c r="GC633" s="1"/>
      <c r="GD633" s="1"/>
      <c r="GQ633" s="1"/>
    </row>
    <row r="634" spans="2:199" ht="18" customHeight="1" x14ac:dyDescent="0.2">
      <c r="B634" s="1"/>
      <c r="AI634" s="1"/>
      <c r="AJ634" s="1"/>
      <c r="AK634" s="1"/>
      <c r="AL634" s="1"/>
      <c r="AM634" s="1"/>
      <c r="AN634" s="1"/>
      <c r="AO634" s="1"/>
      <c r="AP634" s="1"/>
      <c r="AU634" s="1"/>
      <c r="AV634" s="1"/>
      <c r="AW634" s="1"/>
      <c r="AX634" s="1"/>
      <c r="BC634" s="1"/>
      <c r="BD634" s="1"/>
      <c r="BE634" s="1"/>
      <c r="BF634" s="1"/>
      <c r="BG634" s="1"/>
      <c r="BH634" s="1"/>
      <c r="BI634" s="1"/>
      <c r="BJ634" s="1"/>
      <c r="CI634" s="1"/>
      <c r="CJ634" s="1"/>
      <c r="CK634" s="1"/>
      <c r="CL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FG634" s="1"/>
      <c r="FH634" s="1"/>
      <c r="FI634" s="1"/>
      <c r="FJ634" s="1"/>
      <c r="GA634" s="1"/>
      <c r="GB634" s="1"/>
      <c r="GC634" s="1"/>
      <c r="GD634" s="1"/>
      <c r="GQ634" s="1"/>
    </row>
    <row r="635" spans="2:199" ht="18" customHeight="1" x14ac:dyDescent="0.2">
      <c r="B635" s="1"/>
      <c r="AI635" s="1"/>
      <c r="AJ635" s="1"/>
      <c r="AK635" s="1"/>
      <c r="AL635" s="1"/>
      <c r="AM635" s="1"/>
      <c r="AN635" s="1"/>
      <c r="AO635" s="1"/>
      <c r="AP635" s="1"/>
      <c r="AU635" s="1"/>
      <c r="AV635" s="1"/>
      <c r="AW635" s="1"/>
      <c r="AX635" s="1"/>
      <c r="BC635" s="1"/>
      <c r="BD635" s="1"/>
      <c r="BE635" s="1"/>
      <c r="BF635" s="1"/>
      <c r="BG635" s="1"/>
      <c r="BH635" s="1"/>
      <c r="BI635" s="1"/>
      <c r="BJ635" s="1"/>
      <c r="CI635" s="1"/>
      <c r="CJ635" s="1"/>
      <c r="CK635" s="1"/>
      <c r="CL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FG635" s="1"/>
      <c r="FH635" s="1"/>
      <c r="FI635" s="1"/>
      <c r="FJ635" s="1"/>
      <c r="GA635" s="1"/>
      <c r="GB635" s="1"/>
      <c r="GC635" s="1"/>
      <c r="GD635" s="1"/>
      <c r="GQ635" s="1"/>
    </row>
    <row r="636" spans="2:199" ht="18" customHeight="1" x14ac:dyDescent="0.2">
      <c r="B636" s="1"/>
      <c r="AI636" s="1"/>
      <c r="AJ636" s="1"/>
      <c r="AK636" s="1"/>
      <c r="AL636" s="1"/>
      <c r="AM636" s="1"/>
      <c r="AN636" s="1"/>
      <c r="AO636" s="1"/>
      <c r="AP636" s="1"/>
      <c r="AU636" s="1"/>
      <c r="AV636" s="1"/>
      <c r="AW636" s="1"/>
      <c r="AX636" s="1"/>
      <c r="BC636" s="1"/>
      <c r="BD636" s="1"/>
      <c r="BE636" s="1"/>
      <c r="BF636" s="1"/>
      <c r="BG636" s="1"/>
      <c r="BH636" s="1"/>
      <c r="BI636" s="1"/>
      <c r="BJ636" s="1"/>
      <c r="CI636" s="1"/>
      <c r="CJ636" s="1"/>
      <c r="CK636" s="1"/>
      <c r="CL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FG636" s="1"/>
      <c r="FH636" s="1"/>
      <c r="FI636" s="1"/>
      <c r="FJ636" s="1"/>
      <c r="GA636" s="1"/>
      <c r="GB636" s="1"/>
      <c r="GC636" s="1"/>
      <c r="GD636" s="1"/>
      <c r="GQ636" s="1"/>
    </row>
    <row r="637" spans="2:199" ht="18" customHeight="1" x14ac:dyDescent="0.2">
      <c r="B637" s="1"/>
      <c r="AI637" s="1"/>
      <c r="AJ637" s="1"/>
      <c r="AK637" s="1"/>
      <c r="AL637" s="1"/>
      <c r="AM637" s="1"/>
      <c r="AN637" s="1"/>
      <c r="AO637" s="1"/>
      <c r="AP637" s="1"/>
      <c r="AU637" s="1"/>
      <c r="AV637" s="1"/>
      <c r="AW637" s="1"/>
      <c r="AX637" s="1"/>
      <c r="BC637" s="1"/>
      <c r="BD637" s="1"/>
      <c r="BE637" s="1"/>
      <c r="BF637" s="1"/>
      <c r="BG637" s="1"/>
      <c r="BH637" s="1"/>
      <c r="BI637" s="1"/>
      <c r="BJ637" s="1"/>
      <c r="CI637" s="1"/>
      <c r="CJ637" s="1"/>
      <c r="CK637" s="1"/>
      <c r="CL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FG637" s="1"/>
      <c r="FH637" s="1"/>
      <c r="FI637" s="1"/>
      <c r="FJ637" s="1"/>
      <c r="GA637" s="1"/>
      <c r="GB637" s="1"/>
      <c r="GC637" s="1"/>
      <c r="GD637" s="1"/>
      <c r="GQ637" s="1"/>
    </row>
    <row r="638" spans="2:199" ht="18" customHeight="1" x14ac:dyDescent="0.2">
      <c r="B638" s="1"/>
      <c r="AI638" s="1"/>
      <c r="AJ638" s="1"/>
      <c r="AK638" s="1"/>
      <c r="AL638" s="1"/>
      <c r="AM638" s="1"/>
      <c r="AN638" s="1"/>
      <c r="AO638" s="1"/>
      <c r="AP638" s="1"/>
      <c r="AU638" s="1"/>
      <c r="AV638" s="1"/>
      <c r="AW638" s="1"/>
      <c r="AX638" s="1"/>
      <c r="BC638" s="1"/>
      <c r="BD638" s="1"/>
      <c r="BE638" s="1"/>
      <c r="BF638" s="1"/>
      <c r="BG638" s="1"/>
      <c r="BH638" s="1"/>
      <c r="BI638" s="1"/>
      <c r="BJ638" s="1"/>
      <c r="CI638" s="1"/>
      <c r="CJ638" s="1"/>
      <c r="CK638" s="1"/>
      <c r="CL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FG638" s="1"/>
      <c r="FH638" s="1"/>
      <c r="FI638" s="1"/>
      <c r="FJ638" s="1"/>
      <c r="GA638" s="1"/>
      <c r="GB638" s="1"/>
      <c r="GC638" s="1"/>
      <c r="GD638" s="1"/>
      <c r="GQ638" s="1"/>
    </row>
    <row r="639" spans="2:199" ht="18" customHeight="1" x14ac:dyDescent="0.2">
      <c r="B639" s="1"/>
      <c r="AI639" s="1"/>
      <c r="AJ639" s="1"/>
      <c r="AK639" s="1"/>
      <c r="AL639" s="1"/>
      <c r="AM639" s="1"/>
      <c r="AN639" s="1"/>
      <c r="AO639" s="1"/>
      <c r="AP639" s="1"/>
      <c r="AU639" s="1"/>
      <c r="AV639" s="1"/>
      <c r="AW639" s="1"/>
      <c r="AX639" s="1"/>
      <c r="BC639" s="1"/>
      <c r="BD639" s="1"/>
      <c r="BE639" s="1"/>
      <c r="BF639" s="1"/>
      <c r="BG639" s="1"/>
      <c r="BH639" s="1"/>
      <c r="BI639" s="1"/>
      <c r="BJ639" s="1"/>
      <c r="CI639" s="1"/>
      <c r="CJ639" s="1"/>
      <c r="CK639" s="1"/>
      <c r="CL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FG639" s="1"/>
      <c r="FH639" s="1"/>
      <c r="FI639" s="1"/>
      <c r="FJ639" s="1"/>
      <c r="GA639" s="1"/>
      <c r="GB639" s="1"/>
      <c r="GC639" s="1"/>
      <c r="GD639" s="1"/>
      <c r="GQ639" s="1"/>
    </row>
    <row r="640" spans="2:199" ht="18" customHeight="1" x14ac:dyDescent="0.2">
      <c r="B640" s="1"/>
      <c r="AI640" s="1"/>
      <c r="AJ640" s="1"/>
      <c r="AK640" s="1"/>
      <c r="AL640" s="1"/>
      <c r="AM640" s="1"/>
      <c r="AN640" s="1"/>
      <c r="AO640" s="1"/>
      <c r="AP640" s="1"/>
      <c r="AU640" s="1"/>
      <c r="AV640" s="1"/>
      <c r="AW640" s="1"/>
      <c r="AX640" s="1"/>
      <c r="BC640" s="1"/>
      <c r="BD640" s="1"/>
      <c r="BE640" s="1"/>
      <c r="BF640" s="1"/>
      <c r="BG640" s="1"/>
      <c r="BH640" s="1"/>
      <c r="BI640" s="1"/>
      <c r="BJ640" s="1"/>
      <c r="CI640" s="1"/>
      <c r="CJ640" s="1"/>
      <c r="CK640" s="1"/>
      <c r="CL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FG640" s="1"/>
      <c r="FH640" s="1"/>
      <c r="FI640" s="1"/>
      <c r="FJ640" s="1"/>
      <c r="GA640" s="1"/>
      <c r="GB640" s="1"/>
      <c r="GC640" s="1"/>
      <c r="GD640" s="1"/>
      <c r="GQ640" s="1"/>
    </row>
    <row r="641" spans="2:199" ht="18" customHeight="1" x14ac:dyDescent="0.2">
      <c r="B641" s="1"/>
      <c r="AI641" s="1"/>
      <c r="AJ641" s="1"/>
      <c r="AK641" s="1"/>
      <c r="AL641" s="1"/>
      <c r="AM641" s="1"/>
      <c r="AN641" s="1"/>
      <c r="AO641" s="1"/>
      <c r="AP641" s="1"/>
      <c r="AU641" s="1"/>
      <c r="AV641" s="1"/>
      <c r="AW641" s="1"/>
      <c r="AX641" s="1"/>
      <c r="BC641" s="1"/>
      <c r="BD641" s="1"/>
      <c r="BE641" s="1"/>
      <c r="BF641" s="1"/>
      <c r="BG641" s="1"/>
      <c r="BH641" s="1"/>
      <c r="BI641" s="1"/>
      <c r="BJ641" s="1"/>
      <c r="CI641" s="1"/>
      <c r="CJ641" s="1"/>
      <c r="CK641" s="1"/>
      <c r="CL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FG641" s="1"/>
      <c r="FH641" s="1"/>
      <c r="FI641" s="1"/>
      <c r="FJ641" s="1"/>
      <c r="GA641" s="1"/>
      <c r="GB641" s="1"/>
      <c r="GC641" s="1"/>
      <c r="GD641" s="1"/>
      <c r="GQ641" s="1"/>
    </row>
    <row r="642" spans="2:199" ht="18" customHeight="1" x14ac:dyDescent="0.2">
      <c r="B642" s="1"/>
      <c r="AI642" s="1"/>
      <c r="AJ642" s="1"/>
      <c r="AK642" s="1"/>
      <c r="AL642" s="1"/>
      <c r="AM642" s="1"/>
      <c r="AN642" s="1"/>
      <c r="AO642" s="1"/>
      <c r="AP642" s="1"/>
      <c r="AU642" s="1"/>
      <c r="AV642" s="1"/>
      <c r="AW642" s="1"/>
      <c r="AX642" s="1"/>
      <c r="BC642" s="1"/>
      <c r="BD642" s="1"/>
      <c r="BE642" s="1"/>
      <c r="BF642" s="1"/>
      <c r="BG642" s="1"/>
      <c r="BH642" s="1"/>
      <c r="BI642" s="1"/>
      <c r="BJ642" s="1"/>
      <c r="CI642" s="1"/>
      <c r="CJ642" s="1"/>
      <c r="CK642" s="1"/>
      <c r="CL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FG642" s="1"/>
      <c r="FH642" s="1"/>
      <c r="FI642" s="1"/>
      <c r="FJ642" s="1"/>
      <c r="GA642" s="1"/>
      <c r="GB642" s="1"/>
      <c r="GC642" s="1"/>
      <c r="GD642" s="1"/>
      <c r="GQ642" s="1"/>
    </row>
    <row r="643" spans="2:199" ht="18" customHeight="1" x14ac:dyDescent="0.2">
      <c r="B643" s="1"/>
      <c r="AI643" s="1"/>
      <c r="AJ643" s="1"/>
      <c r="AK643" s="1"/>
      <c r="AL643" s="1"/>
      <c r="AM643" s="1"/>
      <c r="AN643" s="1"/>
      <c r="AO643" s="1"/>
      <c r="AP643" s="1"/>
      <c r="AU643" s="1"/>
      <c r="AV643" s="1"/>
      <c r="AW643" s="1"/>
      <c r="AX643" s="1"/>
      <c r="BC643" s="1"/>
      <c r="BD643" s="1"/>
      <c r="BE643" s="1"/>
      <c r="BF643" s="1"/>
      <c r="BG643" s="1"/>
      <c r="BH643" s="1"/>
      <c r="BI643" s="1"/>
      <c r="BJ643" s="1"/>
      <c r="CI643" s="1"/>
      <c r="CJ643" s="1"/>
      <c r="CK643" s="1"/>
      <c r="CL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FG643" s="1"/>
      <c r="FH643" s="1"/>
      <c r="FI643" s="1"/>
      <c r="FJ643" s="1"/>
      <c r="GA643" s="1"/>
      <c r="GB643" s="1"/>
      <c r="GC643" s="1"/>
      <c r="GD643" s="1"/>
      <c r="GQ643" s="1"/>
    </row>
    <row r="644" spans="2:199" ht="18" customHeight="1" x14ac:dyDescent="0.2">
      <c r="B644" s="1"/>
      <c r="AI644" s="1"/>
      <c r="AJ644" s="1"/>
      <c r="AK644" s="1"/>
      <c r="AL644" s="1"/>
      <c r="AM644" s="1"/>
      <c r="AN644" s="1"/>
      <c r="AO644" s="1"/>
      <c r="AP644" s="1"/>
      <c r="AU644" s="1"/>
      <c r="AV644" s="1"/>
      <c r="AW644" s="1"/>
      <c r="AX644" s="1"/>
      <c r="BC644" s="1"/>
      <c r="BD644" s="1"/>
      <c r="BE644" s="1"/>
      <c r="BF644" s="1"/>
      <c r="BG644" s="1"/>
      <c r="BH644" s="1"/>
      <c r="BI644" s="1"/>
      <c r="BJ644" s="1"/>
      <c r="CI644" s="1"/>
      <c r="CJ644" s="1"/>
      <c r="CK644" s="1"/>
      <c r="CL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FG644" s="1"/>
      <c r="FH644" s="1"/>
      <c r="FI644" s="1"/>
      <c r="FJ644" s="1"/>
      <c r="GA644" s="1"/>
      <c r="GB644" s="1"/>
      <c r="GC644" s="1"/>
      <c r="GD644" s="1"/>
      <c r="GQ644" s="1"/>
    </row>
    <row r="645" spans="2:199" ht="18" customHeight="1" x14ac:dyDescent="0.2">
      <c r="B645" s="1"/>
      <c r="AI645" s="1"/>
      <c r="AJ645" s="1"/>
      <c r="AK645" s="1"/>
      <c r="AL645" s="1"/>
      <c r="AM645" s="1"/>
      <c r="AN645" s="1"/>
      <c r="AO645" s="1"/>
      <c r="AP645" s="1"/>
      <c r="AU645" s="1"/>
      <c r="AV645" s="1"/>
      <c r="AW645" s="1"/>
      <c r="AX645" s="1"/>
      <c r="BC645" s="1"/>
      <c r="BD645" s="1"/>
      <c r="BE645" s="1"/>
      <c r="BF645" s="1"/>
      <c r="BG645" s="1"/>
      <c r="BH645" s="1"/>
      <c r="BI645" s="1"/>
      <c r="BJ645" s="1"/>
      <c r="CI645" s="1"/>
      <c r="CJ645" s="1"/>
      <c r="CK645" s="1"/>
      <c r="CL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FG645" s="1"/>
      <c r="FH645" s="1"/>
      <c r="FI645" s="1"/>
      <c r="FJ645" s="1"/>
      <c r="GA645" s="1"/>
      <c r="GB645" s="1"/>
      <c r="GC645" s="1"/>
      <c r="GD645" s="1"/>
      <c r="GQ645" s="1"/>
    </row>
    <row r="646" spans="2:199" ht="18" customHeight="1" x14ac:dyDescent="0.2">
      <c r="B646" s="1"/>
      <c r="AI646" s="1"/>
      <c r="AJ646" s="1"/>
      <c r="AK646" s="1"/>
      <c r="AL646" s="1"/>
      <c r="AM646" s="1"/>
      <c r="AN646" s="1"/>
      <c r="AO646" s="1"/>
      <c r="AP646" s="1"/>
      <c r="AU646" s="1"/>
      <c r="AV646" s="1"/>
      <c r="AW646" s="1"/>
      <c r="AX646" s="1"/>
      <c r="BC646" s="1"/>
      <c r="BD646" s="1"/>
      <c r="BE646" s="1"/>
      <c r="BF646" s="1"/>
      <c r="BG646" s="1"/>
      <c r="BH646" s="1"/>
      <c r="BI646" s="1"/>
      <c r="BJ646" s="1"/>
      <c r="CI646" s="1"/>
      <c r="CJ646" s="1"/>
      <c r="CK646" s="1"/>
      <c r="CL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FG646" s="1"/>
      <c r="FH646" s="1"/>
      <c r="FI646" s="1"/>
      <c r="FJ646" s="1"/>
      <c r="GA646" s="1"/>
      <c r="GB646" s="1"/>
      <c r="GC646" s="1"/>
      <c r="GD646" s="1"/>
      <c r="GQ646" s="1"/>
    </row>
    <row r="647" spans="2:199" ht="18" customHeight="1" x14ac:dyDescent="0.2">
      <c r="B647" s="1"/>
      <c r="AI647" s="1"/>
      <c r="AJ647" s="1"/>
      <c r="AK647" s="1"/>
      <c r="AL647" s="1"/>
      <c r="AM647" s="1"/>
      <c r="AN647" s="1"/>
      <c r="AO647" s="1"/>
      <c r="AP647" s="1"/>
      <c r="AU647" s="1"/>
      <c r="AV647" s="1"/>
      <c r="AW647" s="1"/>
      <c r="AX647" s="1"/>
      <c r="BC647" s="1"/>
      <c r="BD647" s="1"/>
      <c r="BE647" s="1"/>
      <c r="BF647" s="1"/>
      <c r="BG647" s="1"/>
      <c r="BH647" s="1"/>
      <c r="BI647" s="1"/>
      <c r="BJ647" s="1"/>
      <c r="CI647" s="1"/>
      <c r="CJ647" s="1"/>
      <c r="CK647" s="1"/>
      <c r="CL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FG647" s="1"/>
      <c r="FH647" s="1"/>
      <c r="FI647" s="1"/>
      <c r="FJ647" s="1"/>
      <c r="GA647" s="1"/>
      <c r="GB647" s="1"/>
      <c r="GC647" s="1"/>
      <c r="GD647" s="1"/>
      <c r="GQ647" s="1"/>
    </row>
    <row r="648" spans="2:199" ht="18" customHeight="1" x14ac:dyDescent="0.2">
      <c r="B648" s="1"/>
      <c r="AI648" s="1"/>
      <c r="AJ648" s="1"/>
      <c r="AK648" s="1"/>
      <c r="AL648" s="1"/>
      <c r="AM648" s="1"/>
      <c r="AN648" s="1"/>
      <c r="AO648" s="1"/>
      <c r="AP648" s="1"/>
      <c r="AU648" s="1"/>
      <c r="AV648" s="1"/>
      <c r="AW648" s="1"/>
      <c r="AX648" s="1"/>
      <c r="BC648" s="1"/>
      <c r="BD648" s="1"/>
      <c r="BE648" s="1"/>
      <c r="BF648" s="1"/>
      <c r="BG648" s="1"/>
      <c r="BH648" s="1"/>
      <c r="BI648" s="1"/>
      <c r="BJ648" s="1"/>
      <c r="CI648" s="1"/>
      <c r="CJ648" s="1"/>
      <c r="CK648" s="1"/>
      <c r="CL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FG648" s="1"/>
      <c r="FH648" s="1"/>
      <c r="FI648" s="1"/>
      <c r="FJ648" s="1"/>
      <c r="GA648" s="1"/>
      <c r="GB648" s="1"/>
      <c r="GC648" s="1"/>
      <c r="GD648" s="1"/>
      <c r="GQ648" s="1"/>
    </row>
    <row r="649" spans="2:199" ht="18" customHeight="1" x14ac:dyDescent="0.2">
      <c r="B649" s="1"/>
      <c r="AI649" s="1"/>
      <c r="AJ649" s="1"/>
      <c r="AK649" s="1"/>
      <c r="AL649" s="1"/>
      <c r="AM649" s="1"/>
      <c r="AN649" s="1"/>
      <c r="AO649" s="1"/>
      <c r="AP649" s="1"/>
      <c r="AU649" s="1"/>
      <c r="AV649" s="1"/>
      <c r="AW649" s="1"/>
      <c r="AX649" s="1"/>
      <c r="BC649" s="1"/>
      <c r="BD649" s="1"/>
      <c r="BE649" s="1"/>
      <c r="BF649" s="1"/>
      <c r="BG649" s="1"/>
      <c r="BH649" s="1"/>
      <c r="BI649" s="1"/>
      <c r="BJ649" s="1"/>
      <c r="CI649" s="1"/>
      <c r="CJ649" s="1"/>
      <c r="CK649" s="1"/>
      <c r="CL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FG649" s="1"/>
      <c r="FH649" s="1"/>
      <c r="FI649" s="1"/>
      <c r="FJ649" s="1"/>
      <c r="GA649" s="1"/>
      <c r="GB649" s="1"/>
      <c r="GC649" s="1"/>
      <c r="GD649" s="1"/>
      <c r="GQ649" s="1"/>
    </row>
    <row r="650" spans="2:199" ht="18" customHeight="1" x14ac:dyDescent="0.2">
      <c r="B650" s="1"/>
      <c r="AI650" s="1"/>
      <c r="AJ650" s="1"/>
      <c r="AK650" s="1"/>
      <c r="AL650" s="1"/>
      <c r="AM650" s="1"/>
      <c r="AN650" s="1"/>
      <c r="AO650" s="1"/>
      <c r="AP650" s="1"/>
      <c r="AU650" s="1"/>
      <c r="AV650" s="1"/>
      <c r="AW650" s="1"/>
      <c r="AX650" s="1"/>
      <c r="BC650" s="1"/>
      <c r="BD650" s="1"/>
      <c r="BE650" s="1"/>
      <c r="BF650" s="1"/>
      <c r="BG650" s="1"/>
      <c r="BH650" s="1"/>
      <c r="BI650" s="1"/>
      <c r="BJ650" s="1"/>
      <c r="CI650" s="1"/>
      <c r="CJ650" s="1"/>
      <c r="CK650" s="1"/>
      <c r="CL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FG650" s="1"/>
      <c r="FH650" s="1"/>
      <c r="FI650" s="1"/>
      <c r="FJ650" s="1"/>
      <c r="GA650" s="1"/>
      <c r="GB650" s="1"/>
      <c r="GC650" s="1"/>
      <c r="GD650" s="1"/>
      <c r="GQ650" s="1"/>
    </row>
    <row r="651" spans="2:199" ht="18" customHeight="1" x14ac:dyDescent="0.2">
      <c r="B651" s="1"/>
      <c r="AI651" s="1"/>
      <c r="AJ651" s="1"/>
      <c r="AK651" s="1"/>
      <c r="AL651" s="1"/>
      <c r="AM651" s="1"/>
      <c r="AN651" s="1"/>
      <c r="AO651" s="1"/>
      <c r="AP651" s="1"/>
      <c r="AU651" s="1"/>
      <c r="AV651" s="1"/>
      <c r="AW651" s="1"/>
      <c r="AX651" s="1"/>
      <c r="BC651" s="1"/>
      <c r="BD651" s="1"/>
      <c r="BE651" s="1"/>
      <c r="BF651" s="1"/>
      <c r="BG651" s="1"/>
      <c r="BH651" s="1"/>
      <c r="BI651" s="1"/>
      <c r="BJ651" s="1"/>
      <c r="CI651" s="1"/>
      <c r="CJ651" s="1"/>
      <c r="CK651" s="1"/>
      <c r="CL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FG651" s="1"/>
      <c r="FH651" s="1"/>
      <c r="FI651" s="1"/>
      <c r="FJ651" s="1"/>
      <c r="GA651" s="1"/>
      <c r="GB651" s="1"/>
      <c r="GC651" s="1"/>
      <c r="GD651" s="1"/>
      <c r="GQ651" s="1"/>
    </row>
    <row r="652" spans="2:199" ht="18" customHeight="1" x14ac:dyDescent="0.2">
      <c r="B652" s="1"/>
      <c r="AI652" s="1"/>
      <c r="AJ652" s="1"/>
      <c r="AK652" s="1"/>
      <c r="AL652" s="1"/>
      <c r="AM652" s="1"/>
      <c r="AN652" s="1"/>
      <c r="AO652" s="1"/>
      <c r="AP652" s="1"/>
      <c r="AU652" s="1"/>
      <c r="AV652" s="1"/>
      <c r="AW652" s="1"/>
      <c r="AX652" s="1"/>
      <c r="BC652" s="1"/>
      <c r="BD652" s="1"/>
      <c r="BE652" s="1"/>
      <c r="BF652" s="1"/>
      <c r="BG652" s="1"/>
      <c r="BH652" s="1"/>
      <c r="BI652" s="1"/>
      <c r="BJ652" s="1"/>
      <c r="CI652" s="1"/>
      <c r="CJ652" s="1"/>
      <c r="CK652" s="1"/>
      <c r="CL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FG652" s="1"/>
      <c r="FH652" s="1"/>
      <c r="FI652" s="1"/>
      <c r="FJ652" s="1"/>
      <c r="GA652" s="1"/>
      <c r="GB652" s="1"/>
      <c r="GC652" s="1"/>
      <c r="GD652" s="1"/>
      <c r="GQ652" s="1"/>
    </row>
    <row r="653" spans="2:199" ht="18" customHeight="1" x14ac:dyDescent="0.2">
      <c r="B653" s="1"/>
      <c r="AI653" s="1"/>
      <c r="AJ653" s="1"/>
      <c r="AK653" s="1"/>
      <c r="AL653" s="1"/>
      <c r="AM653" s="1"/>
      <c r="AN653" s="1"/>
      <c r="AO653" s="1"/>
      <c r="AP653" s="1"/>
      <c r="AU653" s="1"/>
      <c r="AV653" s="1"/>
      <c r="AW653" s="1"/>
      <c r="AX653" s="1"/>
      <c r="BC653" s="1"/>
      <c r="BD653" s="1"/>
      <c r="BE653" s="1"/>
      <c r="BF653" s="1"/>
      <c r="BG653" s="1"/>
      <c r="BH653" s="1"/>
      <c r="BI653" s="1"/>
      <c r="BJ653" s="1"/>
      <c r="CI653" s="1"/>
      <c r="CJ653" s="1"/>
      <c r="CK653" s="1"/>
      <c r="CL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FG653" s="1"/>
      <c r="FH653" s="1"/>
      <c r="FI653" s="1"/>
      <c r="FJ653" s="1"/>
      <c r="GA653" s="1"/>
      <c r="GB653" s="1"/>
      <c r="GC653" s="1"/>
      <c r="GD653" s="1"/>
      <c r="GQ653" s="1"/>
    </row>
    <row r="654" spans="2:199" ht="18" customHeight="1" x14ac:dyDescent="0.2">
      <c r="B654" s="1"/>
      <c r="AI654" s="1"/>
      <c r="AJ654" s="1"/>
      <c r="AK654" s="1"/>
      <c r="AL654" s="1"/>
      <c r="AM654" s="1"/>
      <c r="AN654" s="1"/>
      <c r="AO654" s="1"/>
      <c r="AP654" s="1"/>
      <c r="AU654" s="1"/>
      <c r="AV654" s="1"/>
      <c r="AW654" s="1"/>
      <c r="AX654" s="1"/>
      <c r="BC654" s="1"/>
      <c r="BD654" s="1"/>
      <c r="BE654" s="1"/>
      <c r="BF654" s="1"/>
      <c r="BG654" s="1"/>
      <c r="BH654" s="1"/>
      <c r="BI654" s="1"/>
      <c r="BJ654" s="1"/>
      <c r="CI654" s="1"/>
      <c r="CJ654" s="1"/>
      <c r="CK654" s="1"/>
      <c r="CL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FG654" s="1"/>
      <c r="FH654" s="1"/>
      <c r="FI654" s="1"/>
      <c r="FJ654" s="1"/>
      <c r="GA654" s="1"/>
      <c r="GB654" s="1"/>
      <c r="GC654" s="1"/>
      <c r="GD654" s="1"/>
      <c r="GQ654" s="1"/>
    </row>
    <row r="655" spans="2:199" ht="18" customHeight="1" x14ac:dyDescent="0.2">
      <c r="B655" s="1"/>
      <c r="AI655" s="1"/>
      <c r="AJ655" s="1"/>
      <c r="AK655" s="1"/>
      <c r="AL655" s="1"/>
      <c r="AM655" s="1"/>
      <c r="AN655" s="1"/>
      <c r="AO655" s="1"/>
      <c r="AP655" s="1"/>
      <c r="AU655" s="1"/>
      <c r="AV655" s="1"/>
      <c r="AW655" s="1"/>
      <c r="AX655" s="1"/>
      <c r="BC655" s="1"/>
      <c r="BD655" s="1"/>
      <c r="BE655" s="1"/>
      <c r="BF655" s="1"/>
      <c r="BG655" s="1"/>
      <c r="BH655" s="1"/>
      <c r="BI655" s="1"/>
      <c r="BJ655" s="1"/>
      <c r="CI655" s="1"/>
      <c r="CJ655" s="1"/>
      <c r="CK655" s="1"/>
      <c r="CL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FG655" s="1"/>
      <c r="FH655" s="1"/>
      <c r="FI655" s="1"/>
      <c r="FJ655" s="1"/>
      <c r="GA655" s="1"/>
      <c r="GB655" s="1"/>
      <c r="GC655" s="1"/>
      <c r="GD655" s="1"/>
      <c r="GQ655" s="1"/>
    </row>
    <row r="656" spans="2:199" ht="18" customHeight="1" x14ac:dyDescent="0.2">
      <c r="B656" s="1"/>
      <c r="AI656" s="1"/>
      <c r="AJ656" s="1"/>
      <c r="AK656" s="1"/>
      <c r="AL656" s="1"/>
      <c r="AM656" s="1"/>
      <c r="AN656" s="1"/>
      <c r="AO656" s="1"/>
      <c r="AP656" s="1"/>
      <c r="AU656" s="1"/>
      <c r="AV656" s="1"/>
      <c r="AW656" s="1"/>
      <c r="AX656" s="1"/>
      <c r="BC656" s="1"/>
      <c r="BD656" s="1"/>
      <c r="BE656" s="1"/>
      <c r="BF656" s="1"/>
      <c r="BG656" s="1"/>
      <c r="BH656" s="1"/>
      <c r="BI656" s="1"/>
      <c r="BJ656" s="1"/>
      <c r="CI656" s="1"/>
      <c r="CJ656" s="1"/>
      <c r="CK656" s="1"/>
      <c r="CL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FG656" s="1"/>
      <c r="FH656" s="1"/>
      <c r="FI656" s="1"/>
      <c r="FJ656" s="1"/>
      <c r="GA656" s="1"/>
      <c r="GB656" s="1"/>
      <c r="GC656" s="1"/>
      <c r="GD656" s="1"/>
      <c r="GQ656" s="1"/>
    </row>
    <row r="657" spans="2:199" ht="18" customHeight="1" x14ac:dyDescent="0.2">
      <c r="B657" s="1"/>
      <c r="AI657" s="1"/>
      <c r="AJ657" s="1"/>
      <c r="AK657" s="1"/>
      <c r="AL657" s="1"/>
      <c r="AM657" s="1"/>
      <c r="AN657" s="1"/>
      <c r="AO657" s="1"/>
      <c r="AP657" s="1"/>
      <c r="AU657" s="1"/>
      <c r="AV657" s="1"/>
      <c r="AW657" s="1"/>
      <c r="AX657" s="1"/>
      <c r="BC657" s="1"/>
      <c r="BD657" s="1"/>
      <c r="BE657" s="1"/>
      <c r="BF657" s="1"/>
      <c r="BG657" s="1"/>
      <c r="BH657" s="1"/>
      <c r="BI657" s="1"/>
      <c r="BJ657" s="1"/>
      <c r="CI657" s="1"/>
      <c r="CJ657" s="1"/>
      <c r="CK657" s="1"/>
      <c r="CL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FG657" s="1"/>
      <c r="FH657" s="1"/>
      <c r="FI657" s="1"/>
      <c r="FJ657" s="1"/>
      <c r="GA657" s="1"/>
      <c r="GB657" s="1"/>
      <c r="GC657" s="1"/>
      <c r="GD657" s="1"/>
      <c r="GQ657" s="1"/>
    </row>
    <row r="658" spans="2:199" ht="18" customHeight="1" x14ac:dyDescent="0.2">
      <c r="B658" s="1"/>
      <c r="AI658" s="1"/>
      <c r="AJ658" s="1"/>
      <c r="AK658" s="1"/>
      <c r="AL658" s="1"/>
      <c r="AM658" s="1"/>
      <c r="AN658" s="1"/>
      <c r="AO658" s="1"/>
      <c r="AP658" s="1"/>
      <c r="AU658" s="1"/>
      <c r="AV658" s="1"/>
      <c r="AW658" s="1"/>
      <c r="AX658" s="1"/>
      <c r="BC658" s="1"/>
      <c r="BD658" s="1"/>
      <c r="BE658" s="1"/>
      <c r="BF658" s="1"/>
      <c r="BG658" s="1"/>
      <c r="BH658" s="1"/>
      <c r="BI658" s="1"/>
      <c r="BJ658" s="1"/>
      <c r="CI658" s="1"/>
      <c r="CJ658" s="1"/>
      <c r="CK658" s="1"/>
      <c r="CL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FG658" s="1"/>
      <c r="FH658" s="1"/>
      <c r="FI658" s="1"/>
      <c r="FJ658" s="1"/>
      <c r="GA658" s="1"/>
      <c r="GB658" s="1"/>
      <c r="GC658" s="1"/>
      <c r="GD658" s="1"/>
      <c r="GQ658" s="1"/>
    </row>
    <row r="659" spans="2:199" ht="18" customHeight="1" x14ac:dyDescent="0.2">
      <c r="B659" s="1"/>
      <c r="AI659" s="1"/>
      <c r="AJ659" s="1"/>
      <c r="AK659" s="1"/>
      <c r="AL659" s="1"/>
      <c r="AM659" s="1"/>
      <c r="AN659" s="1"/>
      <c r="AO659" s="1"/>
      <c r="AP659" s="1"/>
      <c r="AU659" s="1"/>
      <c r="AV659" s="1"/>
      <c r="AW659" s="1"/>
      <c r="AX659" s="1"/>
      <c r="BC659" s="1"/>
      <c r="BD659" s="1"/>
      <c r="BE659" s="1"/>
      <c r="BF659" s="1"/>
      <c r="BG659" s="1"/>
      <c r="BH659" s="1"/>
      <c r="BI659" s="1"/>
      <c r="BJ659" s="1"/>
      <c r="CI659" s="1"/>
      <c r="CJ659" s="1"/>
      <c r="CK659" s="1"/>
      <c r="CL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FG659" s="1"/>
      <c r="FH659" s="1"/>
      <c r="FI659" s="1"/>
      <c r="FJ659" s="1"/>
      <c r="GA659" s="1"/>
      <c r="GB659" s="1"/>
      <c r="GC659" s="1"/>
      <c r="GD659" s="1"/>
      <c r="GQ659" s="1"/>
    </row>
    <row r="660" spans="2:199" ht="18" customHeight="1" x14ac:dyDescent="0.2">
      <c r="B660" s="1"/>
      <c r="AI660" s="1"/>
      <c r="AJ660" s="1"/>
      <c r="AK660" s="1"/>
      <c r="AL660" s="1"/>
      <c r="AM660" s="1"/>
      <c r="AN660" s="1"/>
      <c r="AO660" s="1"/>
      <c r="AP660" s="1"/>
      <c r="AU660" s="1"/>
      <c r="AV660" s="1"/>
      <c r="AW660" s="1"/>
      <c r="AX660" s="1"/>
      <c r="BC660" s="1"/>
      <c r="BD660" s="1"/>
      <c r="BE660" s="1"/>
      <c r="BF660" s="1"/>
      <c r="BG660" s="1"/>
      <c r="BH660" s="1"/>
      <c r="BI660" s="1"/>
      <c r="BJ660" s="1"/>
      <c r="CI660" s="1"/>
      <c r="CJ660" s="1"/>
      <c r="CK660" s="1"/>
      <c r="CL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FG660" s="1"/>
      <c r="FH660" s="1"/>
      <c r="FI660" s="1"/>
      <c r="FJ660" s="1"/>
      <c r="GA660" s="1"/>
      <c r="GB660" s="1"/>
      <c r="GC660" s="1"/>
      <c r="GD660" s="1"/>
      <c r="GQ660" s="1"/>
    </row>
    <row r="661" spans="2:199" ht="18" customHeight="1" x14ac:dyDescent="0.2">
      <c r="B661" s="1"/>
      <c r="AI661" s="1"/>
      <c r="AJ661" s="1"/>
      <c r="AK661" s="1"/>
      <c r="AL661" s="1"/>
      <c r="AM661" s="1"/>
      <c r="AN661" s="1"/>
      <c r="AO661" s="1"/>
      <c r="AP661" s="1"/>
      <c r="AU661" s="1"/>
      <c r="AV661" s="1"/>
      <c r="AW661" s="1"/>
      <c r="AX661" s="1"/>
      <c r="BC661" s="1"/>
      <c r="BD661" s="1"/>
      <c r="BE661" s="1"/>
      <c r="BF661" s="1"/>
      <c r="BG661" s="1"/>
      <c r="BH661" s="1"/>
      <c r="BI661" s="1"/>
      <c r="BJ661" s="1"/>
      <c r="CI661" s="1"/>
      <c r="CJ661" s="1"/>
      <c r="CK661" s="1"/>
      <c r="CL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FG661" s="1"/>
      <c r="FH661" s="1"/>
      <c r="FI661" s="1"/>
      <c r="FJ661" s="1"/>
      <c r="GA661" s="1"/>
      <c r="GB661" s="1"/>
      <c r="GC661" s="1"/>
      <c r="GD661" s="1"/>
      <c r="GQ661" s="1"/>
    </row>
    <row r="662" spans="2:199" ht="18" customHeight="1" x14ac:dyDescent="0.2">
      <c r="B662" s="1"/>
      <c r="AI662" s="1"/>
      <c r="AJ662" s="1"/>
      <c r="AK662" s="1"/>
      <c r="AL662" s="1"/>
      <c r="AM662" s="1"/>
      <c r="AN662" s="1"/>
      <c r="AO662" s="1"/>
      <c r="AP662" s="1"/>
      <c r="AU662" s="1"/>
      <c r="AV662" s="1"/>
      <c r="AW662" s="1"/>
      <c r="AX662" s="1"/>
      <c r="BC662" s="1"/>
      <c r="BD662" s="1"/>
      <c r="BE662" s="1"/>
      <c r="BF662" s="1"/>
      <c r="BG662" s="1"/>
      <c r="BH662" s="1"/>
      <c r="BI662" s="1"/>
      <c r="BJ662" s="1"/>
      <c r="CI662" s="1"/>
      <c r="CJ662" s="1"/>
      <c r="CK662" s="1"/>
      <c r="CL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FG662" s="1"/>
      <c r="FH662" s="1"/>
      <c r="FI662" s="1"/>
      <c r="FJ662" s="1"/>
      <c r="GA662" s="1"/>
      <c r="GB662" s="1"/>
      <c r="GC662" s="1"/>
      <c r="GD662" s="1"/>
      <c r="GQ662" s="1"/>
    </row>
    <row r="663" spans="2:199" ht="18" customHeight="1" x14ac:dyDescent="0.2">
      <c r="B663" s="1"/>
      <c r="AI663" s="1"/>
      <c r="AJ663" s="1"/>
      <c r="AK663" s="1"/>
      <c r="AL663" s="1"/>
      <c r="AM663" s="1"/>
      <c r="AN663" s="1"/>
      <c r="AO663" s="1"/>
      <c r="AP663" s="1"/>
      <c r="AU663" s="1"/>
      <c r="AV663" s="1"/>
      <c r="AW663" s="1"/>
      <c r="AX663" s="1"/>
      <c r="BC663" s="1"/>
      <c r="BD663" s="1"/>
      <c r="BE663" s="1"/>
      <c r="BF663" s="1"/>
      <c r="BG663" s="1"/>
      <c r="BH663" s="1"/>
      <c r="BI663" s="1"/>
      <c r="BJ663" s="1"/>
      <c r="CI663" s="1"/>
      <c r="CJ663" s="1"/>
      <c r="CK663" s="1"/>
      <c r="CL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FG663" s="1"/>
      <c r="FH663" s="1"/>
      <c r="FI663" s="1"/>
      <c r="FJ663" s="1"/>
      <c r="GA663" s="1"/>
      <c r="GB663" s="1"/>
      <c r="GC663" s="1"/>
      <c r="GD663" s="1"/>
      <c r="GQ663" s="1"/>
    </row>
    <row r="664" spans="2:199" ht="18" customHeight="1" x14ac:dyDescent="0.2">
      <c r="B664" s="1"/>
      <c r="AI664" s="1"/>
      <c r="AJ664" s="1"/>
      <c r="AK664" s="1"/>
      <c r="AL664" s="1"/>
      <c r="AM664" s="1"/>
      <c r="AN664" s="1"/>
      <c r="AO664" s="1"/>
      <c r="AP664" s="1"/>
      <c r="AU664" s="1"/>
      <c r="AV664" s="1"/>
      <c r="AW664" s="1"/>
      <c r="AX664" s="1"/>
      <c r="BC664" s="1"/>
      <c r="BD664" s="1"/>
      <c r="BE664" s="1"/>
      <c r="BF664" s="1"/>
      <c r="BG664" s="1"/>
      <c r="BH664" s="1"/>
      <c r="BI664" s="1"/>
      <c r="BJ664" s="1"/>
      <c r="CI664" s="1"/>
      <c r="CJ664" s="1"/>
      <c r="CK664" s="1"/>
      <c r="CL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FG664" s="1"/>
      <c r="FH664" s="1"/>
      <c r="FI664" s="1"/>
      <c r="FJ664" s="1"/>
      <c r="GA664" s="1"/>
      <c r="GB664" s="1"/>
      <c r="GC664" s="1"/>
      <c r="GD664" s="1"/>
      <c r="GQ664" s="1"/>
    </row>
    <row r="665" spans="2:199" ht="18" customHeight="1" x14ac:dyDescent="0.2">
      <c r="B665" s="1"/>
      <c r="AI665" s="1"/>
      <c r="AJ665" s="1"/>
      <c r="AK665" s="1"/>
      <c r="AL665" s="1"/>
      <c r="AM665" s="1"/>
      <c r="AN665" s="1"/>
      <c r="AO665" s="1"/>
      <c r="AP665" s="1"/>
      <c r="AU665" s="1"/>
      <c r="AV665" s="1"/>
      <c r="AW665" s="1"/>
      <c r="AX665" s="1"/>
      <c r="BC665" s="1"/>
      <c r="BD665" s="1"/>
      <c r="BE665" s="1"/>
      <c r="BF665" s="1"/>
      <c r="BG665" s="1"/>
      <c r="BH665" s="1"/>
      <c r="BI665" s="1"/>
      <c r="BJ665" s="1"/>
      <c r="CI665" s="1"/>
      <c r="CJ665" s="1"/>
      <c r="CK665" s="1"/>
      <c r="CL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FG665" s="1"/>
      <c r="FH665" s="1"/>
      <c r="FI665" s="1"/>
      <c r="FJ665" s="1"/>
      <c r="GA665" s="1"/>
      <c r="GB665" s="1"/>
      <c r="GC665" s="1"/>
      <c r="GD665" s="1"/>
      <c r="GQ665" s="1"/>
    </row>
    <row r="666" spans="2:199" ht="18" customHeight="1" x14ac:dyDescent="0.2">
      <c r="B666" s="1"/>
      <c r="AI666" s="1"/>
      <c r="AJ666" s="1"/>
      <c r="AK666" s="1"/>
      <c r="AL666" s="1"/>
      <c r="AM666" s="1"/>
      <c r="AN666" s="1"/>
      <c r="AO666" s="1"/>
      <c r="AP666" s="1"/>
      <c r="AU666" s="1"/>
      <c r="AV666" s="1"/>
      <c r="AW666" s="1"/>
      <c r="AX666" s="1"/>
      <c r="BC666" s="1"/>
      <c r="BD666" s="1"/>
      <c r="BE666" s="1"/>
      <c r="BF666" s="1"/>
      <c r="BG666" s="1"/>
      <c r="BH666" s="1"/>
      <c r="BI666" s="1"/>
      <c r="BJ666" s="1"/>
      <c r="CI666" s="1"/>
      <c r="CJ666" s="1"/>
      <c r="CK666" s="1"/>
      <c r="CL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FG666" s="1"/>
      <c r="FH666" s="1"/>
      <c r="FI666" s="1"/>
      <c r="FJ666" s="1"/>
      <c r="GA666" s="1"/>
      <c r="GB666" s="1"/>
      <c r="GC666" s="1"/>
      <c r="GD666" s="1"/>
      <c r="GQ666" s="1"/>
    </row>
    <row r="667" spans="2:199" ht="18" customHeight="1" x14ac:dyDescent="0.2">
      <c r="B667" s="1"/>
      <c r="AI667" s="1"/>
      <c r="AJ667" s="1"/>
      <c r="AK667" s="1"/>
      <c r="AL667" s="1"/>
      <c r="AM667" s="1"/>
      <c r="AN667" s="1"/>
      <c r="AO667" s="1"/>
      <c r="AP667" s="1"/>
      <c r="AU667" s="1"/>
      <c r="AV667" s="1"/>
      <c r="AW667" s="1"/>
      <c r="AX667" s="1"/>
      <c r="BC667" s="1"/>
      <c r="BD667" s="1"/>
      <c r="BE667" s="1"/>
      <c r="BF667" s="1"/>
      <c r="BG667" s="1"/>
      <c r="BH667" s="1"/>
      <c r="BI667" s="1"/>
      <c r="BJ667" s="1"/>
      <c r="CI667" s="1"/>
      <c r="CJ667" s="1"/>
      <c r="CK667" s="1"/>
      <c r="CL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FG667" s="1"/>
      <c r="FH667" s="1"/>
      <c r="FI667" s="1"/>
      <c r="FJ667" s="1"/>
      <c r="GA667" s="1"/>
      <c r="GB667" s="1"/>
      <c r="GC667" s="1"/>
      <c r="GD667" s="1"/>
      <c r="GQ667" s="1"/>
    </row>
    <row r="668" spans="2:199" ht="18" customHeight="1" x14ac:dyDescent="0.2">
      <c r="B668" s="1"/>
      <c r="AI668" s="1"/>
      <c r="AJ668" s="1"/>
      <c r="AK668" s="1"/>
      <c r="AL668" s="1"/>
      <c r="AM668" s="1"/>
      <c r="AN668" s="1"/>
      <c r="AO668" s="1"/>
      <c r="AP668" s="1"/>
      <c r="AU668" s="1"/>
      <c r="AV668" s="1"/>
      <c r="AW668" s="1"/>
      <c r="AX668" s="1"/>
      <c r="BC668" s="1"/>
      <c r="BD668" s="1"/>
      <c r="BE668" s="1"/>
      <c r="BF668" s="1"/>
      <c r="BG668" s="1"/>
      <c r="BH668" s="1"/>
      <c r="BI668" s="1"/>
      <c r="BJ668" s="1"/>
      <c r="CI668" s="1"/>
      <c r="CJ668" s="1"/>
      <c r="CK668" s="1"/>
      <c r="CL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FG668" s="1"/>
      <c r="FH668" s="1"/>
      <c r="FI668" s="1"/>
      <c r="FJ668" s="1"/>
      <c r="GA668" s="1"/>
      <c r="GB668" s="1"/>
      <c r="GC668" s="1"/>
      <c r="GD668" s="1"/>
      <c r="GQ668" s="1"/>
    </row>
    <row r="669" spans="2:199" ht="18" customHeight="1" x14ac:dyDescent="0.2">
      <c r="B669" s="1"/>
      <c r="AI669" s="1"/>
      <c r="AJ669" s="1"/>
      <c r="AK669" s="1"/>
      <c r="AL669" s="1"/>
      <c r="AM669" s="1"/>
      <c r="AN669" s="1"/>
      <c r="AO669" s="1"/>
      <c r="AP669" s="1"/>
      <c r="AU669" s="1"/>
      <c r="AV669" s="1"/>
      <c r="AW669" s="1"/>
      <c r="AX669" s="1"/>
      <c r="BC669" s="1"/>
      <c r="BD669" s="1"/>
      <c r="BE669" s="1"/>
      <c r="BF669" s="1"/>
      <c r="BG669" s="1"/>
      <c r="BH669" s="1"/>
      <c r="BI669" s="1"/>
      <c r="BJ669" s="1"/>
      <c r="CI669" s="1"/>
      <c r="CJ669" s="1"/>
      <c r="CK669" s="1"/>
      <c r="CL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FG669" s="1"/>
      <c r="FH669" s="1"/>
      <c r="FI669" s="1"/>
      <c r="FJ669" s="1"/>
      <c r="GA669" s="1"/>
      <c r="GB669" s="1"/>
      <c r="GC669" s="1"/>
      <c r="GD669" s="1"/>
      <c r="GQ669" s="1"/>
    </row>
    <row r="670" spans="2:199" ht="18" customHeight="1" x14ac:dyDescent="0.2">
      <c r="B670" s="1"/>
      <c r="AI670" s="1"/>
      <c r="AJ670" s="1"/>
      <c r="AK670" s="1"/>
      <c r="AL670" s="1"/>
      <c r="AM670" s="1"/>
      <c r="AN670" s="1"/>
      <c r="AO670" s="1"/>
      <c r="AP670" s="1"/>
      <c r="AU670" s="1"/>
      <c r="AV670" s="1"/>
      <c r="AW670" s="1"/>
      <c r="AX670" s="1"/>
      <c r="BC670" s="1"/>
      <c r="BD670" s="1"/>
      <c r="BE670" s="1"/>
      <c r="BF670" s="1"/>
      <c r="BG670" s="1"/>
      <c r="BH670" s="1"/>
      <c r="BI670" s="1"/>
      <c r="BJ670" s="1"/>
      <c r="CI670" s="1"/>
      <c r="CJ670" s="1"/>
      <c r="CK670" s="1"/>
      <c r="CL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FG670" s="1"/>
      <c r="FH670" s="1"/>
      <c r="FI670" s="1"/>
      <c r="FJ670" s="1"/>
      <c r="GA670" s="1"/>
      <c r="GB670" s="1"/>
      <c r="GC670" s="1"/>
      <c r="GD670" s="1"/>
      <c r="GQ670" s="1"/>
    </row>
    <row r="671" spans="2:199" ht="18" customHeight="1" x14ac:dyDescent="0.2">
      <c r="B671" s="1"/>
      <c r="AI671" s="1"/>
      <c r="AJ671" s="1"/>
      <c r="AK671" s="1"/>
      <c r="AL671" s="1"/>
      <c r="AM671" s="1"/>
      <c r="AN671" s="1"/>
      <c r="AO671" s="1"/>
      <c r="AP671" s="1"/>
      <c r="AU671" s="1"/>
      <c r="AV671" s="1"/>
      <c r="AW671" s="1"/>
      <c r="AX671" s="1"/>
      <c r="BC671" s="1"/>
      <c r="BD671" s="1"/>
      <c r="BE671" s="1"/>
      <c r="BF671" s="1"/>
      <c r="BG671" s="1"/>
      <c r="BH671" s="1"/>
      <c r="BI671" s="1"/>
      <c r="BJ671" s="1"/>
      <c r="CI671" s="1"/>
      <c r="CJ671" s="1"/>
      <c r="CK671" s="1"/>
      <c r="CL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FG671" s="1"/>
      <c r="FH671" s="1"/>
      <c r="FI671" s="1"/>
      <c r="FJ671" s="1"/>
      <c r="GA671" s="1"/>
      <c r="GB671" s="1"/>
      <c r="GC671" s="1"/>
      <c r="GD671" s="1"/>
      <c r="GQ671" s="1"/>
    </row>
    <row r="672" spans="2:199" ht="18" customHeight="1" x14ac:dyDescent="0.2">
      <c r="B672" s="1"/>
      <c r="AI672" s="1"/>
      <c r="AJ672" s="1"/>
      <c r="AK672" s="1"/>
      <c r="AL672" s="1"/>
      <c r="AM672" s="1"/>
      <c r="AN672" s="1"/>
      <c r="AO672" s="1"/>
      <c r="AP672" s="1"/>
      <c r="AU672" s="1"/>
      <c r="AV672" s="1"/>
      <c r="AW672" s="1"/>
      <c r="AX672" s="1"/>
      <c r="BC672" s="1"/>
      <c r="BD672" s="1"/>
      <c r="BE672" s="1"/>
      <c r="BF672" s="1"/>
      <c r="BG672" s="1"/>
      <c r="BH672" s="1"/>
      <c r="BI672" s="1"/>
      <c r="BJ672" s="1"/>
      <c r="CI672" s="1"/>
      <c r="CJ672" s="1"/>
      <c r="CK672" s="1"/>
      <c r="CL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FG672" s="1"/>
      <c r="FH672" s="1"/>
      <c r="FI672" s="1"/>
      <c r="FJ672" s="1"/>
      <c r="GA672" s="1"/>
      <c r="GB672" s="1"/>
      <c r="GC672" s="1"/>
      <c r="GD672" s="1"/>
      <c r="GQ672" s="1"/>
    </row>
    <row r="673" spans="2:199" ht="18" customHeight="1" x14ac:dyDescent="0.2">
      <c r="B673" s="1"/>
      <c r="AI673" s="1"/>
      <c r="AJ673" s="1"/>
      <c r="AK673" s="1"/>
      <c r="AL673" s="1"/>
      <c r="AM673" s="1"/>
      <c r="AN673" s="1"/>
      <c r="AO673" s="1"/>
      <c r="AP673" s="1"/>
      <c r="AU673" s="1"/>
      <c r="AV673" s="1"/>
      <c r="AW673" s="1"/>
      <c r="AX673" s="1"/>
      <c r="BC673" s="1"/>
      <c r="BD673" s="1"/>
      <c r="BE673" s="1"/>
      <c r="BF673" s="1"/>
      <c r="BG673" s="1"/>
      <c r="BH673" s="1"/>
      <c r="BI673" s="1"/>
      <c r="BJ673" s="1"/>
      <c r="CI673" s="1"/>
      <c r="CJ673" s="1"/>
      <c r="CK673" s="1"/>
      <c r="CL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FG673" s="1"/>
      <c r="FH673" s="1"/>
      <c r="FI673" s="1"/>
      <c r="FJ673" s="1"/>
      <c r="GA673" s="1"/>
      <c r="GB673" s="1"/>
      <c r="GC673" s="1"/>
      <c r="GD673" s="1"/>
      <c r="GQ673" s="1"/>
    </row>
    <row r="674" spans="2:199" ht="18" customHeight="1" x14ac:dyDescent="0.2">
      <c r="B674" s="1"/>
      <c r="AI674" s="1"/>
      <c r="AJ674" s="1"/>
      <c r="AK674" s="1"/>
      <c r="AL674" s="1"/>
      <c r="AM674" s="1"/>
      <c r="AN674" s="1"/>
      <c r="AO674" s="1"/>
      <c r="AP674" s="1"/>
      <c r="AU674" s="1"/>
      <c r="AV674" s="1"/>
      <c r="AW674" s="1"/>
      <c r="AX674" s="1"/>
      <c r="BC674" s="1"/>
      <c r="BD674" s="1"/>
      <c r="BE674" s="1"/>
      <c r="BF674" s="1"/>
      <c r="BG674" s="1"/>
      <c r="BH674" s="1"/>
      <c r="BI674" s="1"/>
      <c r="BJ674" s="1"/>
      <c r="CI674" s="1"/>
      <c r="CJ674" s="1"/>
      <c r="CK674" s="1"/>
      <c r="CL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FG674" s="1"/>
      <c r="FH674" s="1"/>
      <c r="FI674" s="1"/>
      <c r="FJ674" s="1"/>
      <c r="GA674" s="1"/>
      <c r="GB674" s="1"/>
      <c r="GC674" s="1"/>
      <c r="GD674" s="1"/>
      <c r="GQ674" s="1"/>
    </row>
    <row r="675" spans="2:199" ht="18" customHeight="1" x14ac:dyDescent="0.2">
      <c r="B675" s="1"/>
      <c r="AI675" s="1"/>
      <c r="AJ675" s="1"/>
      <c r="AK675" s="1"/>
      <c r="AL675" s="1"/>
      <c r="AM675" s="1"/>
      <c r="AN675" s="1"/>
      <c r="AO675" s="1"/>
      <c r="AP675" s="1"/>
      <c r="AU675" s="1"/>
      <c r="AV675" s="1"/>
      <c r="AW675" s="1"/>
      <c r="AX675" s="1"/>
      <c r="BC675" s="1"/>
      <c r="BD675" s="1"/>
      <c r="BE675" s="1"/>
      <c r="BF675" s="1"/>
      <c r="BG675" s="1"/>
      <c r="BH675" s="1"/>
      <c r="BI675" s="1"/>
      <c r="BJ675" s="1"/>
      <c r="CI675" s="1"/>
      <c r="CJ675" s="1"/>
      <c r="CK675" s="1"/>
      <c r="CL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FG675" s="1"/>
      <c r="FH675" s="1"/>
      <c r="FI675" s="1"/>
      <c r="FJ675" s="1"/>
      <c r="GA675" s="1"/>
      <c r="GB675" s="1"/>
      <c r="GC675" s="1"/>
      <c r="GD675" s="1"/>
      <c r="GQ675" s="1"/>
    </row>
    <row r="676" spans="2:199" ht="18" customHeight="1" x14ac:dyDescent="0.2">
      <c r="B676" s="1"/>
      <c r="AI676" s="1"/>
      <c r="AJ676" s="1"/>
      <c r="AK676" s="1"/>
      <c r="AL676" s="1"/>
      <c r="AM676" s="1"/>
      <c r="AN676" s="1"/>
      <c r="AO676" s="1"/>
      <c r="AP676" s="1"/>
      <c r="AU676" s="1"/>
      <c r="AV676" s="1"/>
      <c r="AW676" s="1"/>
      <c r="AX676" s="1"/>
      <c r="BC676" s="1"/>
      <c r="BD676" s="1"/>
      <c r="BE676" s="1"/>
      <c r="BF676" s="1"/>
      <c r="BG676" s="1"/>
      <c r="BH676" s="1"/>
      <c r="BI676" s="1"/>
      <c r="BJ676" s="1"/>
      <c r="CI676" s="1"/>
      <c r="CJ676" s="1"/>
      <c r="CK676" s="1"/>
      <c r="CL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FG676" s="1"/>
      <c r="FH676" s="1"/>
      <c r="FI676" s="1"/>
      <c r="FJ676" s="1"/>
      <c r="GA676" s="1"/>
      <c r="GB676" s="1"/>
      <c r="GC676" s="1"/>
      <c r="GD676" s="1"/>
      <c r="GQ676" s="1"/>
    </row>
    <row r="677" spans="2:199" ht="18" customHeight="1" x14ac:dyDescent="0.2">
      <c r="B677" s="1"/>
      <c r="AI677" s="1"/>
      <c r="AJ677" s="1"/>
      <c r="AK677" s="1"/>
      <c r="AL677" s="1"/>
      <c r="AM677" s="1"/>
      <c r="AN677" s="1"/>
      <c r="AO677" s="1"/>
      <c r="AP677" s="1"/>
      <c r="AU677" s="1"/>
      <c r="AV677" s="1"/>
      <c r="AW677" s="1"/>
      <c r="AX677" s="1"/>
      <c r="BC677" s="1"/>
      <c r="BD677" s="1"/>
      <c r="BE677" s="1"/>
      <c r="BF677" s="1"/>
      <c r="BG677" s="1"/>
      <c r="BH677" s="1"/>
      <c r="BI677" s="1"/>
      <c r="BJ677" s="1"/>
      <c r="CI677" s="1"/>
      <c r="CJ677" s="1"/>
      <c r="CK677" s="1"/>
      <c r="CL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FG677" s="1"/>
      <c r="FH677" s="1"/>
      <c r="FI677" s="1"/>
      <c r="FJ677" s="1"/>
      <c r="GA677" s="1"/>
      <c r="GB677" s="1"/>
      <c r="GC677" s="1"/>
      <c r="GD677" s="1"/>
      <c r="GQ677" s="1"/>
    </row>
    <row r="678" spans="2:199" ht="18" customHeight="1" x14ac:dyDescent="0.2">
      <c r="B678" s="1"/>
      <c r="AI678" s="1"/>
      <c r="AJ678" s="1"/>
      <c r="AK678" s="1"/>
      <c r="AL678" s="1"/>
      <c r="AM678" s="1"/>
      <c r="AN678" s="1"/>
      <c r="AO678" s="1"/>
      <c r="AP678" s="1"/>
      <c r="AU678" s="1"/>
      <c r="AV678" s="1"/>
      <c r="AW678" s="1"/>
      <c r="AX678" s="1"/>
      <c r="BC678" s="1"/>
      <c r="BD678" s="1"/>
      <c r="BE678" s="1"/>
      <c r="BF678" s="1"/>
      <c r="BG678" s="1"/>
      <c r="BH678" s="1"/>
      <c r="BI678" s="1"/>
      <c r="BJ678" s="1"/>
      <c r="CI678" s="1"/>
      <c r="CJ678" s="1"/>
      <c r="CK678" s="1"/>
      <c r="CL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FG678" s="1"/>
      <c r="FH678" s="1"/>
      <c r="FI678" s="1"/>
      <c r="FJ678" s="1"/>
      <c r="GA678" s="1"/>
      <c r="GB678" s="1"/>
      <c r="GC678" s="1"/>
      <c r="GD678" s="1"/>
      <c r="GQ678" s="1"/>
    </row>
    <row r="679" spans="2:199" ht="18" customHeight="1" x14ac:dyDescent="0.2">
      <c r="B679" s="1"/>
      <c r="AI679" s="1"/>
      <c r="AJ679" s="1"/>
      <c r="AK679" s="1"/>
      <c r="AL679" s="1"/>
      <c r="AM679" s="1"/>
      <c r="AN679" s="1"/>
      <c r="AO679" s="1"/>
      <c r="AP679" s="1"/>
      <c r="AU679" s="1"/>
      <c r="AV679" s="1"/>
      <c r="AW679" s="1"/>
      <c r="AX679" s="1"/>
      <c r="BC679" s="1"/>
      <c r="BD679" s="1"/>
      <c r="BE679" s="1"/>
      <c r="BF679" s="1"/>
      <c r="BG679" s="1"/>
      <c r="BH679" s="1"/>
      <c r="BI679" s="1"/>
      <c r="BJ679" s="1"/>
      <c r="CI679" s="1"/>
      <c r="CJ679" s="1"/>
      <c r="CK679" s="1"/>
      <c r="CL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FG679" s="1"/>
      <c r="FH679" s="1"/>
      <c r="FI679" s="1"/>
      <c r="FJ679" s="1"/>
      <c r="GA679" s="1"/>
      <c r="GB679" s="1"/>
      <c r="GC679" s="1"/>
      <c r="GD679" s="1"/>
      <c r="GQ679" s="1"/>
    </row>
    <row r="680" spans="2:199" ht="18" customHeight="1" x14ac:dyDescent="0.2">
      <c r="B680" s="1"/>
      <c r="AI680" s="1"/>
      <c r="AJ680" s="1"/>
      <c r="AK680" s="1"/>
      <c r="AL680" s="1"/>
      <c r="AM680" s="1"/>
      <c r="AN680" s="1"/>
      <c r="AO680" s="1"/>
      <c r="AP680" s="1"/>
      <c r="AU680" s="1"/>
      <c r="AV680" s="1"/>
      <c r="AW680" s="1"/>
      <c r="AX680" s="1"/>
      <c r="BC680" s="1"/>
      <c r="BD680" s="1"/>
      <c r="BE680" s="1"/>
      <c r="BF680" s="1"/>
      <c r="BG680" s="1"/>
      <c r="BH680" s="1"/>
      <c r="BI680" s="1"/>
      <c r="BJ680" s="1"/>
      <c r="CI680" s="1"/>
      <c r="CJ680" s="1"/>
      <c r="CK680" s="1"/>
      <c r="CL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FG680" s="1"/>
      <c r="FH680" s="1"/>
      <c r="FI680" s="1"/>
      <c r="FJ680" s="1"/>
      <c r="GA680" s="1"/>
      <c r="GB680" s="1"/>
      <c r="GC680" s="1"/>
      <c r="GD680" s="1"/>
      <c r="GQ680" s="1"/>
    </row>
    <row r="681" spans="2:199" ht="18" customHeight="1" x14ac:dyDescent="0.2">
      <c r="B681" s="1"/>
      <c r="AI681" s="1"/>
      <c r="AJ681" s="1"/>
      <c r="AK681" s="1"/>
      <c r="AL681" s="1"/>
      <c r="AM681" s="1"/>
      <c r="AN681" s="1"/>
      <c r="AO681" s="1"/>
      <c r="AP681" s="1"/>
      <c r="AU681" s="1"/>
      <c r="AV681" s="1"/>
      <c r="AW681" s="1"/>
      <c r="AX681" s="1"/>
      <c r="BC681" s="1"/>
      <c r="BD681" s="1"/>
      <c r="BE681" s="1"/>
      <c r="BF681" s="1"/>
      <c r="BG681" s="1"/>
      <c r="BH681" s="1"/>
      <c r="BI681" s="1"/>
      <c r="BJ681" s="1"/>
      <c r="CI681" s="1"/>
      <c r="CJ681" s="1"/>
      <c r="CK681" s="1"/>
      <c r="CL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FG681" s="1"/>
      <c r="FH681" s="1"/>
      <c r="FI681" s="1"/>
      <c r="FJ681" s="1"/>
      <c r="GA681" s="1"/>
      <c r="GB681" s="1"/>
      <c r="GC681" s="1"/>
      <c r="GD681" s="1"/>
      <c r="GQ681" s="1"/>
    </row>
    <row r="682" spans="2:199" ht="18" customHeight="1" x14ac:dyDescent="0.2">
      <c r="B682" s="1"/>
      <c r="AI682" s="1"/>
      <c r="AJ682" s="1"/>
      <c r="AK682" s="1"/>
      <c r="AL682" s="1"/>
      <c r="AM682" s="1"/>
      <c r="AN682" s="1"/>
      <c r="AO682" s="1"/>
      <c r="AP682" s="1"/>
      <c r="AU682" s="1"/>
      <c r="AV682" s="1"/>
      <c r="AW682" s="1"/>
      <c r="AX682" s="1"/>
      <c r="BC682" s="1"/>
      <c r="BD682" s="1"/>
      <c r="BE682" s="1"/>
      <c r="BF682" s="1"/>
      <c r="BG682" s="1"/>
      <c r="BH682" s="1"/>
      <c r="BI682" s="1"/>
      <c r="BJ682" s="1"/>
      <c r="CI682" s="1"/>
      <c r="CJ682" s="1"/>
      <c r="CK682" s="1"/>
      <c r="CL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FG682" s="1"/>
      <c r="FH682" s="1"/>
      <c r="FI682" s="1"/>
      <c r="FJ682" s="1"/>
      <c r="GA682" s="1"/>
      <c r="GB682" s="1"/>
      <c r="GC682" s="1"/>
      <c r="GD682" s="1"/>
      <c r="GQ682" s="1"/>
    </row>
    <row r="683" spans="2:199" ht="18" customHeight="1" x14ac:dyDescent="0.2">
      <c r="B683" s="1"/>
      <c r="AI683" s="1"/>
      <c r="AJ683" s="1"/>
      <c r="AK683" s="1"/>
      <c r="AL683" s="1"/>
      <c r="AM683" s="1"/>
      <c r="AN683" s="1"/>
      <c r="AO683" s="1"/>
      <c r="AP683" s="1"/>
      <c r="AU683" s="1"/>
      <c r="AV683" s="1"/>
      <c r="AW683" s="1"/>
      <c r="AX683" s="1"/>
      <c r="BC683" s="1"/>
      <c r="BD683" s="1"/>
      <c r="BE683" s="1"/>
      <c r="BF683" s="1"/>
      <c r="BG683" s="1"/>
      <c r="BH683" s="1"/>
      <c r="BI683" s="1"/>
      <c r="BJ683" s="1"/>
      <c r="CI683" s="1"/>
      <c r="CJ683" s="1"/>
      <c r="CK683" s="1"/>
      <c r="CL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FG683" s="1"/>
      <c r="FH683" s="1"/>
      <c r="FI683" s="1"/>
      <c r="FJ683" s="1"/>
      <c r="GA683" s="1"/>
      <c r="GB683" s="1"/>
      <c r="GC683" s="1"/>
      <c r="GD683" s="1"/>
      <c r="GQ683" s="1"/>
    </row>
    <row r="684" spans="2:199" ht="18" customHeight="1" x14ac:dyDescent="0.2">
      <c r="B684" s="1"/>
      <c r="AI684" s="1"/>
      <c r="AJ684" s="1"/>
      <c r="AK684" s="1"/>
      <c r="AL684" s="1"/>
      <c r="AM684" s="1"/>
      <c r="AN684" s="1"/>
      <c r="AO684" s="1"/>
      <c r="AP684" s="1"/>
      <c r="AU684" s="1"/>
      <c r="AV684" s="1"/>
      <c r="AW684" s="1"/>
      <c r="AX684" s="1"/>
      <c r="BC684" s="1"/>
      <c r="BD684" s="1"/>
      <c r="BE684" s="1"/>
      <c r="BF684" s="1"/>
      <c r="BG684" s="1"/>
      <c r="BH684" s="1"/>
      <c r="BI684" s="1"/>
      <c r="BJ684" s="1"/>
      <c r="CI684" s="1"/>
      <c r="CJ684" s="1"/>
      <c r="CK684" s="1"/>
      <c r="CL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FG684" s="1"/>
      <c r="FH684" s="1"/>
      <c r="FI684" s="1"/>
      <c r="FJ684" s="1"/>
      <c r="GA684" s="1"/>
      <c r="GB684" s="1"/>
      <c r="GC684" s="1"/>
      <c r="GD684" s="1"/>
      <c r="GQ684" s="1"/>
    </row>
    <row r="685" spans="2:199" ht="18" customHeight="1" x14ac:dyDescent="0.2">
      <c r="B685" s="1"/>
      <c r="AI685" s="1"/>
      <c r="AJ685" s="1"/>
      <c r="AK685" s="1"/>
      <c r="AL685" s="1"/>
      <c r="AM685" s="1"/>
      <c r="AN685" s="1"/>
      <c r="AO685" s="1"/>
      <c r="AP685" s="1"/>
      <c r="AU685" s="1"/>
      <c r="AV685" s="1"/>
      <c r="AW685" s="1"/>
      <c r="AX685" s="1"/>
      <c r="BC685" s="1"/>
      <c r="BD685" s="1"/>
      <c r="BE685" s="1"/>
      <c r="BF685" s="1"/>
      <c r="BG685" s="1"/>
      <c r="BH685" s="1"/>
      <c r="BI685" s="1"/>
      <c r="BJ685" s="1"/>
      <c r="CI685" s="1"/>
      <c r="CJ685" s="1"/>
      <c r="CK685" s="1"/>
      <c r="CL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FG685" s="1"/>
      <c r="FH685" s="1"/>
      <c r="FI685" s="1"/>
      <c r="FJ685" s="1"/>
      <c r="GA685" s="1"/>
      <c r="GB685" s="1"/>
      <c r="GC685" s="1"/>
      <c r="GD685" s="1"/>
      <c r="GQ685" s="1"/>
    </row>
    <row r="686" spans="2:199" ht="18" customHeight="1" x14ac:dyDescent="0.2">
      <c r="B686" s="1"/>
      <c r="AI686" s="1"/>
      <c r="AJ686" s="1"/>
      <c r="AK686" s="1"/>
      <c r="AL686" s="1"/>
      <c r="AM686" s="1"/>
      <c r="AN686" s="1"/>
      <c r="AO686" s="1"/>
      <c r="AP686" s="1"/>
      <c r="AU686" s="1"/>
      <c r="AV686" s="1"/>
      <c r="AW686" s="1"/>
      <c r="AX686" s="1"/>
      <c r="BC686" s="1"/>
      <c r="BD686" s="1"/>
      <c r="BE686" s="1"/>
      <c r="BF686" s="1"/>
      <c r="BG686" s="1"/>
      <c r="BH686" s="1"/>
      <c r="BI686" s="1"/>
      <c r="BJ686" s="1"/>
      <c r="CI686" s="1"/>
      <c r="CJ686" s="1"/>
      <c r="CK686" s="1"/>
      <c r="CL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FG686" s="1"/>
      <c r="FH686" s="1"/>
      <c r="FI686" s="1"/>
      <c r="FJ686" s="1"/>
      <c r="GA686" s="1"/>
      <c r="GB686" s="1"/>
      <c r="GC686" s="1"/>
      <c r="GD686" s="1"/>
      <c r="GQ686" s="1"/>
    </row>
    <row r="687" spans="2:199" ht="18" customHeight="1" x14ac:dyDescent="0.2">
      <c r="B687" s="1"/>
      <c r="AI687" s="1"/>
      <c r="AJ687" s="1"/>
      <c r="AK687" s="1"/>
      <c r="AL687" s="1"/>
      <c r="AM687" s="1"/>
      <c r="AN687" s="1"/>
      <c r="AO687" s="1"/>
      <c r="AP687" s="1"/>
      <c r="AU687" s="1"/>
      <c r="AV687" s="1"/>
      <c r="AW687" s="1"/>
      <c r="AX687" s="1"/>
      <c r="BC687" s="1"/>
      <c r="BD687" s="1"/>
      <c r="BE687" s="1"/>
      <c r="BF687" s="1"/>
      <c r="BG687" s="1"/>
      <c r="BH687" s="1"/>
      <c r="BI687" s="1"/>
      <c r="BJ687" s="1"/>
      <c r="CI687" s="1"/>
      <c r="CJ687" s="1"/>
      <c r="CK687" s="1"/>
      <c r="CL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FG687" s="1"/>
      <c r="FH687" s="1"/>
      <c r="FI687" s="1"/>
      <c r="FJ687" s="1"/>
      <c r="GA687" s="1"/>
      <c r="GB687" s="1"/>
      <c r="GC687" s="1"/>
      <c r="GD687" s="1"/>
      <c r="GQ687" s="1"/>
    </row>
    <row r="688" spans="2:199" ht="18" customHeight="1" x14ac:dyDescent="0.2">
      <c r="B688" s="1"/>
      <c r="AI688" s="1"/>
      <c r="AJ688" s="1"/>
      <c r="AK688" s="1"/>
      <c r="AL688" s="1"/>
      <c r="AM688" s="1"/>
      <c r="AN688" s="1"/>
      <c r="AO688" s="1"/>
      <c r="AP688" s="1"/>
      <c r="AU688" s="1"/>
      <c r="AV688" s="1"/>
      <c r="AW688" s="1"/>
      <c r="AX688" s="1"/>
      <c r="BC688" s="1"/>
      <c r="BD688" s="1"/>
      <c r="BE688" s="1"/>
      <c r="BF688" s="1"/>
      <c r="BG688" s="1"/>
      <c r="BH688" s="1"/>
      <c r="BI688" s="1"/>
      <c r="BJ688" s="1"/>
      <c r="CI688" s="1"/>
      <c r="CJ688" s="1"/>
      <c r="CK688" s="1"/>
      <c r="CL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FG688" s="1"/>
      <c r="FH688" s="1"/>
      <c r="FI688" s="1"/>
      <c r="FJ688" s="1"/>
      <c r="GA688" s="1"/>
      <c r="GB688" s="1"/>
      <c r="GC688" s="1"/>
      <c r="GD688" s="1"/>
      <c r="GQ688" s="1"/>
    </row>
    <row r="689" spans="2:199" ht="18" customHeight="1" x14ac:dyDescent="0.2">
      <c r="B689" s="1"/>
      <c r="AI689" s="1"/>
      <c r="AJ689" s="1"/>
      <c r="AK689" s="1"/>
      <c r="AL689" s="1"/>
      <c r="AM689" s="1"/>
      <c r="AN689" s="1"/>
      <c r="AO689" s="1"/>
      <c r="AP689" s="1"/>
      <c r="AU689" s="1"/>
      <c r="AV689" s="1"/>
      <c r="AW689" s="1"/>
      <c r="AX689" s="1"/>
      <c r="BC689" s="1"/>
      <c r="BD689" s="1"/>
      <c r="BE689" s="1"/>
      <c r="BF689" s="1"/>
      <c r="BG689" s="1"/>
      <c r="BH689" s="1"/>
      <c r="BI689" s="1"/>
      <c r="BJ689" s="1"/>
      <c r="CI689" s="1"/>
      <c r="CJ689" s="1"/>
      <c r="CK689" s="1"/>
      <c r="CL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FG689" s="1"/>
      <c r="FH689" s="1"/>
      <c r="FI689" s="1"/>
      <c r="FJ689" s="1"/>
      <c r="GA689" s="1"/>
      <c r="GB689" s="1"/>
      <c r="GC689" s="1"/>
      <c r="GD689" s="1"/>
      <c r="GQ689" s="1"/>
    </row>
    <row r="690" spans="2:199" ht="18" customHeight="1" x14ac:dyDescent="0.2">
      <c r="B690" s="1"/>
      <c r="AI690" s="1"/>
      <c r="AJ690" s="1"/>
      <c r="AK690" s="1"/>
      <c r="AL690" s="1"/>
      <c r="AM690" s="1"/>
      <c r="AN690" s="1"/>
      <c r="AO690" s="1"/>
      <c r="AP690" s="1"/>
      <c r="AU690" s="1"/>
      <c r="AV690" s="1"/>
      <c r="AW690" s="1"/>
      <c r="AX690" s="1"/>
      <c r="BC690" s="1"/>
      <c r="BD690" s="1"/>
      <c r="BE690" s="1"/>
      <c r="BF690" s="1"/>
      <c r="BG690" s="1"/>
      <c r="BH690" s="1"/>
      <c r="BI690" s="1"/>
      <c r="BJ690" s="1"/>
      <c r="CI690" s="1"/>
      <c r="CJ690" s="1"/>
      <c r="CK690" s="1"/>
      <c r="CL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FG690" s="1"/>
      <c r="FH690" s="1"/>
      <c r="FI690" s="1"/>
      <c r="FJ690" s="1"/>
      <c r="GA690" s="1"/>
      <c r="GB690" s="1"/>
      <c r="GC690" s="1"/>
      <c r="GD690" s="1"/>
      <c r="GQ690" s="1"/>
    </row>
    <row r="691" spans="2:199" ht="18" customHeight="1" x14ac:dyDescent="0.2">
      <c r="B691" s="1"/>
      <c r="AI691" s="1"/>
      <c r="AJ691" s="1"/>
      <c r="AK691" s="1"/>
      <c r="AL691" s="1"/>
      <c r="AM691" s="1"/>
      <c r="AN691" s="1"/>
      <c r="AO691" s="1"/>
      <c r="AP691" s="1"/>
      <c r="AU691" s="1"/>
      <c r="AV691" s="1"/>
      <c r="AW691" s="1"/>
      <c r="AX691" s="1"/>
      <c r="BC691" s="1"/>
      <c r="BD691" s="1"/>
      <c r="BE691" s="1"/>
      <c r="BF691" s="1"/>
      <c r="BG691" s="1"/>
      <c r="BH691" s="1"/>
      <c r="BI691" s="1"/>
      <c r="BJ691" s="1"/>
      <c r="CI691" s="1"/>
      <c r="CJ691" s="1"/>
      <c r="CK691" s="1"/>
      <c r="CL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FG691" s="1"/>
      <c r="FH691" s="1"/>
      <c r="FI691" s="1"/>
      <c r="FJ691" s="1"/>
      <c r="GA691" s="1"/>
      <c r="GB691" s="1"/>
      <c r="GC691" s="1"/>
      <c r="GD691" s="1"/>
      <c r="GQ691" s="1"/>
    </row>
    <row r="692" spans="2:199" ht="18" customHeight="1" x14ac:dyDescent="0.2">
      <c r="B692" s="1"/>
      <c r="AI692" s="1"/>
      <c r="AJ692" s="1"/>
      <c r="AK692" s="1"/>
      <c r="AL692" s="1"/>
      <c r="AM692" s="1"/>
      <c r="AN692" s="1"/>
      <c r="AO692" s="1"/>
      <c r="AP692" s="1"/>
      <c r="AU692" s="1"/>
      <c r="AV692" s="1"/>
      <c r="AW692" s="1"/>
      <c r="AX692" s="1"/>
      <c r="BC692" s="1"/>
      <c r="BD692" s="1"/>
      <c r="BE692" s="1"/>
      <c r="BF692" s="1"/>
      <c r="BG692" s="1"/>
      <c r="BH692" s="1"/>
      <c r="BI692" s="1"/>
      <c r="BJ692" s="1"/>
      <c r="CI692" s="1"/>
      <c r="CJ692" s="1"/>
      <c r="CK692" s="1"/>
      <c r="CL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FG692" s="1"/>
      <c r="FH692" s="1"/>
      <c r="FI692" s="1"/>
      <c r="FJ692" s="1"/>
      <c r="GA692" s="1"/>
      <c r="GB692" s="1"/>
      <c r="GC692" s="1"/>
      <c r="GD692" s="1"/>
      <c r="GQ692" s="1"/>
    </row>
    <row r="693" spans="2:199" ht="18" customHeight="1" x14ac:dyDescent="0.2">
      <c r="B693" s="1"/>
      <c r="AI693" s="1"/>
      <c r="AJ693" s="1"/>
      <c r="AK693" s="1"/>
      <c r="AL693" s="1"/>
      <c r="AM693" s="1"/>
      <c r="AN693" s="1"/>
      <c r="AO693" s="1"/>
      <c r="AP693" s="1"/>
      <c r="AU693" s="1"/>
      <c r="AV693" s="1"/>
      <c r="AW693" s="1"/>
      <c r="AX693" s="1"/>
      <c r="BC693" s="1"/>
      <c r="BD693" s="1"/>
      <c r="BE693" s="1"/>
      <c r="BF693" s="1"/>
      <c r="BG693" s="1"/>
      <c r="BH693" s="1"/>
      <c r="BI693" s="1"/>
      <c r="BJ693" s="1"/>
      <c r="CI693" s="1"/>
      <c r="CJ693" s="1"/>
      <c r="CK693" s="1"/>
      <c r="CL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FG693" s="1"/>
      <c r="FH693" s="1"/>
      <c r="FI693" s="1"/>
      <c r="FJ693" s="1"/>
      <c r="GA693" s="1"/>
      <c r="GB693" s="1"/>
      <c r="GC693" s="1"/>
      <c r="GD693" s="1"/>
      <c r="GQ693" s="1"/>
    </row>
    <row r="694" spans="2:199" ht="18" customHeight="1" x14ac:dyDescent="0.2">
      <c r="B694" s="1"/>
      <c r="AI694" s="1"/>
      <c r="AJ694" s="1"/>
      <c r="AK694" s="1"/>
      <c r="AL694" s="1"/>
      <c r="AM694" s="1"/>
      <c r="AN694" s="1"/>
      <c r="AO694" s="1"/>
      <c r="AP694" s="1"/>
      <c r="AU694" s="1"/>
      <c r="AV694" s="1"/>
      <c r="AW694" s="1"/>
      <c r="AX694" s="1"/>
      <c r="BC694" s="1"/>
      <c r="BD694" s="1"/>
      <c r="BE694" s="1"/>
      <c r="BF694" s="1"/>
      <c r="BG694" s="1"/>
      <c r="BH694" s="1"/>
      <c r="BI694" s="1"/>
      <c r="BJ694" s="1"/>
      <c r="CI694" s="1"/>
      <c r="CJ694" s="1"/>
      <c r="CK694" s="1"/>
      <c r="CL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FG694" s="1"/>
      <c r="FH694" s="1"/>
      <c r="FI694" s="1"/>
      <c r="FJ694" s="1"/>
      <c r="GA694" s="1"/>
      <c r="GB694" s="1"/>
      <c r="GC694" s="1"/>
      <c r="GD694" s="1"/>
      <c r="GQ694" s="1"/>
    </row>
    <row r="695" spans="2:199" ht="18" customHeight="1" x14ac:dyDescent="0.2">
      <c r="B695" s="1"/>
      <c r="AI695" s="1"/>
      <c r="AJ695" s="1"/>
      <c r="AK695" s="1"/>
      <c r="AL695" s="1"/>
      <c r="AM695" s="1"/>
      <c r="AN695" s="1"/>
      <c r="AO695" s="1"/>
      <c r="AP695" s="1"/>
      <c r="AU695" s="1"/>
      <c r="AV695" s="1"/>
      <c r="AW695" s="1"/>
      <c r="AX695" s="1"/>
      <c r="BC695" s="1"/>
      <c r="BD695" s="1"/>
      <c r="BE695" s="1"/>
      <c r="BF695" s="1"/>
      <c r="BG695" s="1"/>
      <c r="BH695" s="1"/>
      <c r="BI695" s="1"/>
      <c r="BJ695" s="1"/>
      <c r="CI695" s="1"/>
      <c r="CJ695" s="1"/>
      <c r="CK695" s="1"/>
      <c r="CL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FG695" s="1"/>
      <c r="FH695" s="1"/>
      <c r="FI695" s="1"/>
      <c r="FJ695" s="1"/>
      <c r="GA695" s="1"/>
      <c r="GB695" s="1"/>
      <c r="GC695" s="1"/>
      <c r="GD695" s="1"/>
      <c r="GQ695" s="1"/>
    </row>
    <row r="696" spans="2:199" ht="18" customHeight="1" x14ac:dyDescent="0.2">
      <c r="B696" s="1"/>
      <c r="AI696" s="1"/>
      <c r="AJ696" s="1"/>
      <c r="AK696" s="1"/>
      <c r="AL696" s="1"/>
      <c r="AM696" s="1"/>
      <c r="AN696" s="1"/>
      <c r="AO696" s="1"/>
      <c r="AP696" s="1"/>
      <c r="AU696" s="1"/>
      <c r="AV696" s="1"/>
      <c r="AW696" s="1"/>
      <c r="AX696" s="1"/>
      <c r="BC696" s="1"/>
      <c r="BD696" s="1"/>
      <c r="BE696" s="1"/>
      <c r="BF696" s="1"/>
      <c r="BG696" s="1"/>
      <c r="BH696" s="1"/>
      <c r="BI696" s="1"/>
      <c r="BJ696" s="1"/>
      <c r="CI696" s="1"/>
      <c r="CJ696" s="1"/>
      <c r="CK696" s="1"/>
      <c r="CL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FG696" s="1"/>
      <c r="FH696" s="1"/>
      <c r="FI696" s="1"/>
      <c r="FJ696" s="1"/>
      <c r="GA696" s="1"/>
      <c r="GB696" s="1"/>
      <c r="GC696" s="1"/>
      <c r="GD696" s="1"/>
      <c r="GQ696" s="1"/>
    </row>
    <row r="697" spans="2:199" ht="18" customHeight="1" x14ac:dyDescent="0.2">
      <c r="B697" s="1"/>
      <c r="AI697" s="1"/>
      <c r="AJ697" s="1"/>
      <c r="AK697" s="1"/>
      <c r="AL697" s="1"/>
      <c r="AM697" s="1"/>
      <c r="AN697" s="1"/>
      <c r="AO697" s="1"/>
      <c r="AP697" s="1"/>
      <c r="AU697" s="1"/>
      <c r="AV697" s="1"/>
      <c r="AW697" s="1"/>
      <c r="AX697" s="1"/>
      <c r="BC697" s="1"/>
      <c r="BD697" s="1"/>
      <c r="BE697" s="1"/>
      <c r="BF697" s="1"/>
      <c r="BG697" s="1"/>
      <c r="BH697" s="1"/>
      <c r="BI697" s="1"/>
      <c r="BJ697" s="1"/>
      <c r="CI697" s="1"/>
      <c r="CJ697" s="1"/>
      <c r="CK697" s="1"/>
      <c r="CL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FG697" s="1"/>
      <c r="FH697" s="1"/>
      <c r="FI697" s="1"/>
      <c r="FJ697" s="1"/>
      <c r="GA697" s="1"/>
      <c r="GB697" s="1"/>
      <c r="GC697" s="1"/>
      <c r="GD697" s="1"/>
      <c r="GQ697" s="1"/>
    </row>
    <row r="698" spans="2:199" ht="18" customHeight="1" x14ac:dyDescent="0.2">
      <c r="B698" s="1"/>
      <c r="AI698" s="1"/>
      <c r="AJ698" s="1"/>
      <c r="AK698" s="1"/>
      <c r="AL698" s="1"/>
      <c r="AM698" s="1"/>
      <c r="AN698" s="1"/>
      <c r="AO698" s="1"/>
      <c r="AP698" s="1"/>
      <c r="AU698" s="1"/>
      <c r="AV698" s="1"/>
      <c r="AW698" s="1"/>
      <c r="AX698" s="1"/>
      <c r="BC698" s="1"/>
      <c r="BD698" s="1"/>
      <c r="BE698" s="1"/>
      <c r="BF698" s="1"/>
      <c r="BG698" s="1"/>
      <c r="BH698" s="1"/>
      <c r="BI698" s="1"/>
      <c r="BJ698" s="1"/>
      <c r="CI698" s="1"/>
      <c r="CJ698" s="1"/>
      <c r="CK698" s="1"/>
      <c r="CL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FG698" s="1"/>
      <c r="FH698" s="1"/>
      <c r="FI698" s="1"/>
      <c r="FJ698" s="1"/>
      <c r="GA698" s="1"/>
      <c r="GB698" s="1"/>
      <c r="GC698" s="1"/>
      <c r="GD698" s="1"/>
      <c r="GQ698" s="1"/>
    </row>
    <row r="699" spans="2:199" ht="18" customHeight="1" x14ac:dyDescent="0.2">
      <c r="B699" s="1"/>
      <c r="AI699" s="1"/>
      <c r="AJ699" s="1"/>
      <c r="AK699" s="1"/>
      <c r="AL699" s="1"/>
      <c r="AM699" s="1"/>
      <c r="AN699" s="1"/>
      <c r="AO699" s="1"/>
      <c r="AP699" s="1"/>
      <c r="AU699" s="1"/>
      <c r="AV699" s="1"/>
      <c r="AW699" s="1"/>
      <c r="AX699" s="1"/>
      <c r="BC699" s="1"/>
      <c r="BD699" s="1"/>
      <c r="BE699" s="1"/>
      <c r="BF699" s="1"/>
      <c r="BG699" s="1"/>
      <c r="BH699" s="1"/>
      <c r="BI699" s="1"/>
      <c r="BJ699" s="1"/>
      <c r="CI699" s="1"/>
      <c r="CJ699" s="1"/>
      <c r="CK699" s="1"/>
      <c r="CL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FG699" s="1"/>
      <c r="FH699" s="1"/>
      <c r="FI699" s="1"/>
      <c r="FJ699" s="1"/>
      <c r="GA699" s="1"/>
      <c r="GB699" s="1"/>
      <c r="GC699" s="1"/>
      <c r="GD699" s="1"/>
      <c r="GQ699" s="1"/>
    </row>
    <row r="700" spans="2:199" ht="18" customHeight="1" x14ac:dyDescent="0.2">
      <c r="B700" s="1"/>
      <c r="AI700" s="1"/>
      <c r="AJ700" s="1"/>
      <c r="AK700" s="1"/>
      <c r="AL700" s="1"/>
      <c r="AM700" s="1"/>
      <c r="AN700" s="1"/>
      <c r="AO700" s="1"/>
      <c r="AP700" s="1"/>
      <c r="AU700" s="1"/>
      <c r="AV700" s="1"/>
      <c r="AW700" s="1"/>
      <c r="AX700" s="1"/>
      <c r="BC700" s="1"/>
      <c r="BD700" s="1"/>
      <c r="BE700" s="1"/>
      <c r="BF700" s="1"/>
      <c r="BG700" s="1"/>
      <c r="BH700" s="1"/>
      <c r="BI700" s="1"/>
      <c r="BJ700" s="1"/>
      <c r="CI700" s="1"/>
      <c r="CJ700" s="1"/>
      <c r="CK700" s="1"/>
      <c r="CL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FG700" s="1"/>
      <c r="FH700" s="1"/>
      <c r="FI700" s="1"/>
      <c r="FJ700" s="1"/>
      <c r="GA700" s="1"/>
      <c r="GB700" s="1"/>
      <c r="GC700" s="1"/>
      <c r="GD700" s="1"/>
      <c r="GQ700" s="1"/>
    </row>
    <row r="701" spans="2:199" ht="18" customHeight="1" x14ac:dyDescent="0.2">
      <c r="B701" s="1"/>
      <c r="AI701" s="1"/>
      <c r="AJ701" s="1"/>
      <c r="AK701" s="1"/>
      <c r="AL701" s="1"/>
      <c r="AM701" s="1"/>
      <c r="AN701" s="1"/>
      <c r="AO701" s="1"/>
      <c r="AP701" s="1"/>
      <c r="AU701" s="1"/>
      <c r="AV701" s="1"/>
      <c r="AW701" s="1"/>
      <c r="AX701" s="1"/>
      <c r="BC701" s="1"/>
      <c r="BD701" s="1"/>
      <c r="BE701" s="1"/>
      <c r="BF701" s="1"/>
      <c r="BG701" s="1"/>
      <c r="BH701" s="1"/>
      <c r="BI701" s="1"/>
      <c r="BJ701" s="1"/>
      <c r="CI701" s="1"/>
      <c r="CJ701" s="1"/>
      <c r="CK701" s="1"/>
      <c r="CL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FG701" s="1"/>
      <c r="FH701" s="1"/>
      <c r="FI701" s="1"/>
      <c r="FJ701" s="1"/>
      <c r="GA701" s="1"/>
      <c r="GB701" s="1"/>
      <c r="GC701" s="1"/>
      <c r="GD701" s="1"/>
      <c r="GQ701" s="1"/>
    </row>
    <row r="702" spans="2:199" ht="18" customHeight="1" x14ac:dyDescent="0.2">
      <c r="B702" s="1"/>
      <c r="AI702" s="1"/>
      <c r="AJ702" s="1"/>
      <c r="AK702" s="1"/>
      <c r="AL702" s="1"/>
      <c r="AM702" s="1"/>
      <c r="AN702" s="1"/>
      <c r="AO702" s="1"/>
      <c r="AP702" s="1"/>
      <c r="AU702" s="1"/>
      <c r="AV702" s="1"/>
      <c r="AW702" s="1"/>
      <c r="AX702" s="1"/>
      <c r="BC702" s="1"/>
      <c r="BD702" s="1"/>
      <c r="BE702" s="1"/>
      <c r="BF702" s="1"/>
      <c r="BG702" s="1"/>
      <c r="BH702" s="1"/>
      <c r="BI702" s="1"/>
      <c r="BJ702" s="1"/>
      <c r="CI702" s="1"/>
      <c r="CJ702" s="1"/>
      <c r="CK702" s="1"/>
      <c r="CL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FG702" s="1"/>
      <c r="FH702" s="1"/>
      <c r="FI702" s="1"/>
      <c r="FJ702" s="1"/>
      <c r="GA702" s="1"/>
      <c r="GB702" s="1"/>
      <c r="GC702" s="1"/>
      <c r="GD702" s="1"/>
      <c r="GQ702" s="1"/>
    </row>
    <row r="703" spans="2:199" ht="18" customHeight="1" x14ac:dyDescent="0.2">
      <c r="B703" s="1"/>
      <c r="AI703" s="1"/>
      <c r="AJ703" s="1"/>
      <c r="AK703" s="1"/>
      <c r="AL703" s="1"/>
      <c r="AM703" s="1"/>
      <c r="AN703" s="1"/>
      <c r="AO703" s="1"/>
      <c r="AP703" s="1"/>
      <c r="AU703" s="1"/>
      <c r="AV703" s="1"/>
      <c r="AW703" s="1"/>
      <c r="AX703" s="1"/>
      <c r="BC703" s="1"/>
      <c r="BD703" s="1"/>
      <c r="BE703" s="1"/>
      <c r="BF703" s="1"/>
      <c r="BG703" s="1"/>
      <c r="BH703" s="1"/>
      <c r="BI703" s="1"/>
      <c r="BJ703" s="1"/>
      <c r="CI703" s="1"/>
      <c r="CJ703" s="1"/>
      <c r="CK703" s="1"/>
      <c r="CL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FG703" s="1"/>
      <c r="FH703" s="1"/>
      <c r="FI703" s="1"/>
      <c r="FJ703" s="1"/>
      <c r="GA703" s="1"/>
      <c r="GB703" s="1"/>
      <c r="GC703" s="1"/>
      <c r="GD703" s="1"/>
      <c r="GQ703" s="1"/>
    </row>
    <row r="704" spans="2:199" ht="18" customHeight="1" x14ac:dyDescent="0.2">
      <c r="B704" s="1"/>
      <c r="AI704" s="1"/>
      <c r="AJ704" s="1"/>
      <c r="AK704" s="1"/>
      <c r="AL704" s="1"/>
      <c r="AM704" s="1"/>
      <c r="AN704" s="1"/>
      <c r="AO704" s="1"/>
      <c r="AP704" s="1"/>
      <c r="AU704" s="1"/>
      <c r="AV704" s="1"/>
      <c r="AW704" s="1"/>
      <c r="AX704" s="1"/>
      <c r="BC704" s="1"/>
      <c r="BD704" s="1"/>
      <c r="BE704" s="1"/>
      <c r="BF704" s="1"/>
      <c r="BG704" s="1"/>
      <c r="BH704" s="1"/>
      <c r="BI704" s="1"/>
      <c r="BJ704" s="1"/>
      <c r="CI704" s="1"/>
      <c r="CJ704" s="1"/>
      <c r="CK704" s="1"/>
      <c r="CL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FG704" s="1"/>
      <c r="FH704" s="1"/>
      <c r="FI704" s="1"/>
      <c r="FJ704" s="1"/>
      <c r="GA704" s="1"/>
      <c r="GB704" s="1"/>
      <c r="GC704" s="1"/>
      <c r="GD704" s="1"/>
      <c r="GQ704" s="1"/>
    </row>
    <row r="705" spans="2:199" ht="18" customHeight="1" x14ac:dyDescent="0.2">
      <c r="B705" s="1"/>
      <c r="AI705" s="1"/>
      <c r="AJ705" s="1"/>
      <c r="AK705" s="1"/>
      <c r="AL705" s="1"/>
      <c r="AM705" s="1"/>
      <c r="AN705" s="1"/>
      <c r="AO705" s="1"/>
      <c r="AP705" s="1"/>
      <c r="AU705" s="1"/>
      <c r="AV705" s="1"/>
      <c r="AW705" s="1"/>
      <c r="AX705" s="1"/>
      <c r="BC705" s="1"/>
      <c r="BD705" s="1"/>
      <c r="BE705" s="1"/>
      <c r="BF705" s="1"/>
      <c r="BG705" s="1"/>
      <c r="BH705" s="1"/>
      <c r="BI705" s="1"/>
      <c r="BJ705" s="1"/>
      <c r="CI705" s="1"/>
      <c r="CJ705" s="1"/>
      <c r="CK705" s="1"/>
      <c r="CL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FG705" s="1"/>
      <c r="FH705" s="1"/>
      <c r="FI705" s="1"/>
      <c r="FJ705" s="1"/>
      <c r="GA705" s="1"/>
      <c r="GB705" s="1"/>
      <c r="GC705" s="1"/>
      <c r="GD705" s="1"/>
      <c r="GQ705" s="1"/>
    </row>
    <row r="706" spans="2:199" ht="18" customHeight="1" x14ac:dyDescent="0.2">
      <c r="B706" s="1"/>
      <c r="AI706" s="1"/>
      <c r="AJ706" s="1"/>
      <c r="AK706" s="1"/>
      <c r="AL706" s="1"/>
      <c r="AM706" s="1"/>
      <c r="AN706" s="1"/>
      <c r="AO706" s="1"/>
      <c r="AP706" s="1"/>
      <c r="AU706" s="1"/>
      <c r="AV706" s="1"/>
      <c r="AW706" s="1"/>
      <c r="AX706" s="1"/>
      <c r="BC706" s="1"/>
      <c r="BD706" s="1"/>
      <c r="BE706" s="1"/>
      <c r="BF706" s="1"/>
      <c r="BG706" s="1"/>
      <c r="BH706" s="1"/>
      <c r="BI706" s="1"/>
      <c r="BJ706" s="1"/>
      <c r="CI706" s="1"/>
      <c r="CJ706" s="1"/>
      <c r="CK706" s="1"/>
      <c r="CL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FG706" s="1"/>
      <c r="FH706" s="1"/>
      <c r="FI706" s="1"/>
      <c r="FJ706" s="1"/>
      <c r="GA706" s="1"/>
      <c r="GB706" s="1"/>
      <c r="GC706" s="1"/>
      <c r="GD706" s="1"/>
      <c r="GQ706" s="1"/>
    </row>
    <row r="707" spans="2:199" ht="18" customHeight="1" x14ac:dyDescent="0.2">
      <c r="B707" s="1"/>
      <c r="AI707" s="1"/>
      <c r="AJ707" s="1"/>
      <c r="AK707" s="1"/>
      <c r="AL707" s="1"/>
      <c r="AM707" s="1"/>
      <c r="AN707" s="1"/>
      <c r="AO707" s="1"/>
      <c r="AP707" s="1"/>
      <c r="AU707" s="1"/>
      <c r="AV707" s="1"/>
      <c r="AW707" s="1"/>
      <c r="AX707" s="1"/>
      <c r="BC707" s="1"/>
      <c r="BD707" s="1"/>
      <c r="BE707" s="1"/>
      <c r="BF707" s="1"/>
      <c r="BG707" s="1"/>
      <c r="BH707" s="1"/>
      <c r="BI707" s="1"/>
      <c r="BJ707" s="1"/>
      <c r="CI707" s="1"/>
      <c r="CJ707" s="1"/>
      <c r="CK707" s="1"/>
      <c r="CL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FG707" s="1"/>
      <c r="FH707" s="1"/>
      <c r="FI707" s="1"/>
      <c r="FJ707" s="1"/>
      <c r="GA707" s="1"/>
      <c r="GB707" s="1"/>
      <c r="GC707" s="1"/>
      <c r="GD707" s="1"/>
      <c r="GQ707" s="1"/>
    </row>
    <row r="708" spans="2:199" ht="18" customHeight="1" x14ac:dyDescent="0.2">
      <c r="B708" s="1"/>
      <c r="AI708" s="1"/>
      <c r="AJ708" s="1"/>
      <c r="AK708" s="1"/>
      <c r="AL708" s="1"/>
      <c r="AM708" s="1"/>
      <c r="AN708" s="1"/>
      <c r="AO708" s="1"/>
      <c r="AP708" s="1"/>
      <c r="AU708" s="1"/>
      <c r="AV708" s="1"/>
      <c r="AW708" s="1"/>
      <c r="AX708" s="1"/>
      <c r="BC708" s="1"/>
      <c r="BD708" s="1"/>
      <c r="BE708" s="1"/>
      <c r="BF708" s="1"/>
      <c r="BG708" s="1"/>
      <c r="BH708" s="1"/>
      <c r="BI708" s="1"/>
      <c r="BJ708" s="1"/>
      <c r="CI708" s="1"/>
      <c r="CJ708" s="1"/>
      <c r="CK708" s="1"/>
      <c r="CL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FG708" s="1"/>
      <c r="FH708" s="1"/>
      <c r="FI708" s="1"/>
      <c r="FJ708" s="1"/>
      <c r="GA708" s="1"/>
      <c r="GB708" s="1"/>
      <c r="GC708" s="1"/>
      <c r="GD708" s="1"/>
      <c r="GQ708" s="1"/>
    </row>
    <row r="709" spans="2:199" ht="18" customHeight="1" x14ac:dyDescent="0.2">
      <c r="B709" s="1"/>
      <c r="AI709" s="1"/>
      <c r="AJ709" s="1"/>
      <c r="AK709" s="1"/>
      <c r="AL709" s="1"/>
      <c r="AM709" s="1"/>
      <c r="AN709" s="1"/>
      <c r="AO709" s="1"/>
      <c r="AP709" s="1"/>
      <c r="AU709" s="1"/>
      <c r="AV709" s="1"/>
      <c r="AW709" s="1"/>
      <c r="AX709" s="1"/>
      <c r="BC709" s="1"/>
      <c r="BD709" s="1"/>
      <c r="BE709" s="1"/>
      <c r="BF709" s="1"/>
      <c r="BG709" s="1"/>
      <c r="BH709" s="1"/>
      <c r="BI709" s="1"/>
      <c r="BJ709" s="1"/>
      <c r="CI709" s="1"/>
      <c r="CJ709" s="1"/>
      <c r="CK709" s="1"/>
      <c r="CL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FG709" s="1"/>
      <c r="FH709" s="1"/>
      <c r="FI709" s="1"/>
      <c r="FJ709" s="1"/>
      <c r="GA709" s="1"/>
      <c r="GB709" s="1"/>
      <c r="GC709" s="1"/>
      <c r="GD709" s="1"/>
      <c r="GQ709" s="1"/>
    </row>
    <row r="710" spans="2:199" ht="18" customHeight="1" x14ac:dyDescent="0.2">
      <c r="B710" s="1"/>
      <c r="AI710" s="1"/>
      <c r="AJ710" s="1"/>
      <c r="AK710" s="1"/>
      <c r="AL710" s="1"/>
      <c r="AM710" s="1"/>
      <c r="AN710" s="1"/>
      <c r="AO710" s="1"/>
      <c r="AP710" s="1"/>
      <c r="AU710" s="1"/>
      <c r="AV710" s="1"/>
      <c r="AW710" s="1"/>
      <c r="AX710" s="1"/>
      <c r="BC710" s="1"/>
      <c r="BD710" s="1"/>
      <c r="BE710" s="1"/>
      <c r="BF710" s="1"/>
      <c r="BG710" s="1"/>
      <c r="BH710" s="1"/>
      <c r="BI710" s="1"/>
      <c r="BJ710" s="1"/>
      <c r="CI710" s="1"/>
      <c r="CJ710" s="1"/>
      <c r="CK710" s="1"/>
      <c r="CL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FG710" s="1"/>
      <c r="FH710" s="1"/>
      <c r="FI710" s="1"/>
      <c r="FJ710" s="1"/>
      <c r="GA710" s="1"/>
      <c r="GB710" s="1"/>
      <c r="GC710" s="1"/>
      <c r="GD710" s="1"/>
      <c r="GQ710" s="1"/>
    </row>
    <row r="711" spans="2:199" ht="18" customHeight="1" x14ac:dyDescent="0.2">
      <c r="B711" s="1"/>
      <c r="AI711" s="1"/>
      <c r="AJ711" s="1"/>
      <c r="AK711" s="1"/>
      <c r="AL711" s="1"/>
      <c r="AM711" s="1"/>
      <c r="AN711" s="1"/>
      <c r="AO711" s="1"/>
      <c r="AP711" s="1"/>
      <c r="AU711" s="1"/>
      <c r="AV711" s="1"/>
      <c r="AW711" s="1"/>
      <c r="AX711" s="1"/>
      <c r="BC711" s="1"/>
      <c r="BD711" s="1"/>
      <c r="BE711" s="1"/>
      <c r="BF711" s="1"/>
      <c r="BG711" s="1"/>
      <c r="BH711" s="1"/>
      <c r="BI711" s="1"/>
      <c r="BJ711" s="1"/>
      <c r="CI711" s="1"/>
      <c r="CJ711" s="1"/>
      <c r="CK711" s="1"/>
      <c r="CL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FG711" s="1"/>
      <c r="FH711" s="1"/>
      <c r="FI711" s="1"/>
      <c r="FJ711" s="1"/>
      <c r="GA711" s="1"/>
      <c r="GB711" s="1"/>
      <c r="GC711" s="1"/>
      <c r="GD711" s="1"/>
      <c r="GQ711" s="1"/>
    </row>
    <row r="712" spans="2:199" ht="18" customHeight="1" x14ac:dyDescent="0.2">
      <c r="B712" s="1"/>
      <c r="AI712" s="1"/>
      <c r="AJ712" s="1"/>
      <c r="AK712" s="1"/>
      <c r="AL712" s="1"/>
      <c r="AM712" s="1"/>
      <c r="AN712" s="1"/>
      <c r="AO712" s="1"/>
      <c r="AP712" s="1"/>
      <c r="AU712" s="1"/>
      <c r="AV712" s="1"/>
      <c r="AW712" s="1"/>
      <c r="AX712" s="1"/>
      <c r="BC712" s="1"/>
      <c r="BD712" s="1"/>
      <c r="BE712" s="1"/>
      <c r="BF712" s="1"/>
      <c r="BG712" s="1"/>
      <c r="BH712" s="1"/>
      <c r="BI712" s="1"/>
      <c r="BJ712" s="1"/>
      <c r="CI712" s="1"/>
      <c r="CJ712" s="1"/>
      <c r="CK712" s="1"/>
      <c r="CL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FG712" s="1"/>
      <c r="FH712" s="1"/>
      <c r="FI712" s="1"/>
      <c r="FJ712" s="1"/>
      <c r="GA712" s="1"/>
      <c r="GB712" s="1"/>
      <c r="GC712" s="1"/>
      <c r="GD712" s="1"/>
      <c r="GQ712" s="1"/>
    </row>
    <row r="713" spans="2:199" ht="18" customHeight="1" x14ac:dyDescent="0.2">
      <c r="B713" s="1"/>
      <c r="AI713" s="1"/>
      <c r="AJ713" s="1"/>
      <c r="AK713" s="1"/>
      <c r="AL713" s="1"/>
      <c r="AM713" s="1"/>
      <c r="AN713" s="1"/>
      <c r="AO713" s="1"/>
      <c r="AP713" s="1"/>
      <c r="AU713" s="1"/>
      <c r="AV713" s="1"/>
      <c r="AW713" s="1"/>
      <c r="AX713" s="1"/>
      <c r="BC713" s="1"/>
      <c r="BD713" s="1"/>
      <c r="BE713" s="1"/>
      <c r="BF713" s="1"/>
      <c r="BG713" s="1"/>
      <c r="BH713" s="1"/>
      <c r="BI713" s="1"/>
      <c r="BJ713" s="1"/>
      <c r="CI713" s="1"/>
      <c r="CJ713" s="1"/>
      <c r="CK713" s="1"/>
      <c r="CL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FG713" s="1"/>
      <c r="FH713" s="1"/>
      <c r="FI713" s="1"/>
      <c r="FJ713" s="1"/>
      <c r="GA713" s="1"/>
      <c r="GB713" s="1"/>
      <c r="GC713" s="1"/>
      <c r="GD713" s="1"/>
      <c r="GQ713" s="1"/>
    </row>
    <row r="714" spans="2:199" ht="18" customHeight="1" x14ac:dyDescent="0.2">
      <c r="B714" s="1"/>
      <c r="AI714" s="1"/>
      <c r="AJ714" s="1"/>
      <c r="AK714" s="1"/>
      <c r="AL714" s="1"/>
      <c r="AM714" s="1"/>
      <c r="AN714" s="1"/>
      <c r="AO714" s="1"/>
      <c r="AP714" s="1"/>
      <c r="AU714" s="1"/>
      <c r="AV714" s="1"/>
      <c r="AW714" s="1"/>
      <c r="AX714" s="1"/>
      <c r="BC714" s="1"/>
      <c r="BD714" s="1"/>
      <c r="BE714" s="1"/>
      <c r="BF714" s="1"/>
      <c r="BG714" s="1"/>
      <c r="BH714" s="1"/>
      <c r="BI714" s="1"/>
      <c r="BJ714" s="1"/>
      <c r="CI714" s="1"/>
      <c r="CJ714" s="1"/>
      <c r="CK714" s="1"/>
      <c r="CL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FG714" s="1"/>
      <c r="FH714" s="1"/>
      <c r="FI714" s="1"/>
      <c r="FJ714" s="1"/>
      <c r="GA714" s="1"/>
      <c r="GB714" s="1"/>
      <c r="GC714" s="1"/>
      <c r="GD714" s="1"/>
      <c r="GQ714" s="1"/>
    </row>
    <row r="715" spans="2:199" ht="18" customHeight="1" x14ac:dyDescent="0.2">
      <c r="B715" s="1"/>
      <c r="AI715" s="1"/>
      <c r="AJ715" s="1"/>
      <c r="AK715" s="1"/>
      <c r="AL715" s="1"/>
      <c r="AM715" s="1"/>
      <c r="AN715" s="1"/>
      <c r="AO715" s="1"/>
      <c r="AP715" s="1"/>
      <c r="AU715" s="1"/>
      <c r="AV715" s="1"/>
      <c r="AW715" s="1"/>
      <c r="AX715" s="1"/>
      <c r="BC715" s="1"/>
      <c r="BD715" s="1"/>
      <c r="BE715" s="1"/>
      <c r="BF715" s="1"/>
      <c r="BG715" s="1"/>
      <c r="BH715" s="1"/>
      <c r="BI715" s="1"/>
      <c r="BJ715" s="1"/>
      <c r="CI715" s="1"/>
      <c r="CJ715" s="1"/>
      <c r="CK715" s="1"/>
      <c r="CL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FG715" s="1"/>
      <c r="FH715" s="1"/>
      <c r="FI715" s="1"/>
      <c r="FJ715" s="1"/>
      <c r="GA715" s="1"/>
      <c r="GB715" s="1"/>
      <c r="GC715" s="1"/>
      <c r="GD715" s="1"/>
      <c r="GQ715" s="1"/>
    </row>
    <row r="716" spans="2:199" ht="18" customHeight="1" x14ac:dyDescent="0.2">
      <c r="B716" s="1"/>
      <c r="AI716" s="1"/>
      <c r="AJ716" s="1"/>
      <c r="AK716" s="1"/>
      <c r="AL716" s="1"/>
      <c r="AM716" s="1"/>
      <c r="AN716" s="1"/>
      <c r="AO716" s="1"/>
      <c r="AP716" s="1"/>
      <c r="AU716" s="1"/>
      <c r="AV716" s="1"/>
      <c r="AW716" s="1"/>
      <c r="AX716" s="1"/>
      <c r="BC716" s="1"/>
      <c r="BD716" s="1"/>
      <c r="BE716" s="1"/>
      <c r="BF716" s="1"/>
      <c r="BG716" s="1"/>
      <c r="BH716" s="1"/>
      <c r="BI716" s="1"/>
      <c r="BJ716" s="1"/>
      <c r="CI716" s="1"/>
      <c r="CJ716" s="1"/>
      <c r="CK716" s="1"/>
      <c r="CL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FG716" s="1"/>
      <c r="FH716" s="1"/>
      <c r="FI716" s="1"/>
      <c r="FJ716" s="1"/>
      <c r="GA716" s="1"/>
      <c r="GB716" s="1"/>
      <c r="GC716" s="1"/>
      <c r="GD716" s="1"/>
      <c r="GQ716" s="1"/>
    </row>
    <row r="717" spans="2:199" ht="18" customHeight="1" x14ac:dyDescent="0.2">
      <c r="B717" s="1"/>
      <c r="AI717" s="1"/>
      <c r="AJ717" s="1"/>
      <c r="AK717" s="1"/>
      <c r="AL717" s="1"/>
      <c r="AM717" s="1"/>
      <c r="AN717" s="1"/>
      <c r="AO717" s="1"/>
      <c r="AP717" s="1"/>
      <c r="AU717" s="1"/>
      <c r="AV717" s="1"/>
      <c r="AW717" s="1"/>
      <c r="AX717" s="1"/>
      <c r="BC717" s="1"/>
      <c r="BD717" s="1"/>
      <c r="BE717" s="1"/>
      <c r="BF717" s="1"/>
      <c r="BG717" s="1"/>
      <c r="BH717" s="1"/>
      <c r="BI717" s="1"/>
      <c r="BJ717" s="1"/>
      <c r="CI717" s="1"/>
      <c r="CJ717" s="1"/>
      <c r="CK717" s="1"/>
      <c r="CL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FG717" s="1"/>
      <c r="FH717" s="1"/>
      <c r="FI717" s="1"/>
      <c r="FJ717" s="1"/>
      <c r="GA717" s="1"/>
      <c r="GB717" s="1"/>
      <c r="GC717" s="1"/>
      <c r="GD717" s="1"/>
      <c r="GQ717" s="1"/>
    </row>
    <row r="718" spans="2:199" ht="18" customHeight="1" x14ac:dyDescent="0.2">
      <c r="B718" s="1"/>
      <c r="AI718" s="1"/>
      <c r="AJ718" s="1"/>
      <c r="AK718" s="1"/>
      <c r="AL718" s="1"/>
      <c r="AM718" s="1"/>
      <c r="AN718" s="1"/>
      <c r="AO718" s="1"/>
      <c r="AP718" s="1"/>
      <c r="AU718" s="1"/>
      <c r="AV718" s="1"/>
      <c r="AW718" s="1"/>
      <c r="AX718" s="1"/>
      <c r="BC718" s="1"/>
      <c r="BD718" s="1"/>
      <c r="BE718" s="1"/>
      <c r="BF718" s="1"/>
      <c r="BG718" s="1"/>
      <c r="BH718" s="1"/>
      <c r="BI718" s="1"/>
      <c r="BJ718" s="1"/>
      <c r="CI718" s="1"/>
      <c r="CJ718" s="1"/>
      <c r="CK718" s="1"/>
      <c r="CL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FG718" s="1"/>
      <c r="FH718" s="1"/>
      <c r="FI718" s="1"/>
      <c r="FJ718" s="1"/>
      <c r="GA718" s="1"/>
      <c r="GB718" s="1"/>
      <c r="GC718" s="1"/>
      <c r="GD718" s="1"/>
      <c r="GQ718" s="1"/>
    </row>
    <row r="719" spans="2:199" ht="18" customHeight="1" x14ac:dyDescent="0.2">
      <c r="B719" s="1"/>
      <c r="AI719" s="1"/>
      <c r="AJ719" s="1"/>
      <c r="AK719" s="1"/>
      <c r="AL719" s="1"/>
      <c r="AM719" s="1"/>
      <c r="AN719" s="1"/>
      <c r="AO719" s="1"/>
      <c r="AP719" s="1"/>
      <c r="AU719" s="1"/>
      <c r="AV719" s="1"/>
      <c r="AW719" s="1"/>
      <c r="AX719" s="1"/>
      <c r="BC719" s="1"/>
      <c r="BD719" s="1"/>
      <c r="BE719" s="1"/>
      <c r="BF719" s="1"/>
      <c r="BG719" s="1"/>
      <c r="BH719" s="1"/>
      <c r="BI719" s="1"/>
      <c r="BJ719" s="1"/>
      <c r="CI719" s="1"/>
      <c r="CJ719" s="1"/>
      <c r="CK719" s="1"/>
      <c r="CL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FG719" s="1"/>
      <c r="FH719" s="1"/>
      <c r="FI719" s="1"/>
      <c r="FJ719" s="1"/>
      <c r="GA719" s="1"/>
      <c r="GB719" s="1"/>
      <c r="GC719" s="1"/>
      <c r="GD719" s="1"/>
      <c r="GQ719" s="1"/>
    </row>
    <row r="720" spans="2:199" ht="18" customHeight="1" x14ac:dyDescent="0.2">
      <c r="B720" s="1"/>
      <c r="AI720" s="1"/>
      <c r="AJ720" s="1"/>
      <c r="AK720" s="1"/>
      <c r="AL720" s="1"/>
      <c r="AM720" s="1"/>
      <c r="AN720" s="1"/>
      <c r="AO720" s="1"/>
      <c r="AP720" s="1"/>
      <c r="AU720" s="1"/>
      <c r="AV720" s="1"/>
      <c r="AW720" s="1"/>
      <c r="AX720" s="1"/>
      <c r="BC720" s="1"/>
      <c r="BD720" s="1"/>
      <c r="BE720" s="1"/>
      <c r="BF720" s="1"/>
      <c r="BG720" s="1"/>
      <c r="BH720" s="1"/>
      <c r="BI720" s="1"/>
      <c r="BJ720" s="1"/>
      <c r="CI720" s="1"/>
      <c r="CJ720" s="1"/>
      <c r="CK720" s="1"/>
      <c r="CL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FG720" s="1"/>
      <c r="FH720" s="1"/>
      <c r="FI720" s="1"/>
      <c r="FJ720" s="1"/>
      <c r="GA720" s="1"/>
      <c r="GB720" s="1"/>
      <c r="GC720" s="1"/>
      <c r="GD720" s="1"/>
      <c r="GQ720" s="1"/>
    </row>
    <row r="721" spans="2:199" ht="18" customHeight="1" x14ac:dyDescent="0.2">
      <c r="B721" s="1"/>
      <c r="AI721" s="1"/>
      <c r="AJ721" s="1"/>
      <c r="AK721" s="1"/>
      <c r="AL721" s="1"/>
      <c r="AM721" s="1"/>
      <c r="AN721" s="1"/>
      <c r="AO721" s="1"/>
      <c r="AP721" s="1"/>
      <c r="AU721" s="1"/>
      <c r="AV721" s="1"/>
      <c r="AW721" s="1"/>
      <c r="AX721" s="1"/>
      <c r="BC721" s="1"/>
      <c r="BD721" s="1"/>
      <c r="BE721" s="1"/>
      <c r="BF721" s="1"/>
      <c r="BG721" s="1"/>
      <c r="BH721" s="1"/>
      <c r="BI721" s="1"/>
      <c r="BJ721" s="1"/>
      <c r="CI721" s="1"/>
      <c r="CJ721" s="1"/>
      <c r="CK721" s="1"/>
      <c r="CL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FG721" s="1"/>
      <c r="FH721" s="1"/>
      <c r="FI721" s="1"/>
      <c r="FJ721" s="1"/>
      <c r="GA721" s="1"/>
      <c r="GB721" s="1"/>
      <c r="GC721" s="1"/>
      <c r="GD721" s="1"/>
      <c r="GQ721" s="1"/>
    </row>
    <row r="722" spans="2:199" ht="18" customHeight="1" x14ac:dyDescent="0.2">
      <c r="B722" s="1"/>
      <c r="AI722" s="1"/>
      <c r="AJ722" s="1"/>
      <c r="AK722" s="1"/>
      <c r="AL722" s="1"/>
      <c r="AM722" s="1"/>
      <c r="AN722" s="1"/>
      <c r="AO722" s="1"/>
      <c r="AP722" s="1"/>
      <c r="AU722" s="1"/>
      <c r="AV722" s="1"/>
      <c r="AW722" s="1"/>
      <c r="AX722" s="1"/>
      <c r="BC722" s="1"/>
      <c r="BD722" s="1"/>
      <c r="BE722" s="1"/>
      <c r="BF722" s="1"/>
      <c r="BG722" s="1"/>
      <c r="BH722" s="1"/>
      <c r="BI722" s="1"/>
      <c r="BJ722" s="1"/>
      <c r="CI722" s="1"/>
      <c r="CJ722" s="1"/>
      <c r="CK722" s="1"/>
      <c r="CL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FG722" s="1"/>
      <c r="FH722" s="1"/>
      <c r="FI722" s="1"/>
      <c r="FJ722" s="1"/>
      <c r="GA722" s="1"/>
      <c r="GB722" s="1"/>
      <c r="GC722" s="1"/>
      <c r="GD722" s="1"/>
      <c r="GQ722" s="1"/>
    </row>
    <row r="723" spans="2:199" ht="18" customHeight="1" x14ac:dyDescent="0.2">
      <c r="B723" s="1"/>
      <c r="AI723" s="1"/>
      <c r="AJ723" s="1"/>
      <c r="AK723" s="1"/>
      <c r="AL723" s="1"/>
      <c r="AM723" s="1"/>
      <c r="AN723" s="1"/>
      <c r="AO723" s="1"/>
      <c r="AP723" s="1"/>
      <c r="AU723" s="1"/>
      <c r="AV723" s="1"/>
      <c r="AW723" s="1"/>
      <c r="AX723" s="1"/>
      <c r="BC723" s="1"/>
      <c r="BD723" s="1"/>
      <c r="BE723" s="1"/>
      <c r="BF723" s="1"/>
      <c r="BG723" s="1"/>
      <c r="BH723" s="1"/>
      <c r="BI723" s="1"/>
      <c r="BJ723" s="1"/>
      <c r="CI723" s="1"/>
      <c r="CJ723" s="1"/>
      <c r="CK723" s="1"/>
      <c r="CL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FG723" s="1"/>
      <c r="FH723" s="1"/>
      <c r="FI723" s="1"/>
      <c r="FJ723" s="1"/>
      <c r="GA723" s="1"/>
      <c r="GB723" s="1"/>
      <c r="GC723" s="1"/>
      <c r="GD723" s="1"/>
      <c r="GQ723" s="1"/>
    </row>
    <row r="724" spans="2:199" ht="18" customHeight="1" x14ac:dyDescent="0.2">
      <c r="B724" s="1"/>
      <c r="AI724" s="1"/>
      <c r="AJ724" s="1"/>
      <c r="AK724" s="1"/>
      <c r="AL724" s="1"/>
      <c r="AM724" s="1"/>
      <c r="AN724" s="1"/>
      <c r="AO724" s="1"/>
      <c r="AP724" s="1"/>
      <c r="AU724" s="1"/>
      <c r="AV724" s="1"/>
      <c r="AW724" s="1"/>
      <c r="AX724" s="1"/>
      <c r="BC724" s="1"/>
      <c r="BD724" s="1"/>
      <c r="BE724" s="1"/>
      <c r="BF724" s="1"/>
      <c r="BG724" s="1"/>
      <c r="BH724" s="1"/>
      <c r="BI724" s="1"/>
      <c r="BJ724" s="1"/>
      <c r="CI724" s="1"/>
      <c r="CJ724" s="1"/>
      <c r="CK724" s="1"/>
      <c r="CL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FG724" s="1"/>
      <c r="FH724" s="1"/>
      <c r="FI724" s="1"/>
      <c r="FJ724" s="1"/>
      <c r="GA724" s="1"/>
      <c r="GB724" s="1"/>
      <c r="GC724" s="1"/>
      <c r="GD724" s="1"/>
      <c r="GQ724" s="1"/>
    </row>
    <row r="725" spans="2:199" ht="18" customHeight="1" x14ac:dyDescent="0.2">
      <c r="B725" s="1"/>
      <c r="AI725" s="1"/>
      <c r="AJ725" s="1"/>
      <c r="AK725" s="1"/>
      <c r="AL725" s="1"/>
      <c r="AM725" s="1"/>
      <c r="AN725" s="1"/>
      <c r="AO725" s="1"/>
      <c r="AP725" s="1"/>
      <c r="AU725" s="1"/>
      <c r="AV725" s="1"/>
      <c r="AW725" s="1"/>
      <c r="AX725" s="1"/>
      <c r="BC725" s="1"/>
      <c r="BD725" s="1"/>
      <c r="BE725" s="1"/>
      <c r="BF725" s="1"/>
      <c r="BG725" s="1"/>
      <c r="BH725" s="1"/>
      <c r="BI725" s="1"/>
      <c r="BJ725" s="1"/>
      <c r="CI725" s="1"/>
      <c r="CJ725" s="1"/>
      <c r="CK725" s="1"/>
      <c r="CL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FG725" s="1"/>
      <c r="FH725" s="1"/>
      <c r="FI725" s="1"/>
      <c r="FJ725" s="1"/>
      <c r="GA725" s="1"/>
      <c r="GB725" s="1"/>
      <c r="GC725" s="1"/>
      <c r="GD725" s="1"/>
      <c r="GQ725" s="1"/>
    </row>
    <row r="726" spans="2:199" ht="18" customHeight="1" x14ac:dyDescent="0.2">
      <c r="B726" s="1"/>
      <c r="AI726" s="1"/>
      <c r="AJ726" s="1"/>
      <c r="AK726" s="1"/>
      <c r="AL726" s="1"/>
      <c r="AM726" s="1"/>
      <c r="AN726" s="1"/>
      <c r="AO726" s="1"/>
      <c r="AP726" s="1"/>
      <c r="AU726" s="1"/>
      <c r="AV726" s="1"/>
      <c r="AW726" s="1"/>
      <c r="AX726" s="1"/>
      <c r="BC726" s="1"/>
      <c r="BD726" s="1"/>
      <c r="BE726" s="1"/>
      <c r="BF726" s="1"/>
      <c r="BG726" s="1"/>
      <c r="BH726" s="1"/>
      <c r="BI726" s="1"/>
      <c r="BJ726" s="1"/>
      <c r="CI726" s="1"/>
      <c r="CJ726" s="1"/>
      <c r="CK726" s="1"/>
      <c r="CL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FG726" s="1"/>
      <c r="FH726" s="1"/>
      <c r="FI726" s="1"/>
      <c r="FJ726" s="1"/>
      <c r="GA726" s="1"/>
      <c r="GB726" s="1"/>
      <c r="GC726" s="1"/>
      <c r="GD726" s="1"/>
      <c r="GQ726" s="1"/>
    </row>
    <row r="727" spans="2:199" ht="18" customHeight="1" x14ac:dyDescent="0.2">
      <c r="B727" s="1"/>
      <c r="AI727" s="1"/>
      <c r="AJ727" s="1"/>
      <c r="AK727" s="1"/>
      <c r="AL727" s="1"/>
      <c r="AM727" s="1"/>
      <c r="AN727" s="1"/>
      <c r="AO727" s="1"/>
      <c r="AP727" s="1"/>
      <c r="AU727" s="1"/>
      <c r="AV727" s="1"/>
      <c r="AW727" s="1"/>
      <c r="AX727" s="1"/>
      <c r="BC727" s="1"/>
      <c r="BD727" s="1"/>
      <c r="BE727" s="1"/>
      <c r="BF727" s="1"/>
      <c r="BG727" s="1"/>
      <c r="BH727" s="1"/>
      <c r="BI727" s="1"/>
      <c r="BJ727" s="1"/>
      <c r="CI727" s="1"/>
      <c r="CJ727" s="1"/>
      <c r="CK727" s="1"/>
      <c r="CL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FG727" s="1"/>
      <c r="FH727" s="1"/>
      <c r="FI727" s="1"/>
      <c r="FJ727" s="1"/>
      <c r="GA727" s="1"/>
      <c r="GB727" s="1"/>
      <c r="GC727" s="1"/>
      <c r="GD727" s="1"/>
      <c r="GQ727" s="1"/>
    </row>
    <row r="728" spans="2:199" ht="18" customHeight="1" x14ac:dyDescent="0.2">
      <c r="B728" s="1"/>
      <c r="AI728" s="1"/>
      <c r="AJ728" s="1"/>
      <c r="AK728" s="1"/>
      <c r="AL728" s="1"/>
      <c r="AM728" s="1"/>
      <c r="AN728" s="1"/>
      <c r="AO728" s="1"/>
      <c r="AP728" s="1"/>
      <c r="AU728" s="1"/>
      <c r="AV728" s="1"/>
      <c r="AW728" s="1"/>
      <c r="AX728" s="1"/>
      <c r="BC728" s="1"/>
      <c r="BD728" s="1"/>
      <c r="BE728" s="1"/>
      <c r="BF728" s="1"/>
      <c r="BG728" s="1"/>
      <c r="BH728" s="1"/>
      <c r="BI728" s="1"/>
      <c r="BJ728" s="1"/>
      <c r="CI728" s="1"/>
      <c r="CJ728" s="1"/>
      <c r="CK728" s="1"/>
      <c r="CL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FG728" s="1"/>
      <c r="FH728" s="1"/>
      <c r="FI728" s="1"/>
      <c r="FJ728" s="1"/>
      <c r="GA728" s="1"/>
      <c r="GB728" s="1"/>
      <c r="GC728" s="1"/>
      <c r="GD728" s="1"/>
      <c r="GQ728" s="1"/>
    </row>
    <row r="729" spans="2:199" ht="18" customHeight="1" x14ac:dyDescent="0.2">
      <c r="B729" s="1"/>
      <c r="AI729" s="1"/>
      <c r="AJ729" s="1"/>
      <c r="AK729" s="1"/>
      <c r="AL729" s="1"/>
      <c r="AM729" s="1"/>
      <c r="AN729" s="1"/>
      <c r="AO729" s="1"/>
      <c r="AP729" s="1"/>
      <c r="AU729" s="1"/>
      <c r="AV729" s="1"/>
      <c r="AW729" s="1"/>
      <c r="AX729" s="1"/>
      <c r="BC729" s="1"/>
      <c r="BD729" s="1"/>
      <c r="BE729" s="1"/>
      <c r="BF729" s="1"/>
      <c r="BG729" s="1"/>
      <c r="BH729" s="1"/>
      <c r="BI729" s="1"/>
      <c r="BJ729" s="1"/>
      <c r="CI729" s="1"/>
      <c r="CJ729" s="1"/>
      <c r="CK729" s="1"/>
      <c r="CL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FG729" s="1"/>
      <c r="FH729" s="1"/>
      <c r="FI729" s="1"/>
      <c r="FJ729" s="1"/>
      <c r="GA729" s="1"/>
      <c r="GB729" s="1"/>
      <c r="GC729" s="1"/>
      <c r="GD729" s="1"/>
      <c r="GQ729" s="1"/>
    </row>
    <row r="730" spans="2:199" ht="18" customHeight="1" x14ac:dyDescent="0.2">
      <c r="B730" s="1"/>
      <c r="AI730" s="1"/>
      <c r="AJ730" s="1"/>
      <c r="AK730" s="1"/>
      <c r="AL730" s="1"/>
      <c r="AM730" s="1"/>
      <c r="AN730" s="1"/>
      <c r="AO730" s="1"/>
      <c r="AP730" s="1"/>
      <c r="AU730" s="1"/>
      <c r="AV730" s="1"/>
      <c r="AW730" s="1"/>
      <c r="AX730" s="1"/>
      <c r="BC730" s="1"/>
      <c r="BD730" s="1"/>
      <c r="BE730" s="1"/>
      <c r="BF730" s="1"/>
      <c r="BG730" s="1"/>
      <c r="BH730" s="1"/>
      <c r="BI730" s="1"/>
      <c r="BJ730" s="1"/>
      <c r="CI730" s="1"/>
      <c r="CJ730" s="1"/>
      <c r="CK730" s="1"/>
      <c r="CL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FG730" s="1"/>
      <c r="FH730" s="1"/>
      <c r="FI730" s="1"/>
      <c r="FJ730" s="1"/>
      <c r="GA730" s="1"/>
      <c r="GB730" s="1"/>
      <c r="GC730" s="1"/>
      <c r="GD730" s="1"/>
      <c r="GQ730" s="1"/>
    </row>
    <row r="731" spans="2:199" ht="18" customHeight="1" x14ac:dyDescent="0.2">
      <c r="B731" s="1"/>
      <c r="AI731" s="1"/>
      <c r="AJ731" s="1"/>
      <c r="AK731" s="1"/>
      <c r="AL731" s="1"/>
      <c r="AM731" s="1"/>
      <c r="AN731" s="1"/>
      <c r="AO731" s="1"/>
      <c r="AP731" s="1"/>
      <c r="AU731" s="1"/>
      <c r="AV731" s="1"/>
      <c r="AW731" s="1"/>
      <c r="AX731" s="1"/>
      <c r="BC731" s="1"/>
      <c r="BD731" s="1"/>
      <c r="BE731" s="1"/>
      <c r="BF731" s="1"/>
      <c r="BG731" s="1"/>
      <c r="BH731" s="1"/>
      <c r="BI731" s="1"/>
      <c r="BJ731" s="1"/>
      <c r="CI731" s="1"/>
      <c r="CJ731" s="1"/>
      <c r="CK731" s="1"/>
      <c r="CL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FG731" s="1"/>
      <c r="FH731" s="1"/>
      <c r="FI731" s="1"/>
      <c r="FJ731" s="1"/>
      <c r="GA731" s="1"/>
      <c r="GB731" s="1"/>
      <c r="GC731" s="1"/>
      <c r="GD731" s="1"/>
      <c r="GQ731" s="1"/>
    </row>
    <row r="732" spans="2:199" ht="18" customHeight="1" x14ac:dyDescent="0.2">
      <c r="B732" s="1"/>
      <c r="AI732" s="1"/>
      <c r="AJ732" s="1"/>
      <c r="AK732" s="1"/>
      <c r="AL732" s="1"/>
      <c r="AM732" s="1"/>
      <c r="AN732" s="1"/>
      <c r="AO732" s="1"/>
      <c r="AP732" s="1"/>
      <c r="AU732" s="1"/>
      <c r="AV732" s="1"/>
      <c r="AW732" s="1"/>
      <c r="AX732" s="1"/>
      <c r="BC732" s="1"/>
      <c r="BD732" s="1"/>
      <c r="BE732" s="1"/>
      <c r="BF732" s="1"/>
      <c r="BG732" s="1"/>
      <c r="BH732" s="1"/>
      <c r="BI732" s="1"/>
      <c r="BJ732" s="1"/>
      <c r="CI732" s="1"/>
      <c r="CJ732" s="1"/>
      <c r="CK732" s="1"/>
      <c r="CL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FG732" s="1"/>
      <c r="FH732" s="1"/>
      <c r="FI732" s="1"/>
      <c r="FJ732" s="1"/>
      <c r="GA732" s="1"/>
      <c r="GB732" s="1"/>
      <c r="GC732" s="1"/>
      <c r="GD732" s="1"/>
      <c r="GQ732" s="1"/>
    </row>
    <row r="733" spans="2:199" ht="18" customHeight="1" x14ac:dyDescent="0.2">
      <c r="B733" s="1"/>
      <c r="AI733" s="1"/>
      <c r="AJ733" s="1"/>
      <c r="AK733" s="1"/>
      <c r="AL733" s="1"/>
      <c r="AM733" s="1"/>
      <c r="AN733" s="1"/>
      <c r="AO733" s="1"/>
      <c r="AP733" s="1"/>
      <c r="AU733" s="1"/>
      <c r="AV733" s="1"/>
      <c r="AW733" s="1"/>
      <c r="AX733" s="1"/>
      <c r="BC733" s="1"/>
      <c r="BD733" s="1"/>
      <c r="BE733" s="1"/>
      <c r="BF733" s="1"/>
      <c r="BG733" s="1"/>
      <c r="BH733" s="1"/>
      <c r="BI733" s="1"/>
      <c r="BJ733" s="1"/>
      <c r="CI733" s="1"/>
      <c r="CJ733" s="1"/>
      <c r="CK733" s="1"/>
      <c r="CL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FG733" s="1"/>
      <c r="FH733" s="1"/>
      <c r="FI733" s="1"/>
      <c r="FJ733" s="1"/>
      <c r="GA733" s="1"/>
      <c r="GB733" s="1"/>
      <c r="GC733" s="1"/>
      <c r="GD733" s="1"/>
      <c r="GQ733" s="1"/>
    </row>
    <row r="734" spans="2:199" ht="18" customHeight="1" x14ac:dyDescent="0.2">
      <c r="B734" s="1"/>
      <c r="AI734" s="1"/>
      <c r="AJ734" s="1"/>
      <c r="AK734" s="1"/>
      <c r="AL734" s="1"/>
      <c r="AM734" s="1"/>
      <c r="AN734" s="1"/>
      <c r="AO734" s="1"/>
      <c r="AP734" s="1"/>
      <c r="AU734" s="1"/>
      <c r="AV734" s="1"/>
      <c r="AW734" s="1"/>
      <c r="AX734" s="1"/>
      <c r="BC734" s="1"/>
      <c r="BD734" s="1"/>
      <c r="BE734" s="1"/>
      <c r="BF734" s="1"/>
      <c r="BG734" s="1"/>
      <c r="BH734" s="1"/>
      <c r="BI734" s="1"/>
      <c r="BJ734" s="1"/>
      <c r="CI734" s="1"/>
      <c r="CJ734" s="1"/>
      <c r="CK734" s="1"/>
      <c r="CL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FG734" s="1"/>
      <c r="FH734" s="1"/>
      <c r="FI734" s="1"/>
      <c r="FJ734" s="1"/>
      <c r="GA734" s="1"/>
      <c r="GB734" s="1"/>
      <c r="GC734" s="1"/>
      <c r="GD734" s="1"/>
      <c r="GQ734" s="1"/>
    </row>
    <row r="735" spans="2:199" ht="18" customHeight="1" x14ac:dyDescent="0.2">
      <c r="B735" s="1"/>
      <c r="AI735" s="1"/>
      <c r="AJ735" s="1"/>
      <c r="AK735" s="1"/>
      <c r="AL735" s="1"/>
      <c r="AM735" s="1"/>
      <c r="AN735" s="1"/>
      <c r="AO735" s="1"/>
      <c r="AP735" s="1"/>
      <c r="AU735" s="1"/>
      <c r="AV735" s="1"/>
      <c r="AW735" s="1"/>
      <c r="AX735" s="1"/>
      <c r="BC735" s="1"/>
      <c r="BD735" s="1"/>
      <c r="BE735" s="1"/>
      <c r="BF735" s="1"/>
      <c r="BG735" s="1"/>
      <c r="BH735" s="1"/>
      <c r="BI735" s="1"/>
      <c r="BJ735" s="1"/>
      <c r="CI735" s="1"/>
      <c r="CJ735" s="1"/>
      <c r="CK735" s="1"/>
      <c r="CL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FG735" s="1"/>
      <c r="FH735" s="1"/>
      <c r="FI735" s="1"/>
      <c r="FJ735" s="1"/>
      <c r="GA735" s="1"/>
      <c r="GB735" s="1"/>
      <c r="GC735" s="1"/>
      <c r="GD735" s="1"/>
      <c r="GQ735" s="1"/>
    </row>
    <row r="736" spans="2:199" ht="18" customHeight="1" x14ac:dyDescent="0.2">
      <c r="B736" s="1"/>
      <c r="AI736" s="1"/>
      <c r="AJ736" s="1"/>
      <c r="AK736" s="1"/>
      <c r="AL736" s="1"/>
      <c r="AM736" s="1"/>
      <c r="AN736" s="1"/>
      <c r="AO736" s="1"/>
      <c r="AP736" s="1"/>
      <c r="AU736" s="1"/>
      <c r="AV736" s="1"/>
      <c r="AW736" s="1"/>
      <c r="AX736" s="1"/>
      <c r="BC736" s="1"/>
      <c r="BD736" s="1"/>
      <c r="BE736" s="1"/>
      <c r="BF736" s="1"/>
      <c r="BG736" s="1"/>
      <c r="BH736" s="1"/>
      <c r="BI736" s="1"/>
      <c r="BJ736" s="1"/>
      <c r="CI736" s="1"/>
      <c r="CJ736" s="1"/>
      <c r="CK736" s="1"/>
      <c r="CL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FG736" s="1"/>
      <c r="FH736" s="1"/>
      <c r="FI736" s="1"/>
      <c r="FJ736" s="1"/>
      <c r="GA736" s="1"/>
      <c r="GB736" s="1"/>
      <c r="GC736" s="1"/>
      <c r="GD736" s="1"/>
      <c r="GQ736" s="1"/>
    </row>
    <row r="737" spans="2:199" ht="18" customHeight="1" x14ac:dyDescent="0.2">
      <c r="B737" s="1"/>
      <c r="AI737" s="1"/>
      <c r="AJ737" s="1"/>
      <c r="AK737" s="1"/>
      <c r="AL737" s="1"/>
      <c r="AM737" s="1"/>
      <c r="AN737" s="1"/>
      <c r="AO737" s="1"/>
      <c r="AP737" s="1"/>
      <c r="AU737" s="1"/>
      <c r="AV737" s="1"/>
      <c r="AW737" s="1"/>
      <c r="AX737" s="1"/>
      <c r="BC737" s="1"/>
      <c r="BD737" s="1"/>
      <c r="BE737" s="1"/>
      <c r="BF737" s="1"/>
      <c r="BG737" s="1"/>
      <c r="BH737" s="1"/>
      <c r="BI737" s="1"/>
      <c r="BJ737" s="1"/>
      <c r="CI737" s="1"/>
      <c r="CJ737" s="1"/>
      <c r="CK737" s="1"/>
      <c r="CL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FG737" s="1"/>
      <c r="FH737" s="1"/>
      <c r="FI737" s="1"/>
      <c r="FJ737" s="1"/>
      <c r="GA737" s="1"/>
      <c r="GB737" s="1"/>
      <c r="GC737" s="1"/>
      <c r="GD737" s="1"/>
      <c r="GQ737" s="1"/>
    </row>
    <row r="738" spans="2:199" ht="18" customHeight="1" x14ac:dyDescent="0.2">
      <c r="B738" s="1"/>
      <c r="AI738" s="1"/>
      <c r="AJ738" s="1"/>
      <c r="AK738" s="1"/>
      <c r="AL738" s="1"/>
      <c r="AM738" s="1"/>
      <c r="AN738" s="1"/>
      <c r="AO738" s="1"/>
      <c r="AP738" s="1"/>
      <c r="AU738" s="1"/>
      <c r="AV738" s="1"/>
      <c r="AW738" s="1"/>
      <c r="AX738" s="1"/>
      <c r="BC738" s="1"/>
      <c r="BD738" s="1"/>
      <c r="BE738" s="1"/>
      <c r="BF738" s="1"/>
      <c r="BG738" s="1"/>
      <c r="BH738" s="1"/>
      <c r="BI738" s="1"/>
      <c r="BJ738" s="1"/>
      <c r="CI738" s="1"/>
      <c r="CJ738" s="1"/>
      <c r="CK738" s="1"/>
      <c r="CL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FG738" s="1"/>
      <c r="FH738" s="1"/>
      <c r="FI738" s="1"/>
      <c r="FJ738" s="1"/>
      <c r="GA738" s="1"/>
      <c r="GB738" s="1"/>
      <c r="GC738" s="1"/>
      <c r="GD738" s="1"/>
      <c r="GQ738" s="1"/>
    </row>
    <row r="739" spans="2:199" ht="18" customHeight="1" x14ac:dyDescent="0.2">
      <c r="B739" s="1"/>
      <c r="AI739" s="1"/>
      <c r="AJ739" s="1"/>
      <c r="AK739" s="1"/>
      <c r="AL739" s="1"/>
      <c r="AM739" s="1"/>
      <c r="AN739" s="1"/>
      <c r="AO739" s="1"/>
      <c r="AP739" s="1"/>
      <c r="AU739" s="1"/>
      <c r="AV739" s="1"/>
      <c r="AW739" s="1"/>
      <c r="AX739" s="1"/>
      <c r="BC739" s="1"/>
      <c r="BD739" s="1"/>
      <c r="BE739" s="1"/>
      <c r="BF739" s="1"/>
      <c r="BG739" s="1"/>
      <c r="BH739" s="1"/>
      <c r="BI739" s="1"/>
      <c r="BJ739" s="1"/>
      <c r="CI739" s="1"/>
      <c r="CJ739" s="1"/>
      <c r="CK739" s="1"/>
      <c r="CL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FG739" s="1"/>
      <c r="FH739" s="1"/>
      <c r="FI739" s="1"/>
      <c r="FJ739" s="1"/>
      <c r="GA739" s="1"/>
      <c r="GB739" s="1"/>
      <c r="GC739" s="1"/>
      <c r="GD739" s="1"/>
      <c r="GQ739" s="1"/>
    </row>
    <row r="740" spans="2:199" ht="18" customHeight="1" x14ac:dyDescent="0.2">
      <c r="B740" s="1"/>
      <c r="AI740" s="1"/>
      <c r="AJ740" s="1"/>
      <c r="AK740" s="1"/>
      <c r="AL740" s="1"/>
      <c r="AM740" s="1"/>
      <c r="AN740" s="1"/>
      <c r="AO740" s="1"/>
      <c r="AP740" s="1"/>
      <c r="AU740" s="1"/>
      <c r="AV740" s="1"/>
      <c r="AW740" s="1"/>
      <c r="AX740" s="1"/>
      <c r="BC740" s="1"/>
      <c r="BD740" s="1"/>
      <c r="BE740" s="1"/>
      <c r="BF740" s="1"/>
      <c r="BG740" s="1"/>
      <c r="BH740" s="1"/>
      <c r="BI740" s="1"/>
      <c r="BJ740" s="1"/>
      <c r="CI740" s="1"/>
      <c r="CJ740" s="1"/>
      <c r="CK740" s="1"/>
      <c r="CL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FG740" s="1"/>
      <c r="FH740" s="1"/>
      <c r="FI740" s="1"/>
      <c r="FJ740" s="1"/>
      <c r="GA740" s="1"/>
      <c r="GB740" s="1"/>
      <c r="GC740" s="1"/>
      <c r="GD740" s="1"/>
      <c r="GQ740" s="1"/>
    </row>
    <row r="741" spans="2:199" ht="18" customHeight="1" x14ac:dyDescent="0.2">
      <c r="B741" s="1"/>
      <c r="AI741" s="1"/>
      <c r="AJ741" s="1"/>
      <c r="AK741" s="1"/>
      <c r="AL741" s="1"/>
      <c r="AM741" s="1"/>
      <c r="AN741" s="1"/>
      <c r="AO741" s="1"/>
      <c r="AP741" s="1"/>
      <c r="AU741" s="1"/>
      <c r="AV741" s="1"/>
      <c r="AW741" s="1"/>
      <c r="AX741" s="1"/>
      <c r="BC741" s="1"/>
      <c r="BD741" s="1"/>
      <c r="BE741" s="1"/>
      <c r="BF741" s="1"/>
      <c r="BG741" s="1"/>
      <c r="BH741" s="1"/>
      <c r="BI741" s="1"/>
      <c r="BJ741" s="1"/>
      <c r="CI741" s="1"/>
      <c r="CJ741" s="1"/>
      <c r="CK741" s="1"/>
      <c r="CL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FG741" s="1"/>
      <c r="FH741" s="1"/>
      <c r="FI741" s="1"/>
      <c r="FJ741" s="1"/>
      <c r="GA741" s="1"/>
      <c r="GB741" s="1"/>
      <c r="GC741" s="1"/>
      <c r="GD741" s="1"/>
      <c r="GQ741" s="1"/>
    </row>
    <row r="742" spans="2:199" ht="18" customHeight="1" x14ac:dyDescent="0.2">
      <c r="B742" s="1"/>
      <c r="AI742" s="1"/>
      <c r="AJ742" s="1"/>
      <c r="AK742" s="1"/>
      <c r="AL742" s="1"/>
      <c r="AM742" s="1"/>
      <c r="AN742" s="1"/>
      <c r="AO742" s="1"/>
      <c r="AP742" s="1"/>
      <c r="AU742" s="1"/>
      <c r="AV742" s="1"/>
      <c r="AW742" s="1"/>
      <c r="AX742" s="1"/>
      <c r="BC742" s="1"/>
      <c r="BD742" s="1"/>
      <c r="BE742" s="1"/>
      <c r="BF742" s="1"/>
      <c r="BG742" s="1"/>
      <c r="BH742" s="1"/>
      <c r="BI742" s="1"/>
      <c r="BJ742" s="1"/>
      <c r="CI742" s="1"/>
      <c r="CJ742" s="1"/>
      <c r="CK742" s="1"/>
      <c r="CL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FG742" s="1"/>
      <c r="FH742" s="1"/>
      <c r="FI742" s="1"/>
      <c r="FJ742" s="1"/>
      <c r="GA742" s="1"/>
      <c r="GB742" s="1"/>
      <c r="GC742" s="1"/>
      <c r="GD742" s="1"/>
      <c r="GQ742" s="1"/>
    </row>
    <row r="743" spans="2:199" ht="18" customHeight="1" x14ac:dyDescent="0.2">
      <c r="B743" s="1"/>
      <c r="AI743" s="1"/>
      <c r="AJ743" s="1"/>
      <c r="AK743" s="1"/>
      <c r="AL743" s="1"/>
      <c r="AM743" s="1"/>
      <c r="AN743" s="1"/>
      <c r="AO743" s="1"/>
      <c r="AP743" s="1"/>
      <c r="AU743" s="1"/>
      <c r="AV743" s="1"/>
      <c r="AW743" s="1"/>
      <c r="AX743" s="1"/>
      <c r="BC743" s="1"/>
      <c r="BD743" s="1"/>
      <c r="BE743" s="1"/>
      <c r="BF743" s="1"/>
      <c r="BG743" s="1"/>
      <c r="BH743" s="1"/>
      <c r="BI743" s="1"/>
      <c r="BJ743" s="1"/>
      <c r="CI743" s="1"/>
      <c r="CJ743" s="1"/>
      <c r="CK743" s="1"/>
      <c r="CL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FG743" s="1"/>
      <c r="FH743" s="1"/>
      <c r="FI743" s="1"/>
      <c r="FJ743" s="1"/>
      <c r="GA743" s="1"/>
      <c r="GB743" s="1"/>
      <c r="GC743" s="1"/>
      <c r="GD743" s="1"/>
      <c r="GQ743" s="1"/>
    </row>
    <row r="744" spans="2:199" ht="18" customHeight="1" x14ac:dyDescent="0.2">
      <c r="B744" s="1"/>
      <c r="AI744" s="1"/>
      <c r="AJ744" s="1"/>
      <c r="AK744" s="1"/>
      <c r="AL744" s="1"/>
      <c r="AM744" s="1"/>
      <c r="AN744" s="1"/>
      <c r="AO744" s="1"/>
      <c r="AP744" s="1"/>
      <c r="AU744" s="1"/>
      <c r="AV744" s="1"/>
      <c r="AW744" s="1"/>
      <c r="AX744" s="1"/>
      <c r="BC744" s="1"/>
      <c r="BD744" s="1"/>
      <c r="BE744" s="1"/>
      <c r="BF744" s="1"/>
      <c r="BG744" s="1"/>
      <c r="BH744" s="1"/>
      <c r="BI744" s="1"/>
      <c r="BJ744" s="1"/>
      <c r="CI744" s="1"/>
      <c r="CJ744" s="1"/>
      <c r="CK744" s="1"/>
      <c r="CL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FG744" s="1"/>
      <c r="FH744" s="1"/>
      <c r="FI744" s="1"/>
      <c r="FJ744" s="1"/>
      <c r="GA744" s="1"/>
      <c r="GB744" s="1"/>
      <c r="GC744" s="1"/>
      <c r="GD744" s="1"/>
      <c r="GQ744" s="1"/>
    </row>
    <row r="745" spans="2:199" ht="18" customHeight="1" x14ac:dyDescent="0.2">
      <c r="B745" s="1"/>
      <c r="AI745" s="1"/>
      <c r="AJ745" s="1"/>
      <c r="AK745" s="1"/>
      <c r="AL745" s="1"/>
      <c r="AM745" s="1"/>
      <c r="AN745" s="1"/>
      <c r="AO745" s="1"/>
      <c r="AP745" s="1"/>
      <c r="AU745" s="1"/>
      <c r="AV745" s="1"/>
      <c r="AW745" s="1"/>
      <c r="AX745" s="1"/>
      <c r="BC745" s="1"/>
      <c r="BD745" s="1"/>
      <c r="BE745" s="1"/>
      <c r="BF745" s="1"/>
      <c r="BG745" s="1"/>
      <c r="BH745" s="1"/>
      <c r="BI745" s="1"/>
      <c r="BJ745" s="1"/>
      <c r="CI745" s="1"/>
      <c r="CJ745" s="1"/>
      <c r="CK745" s="1"/>
      <c r="CL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FG745" s="1"/>
      <c r="FH745" s="1"/>
      <c r="FI745" s="1"/>
      <c r="FJ745" s="1"/>
      <c r="GA745" s="1"/>
      <c r="GB745" s="1"/>
      <c r="GC745" s="1"/>
      <c r="GD745" s="1"/>
      <c r="GQ745" s="1"/>
    </row>
    <row r="746" spans="2:199" ht="18" customHeight="1" x14ac:dyDescent="0.2">
      <c r="B746" s="1"/>
      <c r="AI746" s="1"/>
      <c r="AJ746" s="1"/>
      <c r="AK746" s="1"/>
      <c r="AL746" s="1"/>
      <c r="AM746" s="1"/>
      <c r="AN746" s="1"/>
      <c r="AO746" s="1"/>
      <c r="AP746" s="1"/>
      <c r="AU746" s="1"/>
      <c r="AV746" s="1"/>
      <c r="AW746" s="1"/>
      <c r="AX746" s="1"/>
      <c r="BC746" s="1"/>
      <c r="BD746" s="1"/>
      <c r="BE746" s="1"/>
      <c r="BF746" s="1"/>
      <c r="BG746" s="1"/>
      <c r="BH746" s="1"/>
      <c r="BI746" s="1"/>
      <c r="BJ746" s="1"/>
      <c r="CI746" s="1"/>
      <c r="CJ746" s="1"/>
      <c r="CK746" s="1"/>
      <c r="CL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FG746" s="1"/>
      <c r="FH746" s="1"/>
      <c r="FI746" s="1"/>
      <c r="FJ746" s="1"/>
      <c r="GA746" s="1"/>
      <c r="GB746" s="1"/>
      <c r="GC746" s="1"/>
      <c r="GD746" s="1"/>
      <c r="GQ746" s="1"/>
    </row>
    <row r="747" spans="2:199" ht="18" customHeight="1" x14ac:dyDescent="0.2">
      <c r="B747" s="1"/>
      <c r="AI747" s="1"/>
      <c r="AJ747" s="1"/>
      <c r="AK747" s="1"/>
      <c r="AL747" s="1"/>
      <c r="AM747" s="1"/>
      <c r="AN747" s="1"/>
      <c r="AO747" s="1"/>
      <c r="AP747" s="1"/>
      <c r="AU747" s="1"/>
      <c r="AV747" s="1"/>
      <c r="AW747" s="1"/>
      <c r="AX747" s="1"/>
      <c r="BC747" s="1"/>
      <c r="BD747" s="1"/>
      <c r="BE747" s="1"/>
      <c r="BF747" s="1"/>
      <c r="BG747" s="1"/>
      <c r="BH747" s="1"/>
      <c r="BI747" s="1"/>
      <c r="BJ747" s="1"/>
      <c r="CI747" s="1"/>
      <c r="CJ747" s="1"/>
      <c r="CK747" s="1"/>
      <c r="CL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FG747" s="1"/>
      <c r="FH747" s="1"/>
      <c r="FI747" s="1"/>
      <c r="FJ747" s="1"/>
      <c r="GA747" s="1"/>
      <c r="GB747" s="1"/>
      <c r="GC747" s="1"/>
      <c r="GD747" s="1"/>
      <c r="GQ747" s="1"/>
    </row>
    <row r="748" spans="2:199" ht="18" customHeight="1" x14ac:dyDescent="0.2">
      <c r="B748" s="1"/>
      <c r="AI748" s="1"/>
      <c r="AJ748" s="1"/>
      <c r="AK748" s="1"/>
      <c r="AL748" s="1"/>
      <c r="AM748" s="1"/>
      <c r="AN748" s="1"/>
      <c r="AO748" s="1"/>
      <c r="AP748" s="1"/>
      <c r="AU748" s="1"/>
      <c r="AV748" s="1"/>
      <c r="AW748" s="1"/>
      <c r="AX748" s="1"/>
      <c r="BC748" s="1"/>
      <c r="BD748" s="1"/>
      <c r="BE748" s="1"/>
      <c r="BF748" s="1"/>
      <c r="BG748" s="1"/>
      <c r="BH748" s="1"/>
      <c r="BI748" s="1"/>
      <c r="BJ748" s="1"/>
      <c r="CI748" s="1"/>
      <c r="CJ748" s="1"/>
      <c r="CK748" s="1"/>
      <c r="CL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FG748" s="1"/>
      <c r="FH748" s="1"/>
      <c r="FI748" s="1"/>
      <c r="FJ748" s="1"/>
      <c r="GA748" s="1"/>
      <c r="GB748" s="1"/>
      <c r="GC748" s="1"/>
      <c r="GD748" s="1"/>
      <c r="GQ748" s="1"/>
    </row>
    <row r="749" spans="2:199" ht="18" customHeight="1" x14ac:dyDescent="0.2">
      <c r="B749" s="1"/>
      <c r="AI749" s="1"/>
      <c r="AJ749" s="1"/>
      <c r="AK749" s="1"/>
      <c r="AL749" s="1"/>
      <c r="AM749" s="1"/>
      <c r="AN749" s="1"/>
      <c r="AO749" s="1"/>
      <c r="AP749" s="1"/>
      <c r="AU749" s="1"/>
      <c r="AV749" s="1"/>
      <c r="AW749" s="1"/>
      <c r="AX749" s="1"/>
      <c r="BC749" s="1"/>
      <c r="BD749" s="1"/>
      <c r="BE749" s="1"/>
      <c r="BF749" s="1"/>
      <c r="BG749" s="1"/>
      <c r="BH749" s="1"/>
      <c r="BI749" s="1"/>
      <c r="BJ749" s="1"/>
      <c r="CI749" s="1"/>
      <c r="CJ749" s="1"/>
      <c r="CK749" s="1"/>
      <c r="CL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FG749" s="1"/>
      <c r="FH749" s="1"/>
      <c r="FI749" s="1"/>
      <c r="FJ749" s="1"/>
      <c r="GA749" s="1"/>
      <c r="GB749" s="1"/>
      <c r="GC749" s="1"/>
      <c r="GD749" s="1"/>
      <c r="GQ749" s="1"/>
    </row>
    <row r="750" spans="2:199" ht="18" customHeight="1" x14ac:dyDescent="0.2">
      <c r="B750" s="1"/>
      <c r="AI750" s="1"/>
      <c r="AJ750" s="1"/>
      <c r="AK750" s="1"/>
      <c r="AL750" s="1"/>
      <c r="AM750" s="1"/>
      <c r="AN750" s="1"/>
      <c r="AO750" s="1"/>
      <c r="AP750" s="1"/>
      <c r="AU750" s="1"/>
      <c r="AV750" s="1"/>
      <c r="AW750" s="1"/>
      <c r="AX750" s="1"/>
      <c r="BC750" s="1"/>
      <c r="BD750" s="1"/>
      <c r="BE750" s="1"/>
      <c r="BF750" s="1"/>
      <c r="BG750" s="1"/>
      <c r="BH750" s="1"/>
      <c r="BI750" s="1"/>
      <c r="BJ750" s="1"/>
      <c r="CI750" s="1"/>
      <c r="CJ750" s="1"/>
      <c r="CK750" s="1"/>
      <c r="CL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FG750" s="1"/>
      <c r="FH750" s="1"/>
      <c r="FI750" s="1"/>
      <c r="FJ750" s="1"/>
      <c r="GA750" s="1"/>
      <c r="GB750" s="1"/>
      <c r="GC750" s="1"/>
      <c r="GD750" s="1"/>
      <c r="GQ750" s="1"/>
    </row>
    <row r="751" spans="2:199" ht="18" customHeight="1" x14ac:dyDescent="0.2">
      <c r="B751" s="1"/>
      <c r="AI751" s="1"/>
      <c r="AJ751" s="1"/>
      <c r="AK751" s="1"/>
      <c r="AL751" s="1"/>
      <c r="AM751" s="1"/>
      <c r="AN751" s="1"/>
      <c r="AO751" s="1"/>
      <c r="AP751" s="1"/>
      <c r="AU751" s="1"/>
      <c r="AV751" s="1"/>
      <c r="AW751" s="1"/>
      <c r="AX751" s="1"/>
      <c r="BC751" s="1"/>
      <c r="BD751" s="1"/>
      <c r="BE751" s="1"/>
      <c r="BF751" s="1"/>
      <c r="BG751" s="1"/>
      <c r="BH751" s="1"/>
      <c r="BI751" s="1"/>
      <c r="BJ751" s="1"/>
      <c r="CI751" s="1"/>
      <c r="CJ751" s="1"/>
      <c r="CK751" s="1"/>
      <c r="CL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FG751" s="1"/>
      <c r="FH751" s="1"/>
      <c r="FI751" s="1"/>
      <c r="FJ751" s="1"/>
      <c r="GA751" s="1"/>
      <c r="GB751" s="1"/>
      <c r="GC751" s="1"/>
      <c r="GD751" s="1"/>
      <c r="GQ751" s="1"/>
    </row>
    <row r="752" spans="2:199" ht="18" customHeight="1" x14ac:dyDescent="0.2">
      <c r="B752" s="1"/>
      <c r="AI752" s="1"/>
      <c r="AJ752" s="1"/>
      <c r="AK752" s="1"/>
      <c r="AL752" s="1"/>
      <c r="AM752" s="1"/>
      <c r="AN752" s="1"/>
      <c r="AO752" s="1"/>
      <c r="AP752" s="1"/>
      <c r="AU752" s="1"/>
      <c r="AV752" s="1"/>
      <c r="AW752" s="1"/>
      <c r="AX752" s="1"/>
      <c r="BC752" s="1"/>
      <c r="BD752" s="1"/>
      <c r="BE752" s="1"/>
      <c r="BF752" s="1"/>
      <c r="BG752" s="1"/>
      <c r="BH752" s="1"/>
      <c r="BI752" s="1"/>
      <c r="BJ752" s="1"/>
      <c r="CI752" s="1"/>
      <c r="CJ752" s="1"/>
      <c r="CK752" s="1"/>
      <c r="CL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FG752" s="1"/>
      <c r="FH752" s="1"/>
      <c r="FI752" s="1"/>
      <c r="FJ752" s="1"/>
      <c r="GA752" s="1"/>
      <c r="GB752" s="1"/>
      <c r="GC752" s="1"/>
      <c r="GD752" s="1"/>
      <c r="GQ752" s="1"/>
    </row>
    <row r="753" spans="2:199" ht="18" customHeight="1" x14ac:dyDescent="0.2">
      <c r="B753" s="1"/>
      <c r="AI753" s="1"/>
      <c r="AJ753" s="1"/>
      <c r="AK753" s="1"/>
      <c r="AL753" s="1"/>
      <c r="AM753" s="1"/>
      <c r="AN753" s="1"/>
      <c r="AO753" s="1"/>
      <c r="AP753" s="1"/>
      <c r="AU753" s="1"/>
      <c r="AV753" s="1"/>
      <c r="AW753" s="1"/>
      <c r="AX753" s="1"/>
      <c r="BC753" s="1"/>
      <c r="BD753" s="1"/>
      <c r="BE753" s="1"/>
      <c r="BF753" s="1"/>
      <c r="BG753" s="1"/>
      <c r="BH753" s="1"/>
      <c r="BI753" s="1"/>
      <c r="BJ753" s="1"/>
      <c r="CI753" s="1"/>
      <c r="CJ753" s="1"/>
      <c r="CK753" s="1"/>
      <c r="CL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FG753" s="1"/>
      <c r="FH753" s="1"/>
      <c r="FI753" s="1"/>
      <c r="FJ753" s="1"/>
      <c r="GA753" s="1"/>
      <c r="GB753" s="1"/>
      <c r="GC753" s="1"/>
      <c r="GD753" s="1"/>
      <c r="GQ753" s="1"/>
    </row>
    <row r="754" spans="2:199" ht="18" customHeight="1" x14ac:dyDescent="0.2">
      <c r="B754" s="1"/>
      <c r="AI754" s="1"/>
      <c r="AJ754" s="1"/>
      <c r="AK754" s="1"/>
      <c r="AL754" s="1"/>
      <c r="AM754" s="1"/>
      <c r="AN754" s="1"/>
      <c r="AO754" s="1"/>
      <c r="AP754" s="1"/>
      <c r="AU754" s="1"/>
      <c r="AV754" s="1"/>
      <c r="AW754" s="1"/>
      <c r="AX754" s="1"/>
      <c r="BC754" s="1"/>
      <c r="BD754" s="1"/>
      <c r="BE754" s="1"/>
      <c r="BF754" s="1"/>
      <c r="BG754" s="1"/>
      <c r="BH754" s="1"/>
      <c r="BI754" s="1"/>
      <c r="BJ754" s="1"/>
      <c r="CI754" s="1"/>
      <c r="CJ754" s="1"/>
      <c r="CK754" s="1"/>
      <c r="CL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FG754" s="1"/>
      <c r="FH754" s="1"/>
      <c r="FI754" s="1"/>
      <c r="FJ754" s="1"/>
      <c r="GA754" s="1"/>
      <c r="GB754" s="1"/>
      <c r="GC754" s="1"/>
      <c r="GD754" s="1"/>
      <c r="GQ754" s="1"/>
    </row>
    <row r="755" spans="2:199" ht="18" customHeight="1" x14ac:dyDescent="0.2">
      <c r="B755" s="1"/>
      <c r="AI755" s="1"/>
      <c r="AJ755" s="1"/>
      <c r="AK755" s="1"/>
      <c r="AL755" s="1"/>
      <c r="AM755" s="1"/>
      <c r="AN755" s="1"/>
      <c r="AO755" s="1"/>
      <c r="AP755" s="1"/>
      <c r="AU755" s="1"/>
      <c r="AV755" s="1"/>
      <c r="AW755" s="1"/>
      <c r="AX755" s="1"/>
      <c r="BC755" s="1"/>
      <c r="BD755" s="1"/>
      <c r="BE755" s="1"/>
      <c r="BF755" s="1"/>
      <c r="BG755" s="1"/>
      <c r="BH755" s="1"/>
      <c r="BI755" s="1"/>
      <c r="BJ755" s="1"/>
      <c r="CI755" s="1"/>
      <c r="CJ755" s="1"/>
      <c r="CK755" s="1"/>
      <c r="CL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FG755" s="1"/>
      <c r="FH755" s="1"/>
      <c r="FI755" s="1"/>
      <c r="FJ755" s="1"/>
      <c r="GA755" s="1"/>
      <c r="GB755" s="1"/>
      <c r="GC755" s="1"/>
      <c r="GD755" s="1"/>
      <c r="GQ755" s="1"/>
    </row>
    <row r="756" spans="2:199" ht="18" customHeight="1" x14ac:dyDescent="0.2">
      <c r="B756" s="1"/>
      <c r="AI756" s="1"/>
      <c r="AJ756" s="1"/>
      <c r="AK756" s="1"/>
      <c r="AL756" s="1"/>
      <c r="AM756" s="1"/>
      <c r="AN756" s="1"/>
      <c r="AO756" s="1"/>
      <c r="AP756" s="1"/>
      <c r="AU756" s="1"/>
      <c r="AV756" s="1"/>
      <c r="AW756" s="1"/>
      <c r="AX756" s="1"/>
      <c r="BC756" s="1"/>
      <c r="BD756" s="1"/>
      <c r="BE756" s="1"/>
      <c r="BF756" s="1"/>
      <c r="BG756" s="1"/>
      <c r="BH756" s="1"/>
      <c r="BI756" s="1"/>
      <c r="BJ756" s="1"/>
      <c r="CI756" s="1"/>
      <c r="CJ756" s="1"/>
      <c r="CK756" s="1"/>
      <c r="CL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FG756" s="1"/>
      <c r="FH756" s="1"/>
      <c r="FI756" s="1"/>
      <c r="FJ756" s="1"/>
      <c r="GA756" s="1"/>
      <c r="GB756" s="1"/>
      <c r="GC756" s="1"/>
      <c r="GD756" s="1"/>
      <c r="GQ756" s="1"/>
    </row>
    <row r="757" spans="2:199" ht="18" customHeight="1" x14ac:dyDescent="0.2">
      <c r="B757" s="1"/>
      <c r="AI757" s="1"/>
      <c r="AJ757" s="1"/>
      <c r="AK757" s="1"/>
      <c r="AL757" s="1"/>
      <c r="AM757" s="1"/>
      <c r="AN757" s="1"/>
      <c r="AO757" s="1"/>
      <c r="AP757" s="1"/>
      <c r="AU757" s="1"/>
      <c r="AV757" s="1"/>
      <c r="AW757" s="1"/>
      <c r="AX757" s="1"/>
      <c r="BC757" s="1"/>
      <c r="BD757" s="1"/>
      <c r="BE757" s="1"/>
      <c r="BF757" s="1"/>
      <c r="BG757" s="1"/>
      <c r="BH757" s="1"/>
      <c r="BI757" s="1"/>
      <c r="BJ757" s="1"/>
      <c r="CI757" s="1"/>
      <c r="CJ757" s="1"/>
      <c r="CK757" s="1"/>
      <c r="CL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FG757" s="1"/>
      <c r="FH757" s="1"/>
      <c r="FI757" s="1"/>
      <c r="FJ757" s="1"/>
      <c r="GA757" s="1"/>
      <c r="GB757" s="1"/>
      <c r="GC757" s="1"/>
      <c r="GD757" s="1"/>
      <c r="GQ757" s="1"/>
    </row>
    <row r="758" spans="2:199" ht="18" customHeight="1" x14ac:dyDescent="0.2">
      <c r="B758" s="1"/>
      <c r="AI758" s="1"/>
      <c r="AJ758" s="1"/>
      <c r="AK758" s="1"/>
      <c r="AL758" s="1"/>
      <c r="AM758" s="1"/>
      <c r="AN758" s="1"/>
      <c r="AO758" s="1"/>
      <c r="AP758" s="1"/>
      <c r="AU758" s="1"/>
      <c r="AV758" s="1"/>
      <c r="AW758" s="1"/>
      <c r="AX758" s="1"/>
      <c r="BC758" s="1"/>
      <c r="BD758" s="1"/>
      <c r="BE758" s="1"/>
      <c r="BF758" s="1"/>
      <c r="BG758" s="1"/>
      <c r="BH758" s="1"/>
      <c r="BI758" s="1"/>
      <c r="BJ758" s="1"/>
      <c r="CI758" s="1"/>
      <c r="CJ758" s="1"/>
      <c r="CK758" s="1"/>
      <c r="CL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FG758" s="1"/>
      <c r="FH758" s="1"/>
      <c r="FI758" s="1"/>
      <c r="FJ758" s="1"/>
      <c r="GA758" s="1"/>
      <c r="GB758" s="1"/>
      <c r="GC758" s="1"/>
      <c r="GD758" s="1"/>
      <c r="GQ758" s="1"/>
    </row>
    <row r="759" spans="2:199" ht="18" customHeight="1" x14ac:dyDescent="0.2">
      <c r="B759" s="1"/>
      <c r="AI759" s="1"/>
      <c r="AJ759" s="1"/>
      <c r="AK759" s="1"/>
      <c r="AL759" s="1"/>
      <c r="AM759" s="1"/>
      <c r="AN759" s="1"/>
      <c r="AO759" s="1"/>
      <c r="AP759" s="1"/>
      <c r="AU759" s="1"/>
      <c r="AV759" s="1"/>
      <c r="AW759" s="1"/>
      <c r="AX759" s="1"/>
      <c r="BC759" s="1"/>
      <c r="BD759" s="1"/>
      <c r="BE759" s="1"/>
      <c r="BF759" s="1"/>
      <c r="BG759" s="1"/>
      <c r="BH759" s="1"/>
      <c r="BI759" s="1"/>
      <c r="BJ759" s="1"/>
      <c r="CI759" s="1"/>
      <c r="CJ759" s="1"/>
      <c r="CK759" s="1"/>
      <c r="CL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FG759" s="1"/>
      <c r="FH759" s="1"/>
      <c r="FI759" s="1"/>
      <c r="FJ759" s="1"/>
      <c r="GA759" s="1"/>
      <c r="GB759" s="1"/>
      <c r="GC759" s="1"/>
      <c r="GD759" s="1"/>
      <c r="GQ759" s="1"/>
    </row>
    <row r="760" spans="2:199" ht="18" customHeight="1" x14ac:dyDescent="0.2">
      <c r="B760" s="1"/>
      <c r="AI760" s="1"/>
      <c r="AJ760" s="1"/>
      <c r="AK760" s="1"/>
      <c r="AL760" s="1"/>
      <c r="AM760" s="1"/>
      <c r="AN760" s="1"/>
      <c r="AO760" s="1"/>
      <c r="AP760" s="1"/>
      <c r="AU760" s="1"/>
      <c r="AV760" s="1"/>
      <c r="AW760" s="1"/>
      <c r="AX760" s="1"/>
      <c r="BC760" s="1"/>
      <c r="BD760" s="1"/>
      <c r="BE760" s="1"/>
      <c r="BF760" s="1"/>
      <c r="BG760" s="1"/>
      <c r="BH760" s="1"/>
      <c r="BI760" s="1"/>
      <c r="BJ760" s="1"/>
      <c r="CI760" s="1"/>
      <c r="CJ760" s="1"/>
      <c r="CK760" s="1"/>
      <c r="CL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FG760" s="1"/>
      <c r="FH760" s="1"/>
      <c r="FI760" s="1"/>
      <c r="FJ760" s="1"/>
      <c r="GA760" s="1"/>
      <c r="GB760" s="1"/>
      <c r="GC760" s="1"/>
      <c r="GD760" s="1"/>
      <c r="GQ760" s="1"/>
    </row>
    <row r="761" spans="2:199" ht="18" customHeight="1" x14ac:dyDescent="0.2">
      <c r="B761" s="1"/>
      <c r="AI761" s="1"/>
      <c r="AJ761" s="1"/>
      <c r="AK761" s="1"/>
      <c r="AL761" s="1"/>
      <c r="AM761" s="1"/>
      <c r="AN761" s="1"/>
      <c r="AO761" s="1"/>
      <c r="AP761" s="1"/>
      <c r="AU761" s="1"/>
      <c r="AV761" s="1"/>
      <c r="AW761" s="1"/>
      <c r="AX761" s="1"/>
      <c r="BC761" s="1"/>
      <c r="BD761" s="1"/>
      <c r="BE761" s="1"/>
      <c r="BF761" s="1"/>
      <c r="BG761" s="1"/>
      <c r="BH761" s="1"/>
      <c r="BI761" s="1"/>
      <c r="BJ761" s="1"/>
      <c r="CI761" s="1"/>
      <c r="CJ761" s="1"/>
      <c r="CK761" s="1"/>
      <c r="CL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FG761" s="1"/>
      <c r="FH761" s="1"/>
      <c r="FI761" s="1"/>
      <c r="FJ761" s="1"/>
      <c r="GA761" s="1"/>
      <c r="GB761" s="1"/>
      <c r="GC761" s="1"/>
      <c r="GD761" s="1"/>
      <c r="GQ761" s="1"/>
    </row>
    <row r="762" spans="2:199" ht="18" customHeight="1" x14ac:dyDescent="0.2">
      <c r="B762" s="1"/>
      <c r="AI762" s="1"/>
      <c r="AJ762" s="1"/>
      <c r="AK762" s="1"/>
      <c r="AL762" s="1"/>
      <c r="AM762" s="1"/>
      <c r="AN762" s="1"/>
      <c r="AO762" s="1"/>
      <c r="AP762" s="1"/>
      <c r="AU762" s="1"/>
      <c r="AV762" s="1"/>
      <c r="AW762" s="1"/>
      <c r="AX762" s="1"/>
      <c r="BC762" s="1"/>
      <c r="BD762" s="1"/>
      <c r="BE762" s="1"/>
      <c r="BF762" s="1"/>
      <c r="BG762" s="1"/>
      <c r="BH762" s="1"/>
      <c r="BI762" s="1"/>
      <c r="BJ762" s="1"/>
      <c r="CI762" s="1"/>
      <c r="CJ762" s="1"/>
      <c r="CK762" s="1"/>
      <c r="CL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FG762" s="1"/>
      <c r="FH762" s="1"/>
      <c r="FI762" s="1"/>
      <c r="FJ762" s="1"/>
      <c r="GA762" s="1"/>
      <c r="GB762" s="1"/>
      <c r="GC762" s="1"/>
      <c r="GD762" s="1"/>
      <c r="GQ762" s="1"/>
    </row>
    <row r="763" spans="2:199" ht="18" customHeight="1" x14ac:dyDescent="0.2">
      <c r="B763" s="1"/>
      <c r="AI763" s="1"/>
      <c r="AJ763" s="1"/>
      <c r="AK763" s="1"/>
      <c r="AL763" s="1"/>
      <c r="AM763" s="1"/>
      <c r="AN763" s="1"/>
      <c r="AO763" s="1"/>
      <c r="AP763" s="1"/>
      <c r="AU763" s="1"/>
      <c r="AV763" s="1"/>
      <c r="AW763" s="1"/>
      <c r="AX763" s="1"/>
      <c r="BC763" s="1"/>
      <c r="BD763" s="1"/>
      <c r="BE763" s="1"/>
      <c r="BF763" s="1"/>
      <c r="BG763" s="1"/>
      <c r="BH763" s="1"/>
      <c r="BI763" s="1"/>
      <c r="BJ763" s="1"/>
      <c r="CI763" s="1"/>
      <c r="CJ763" s="1"/>
      <c r="CK763" s="1"/>
      <c r="CL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FG763" s="1"/>
      <c r="FH763" s="1"/>
      <c r="FI763" s="1"/>
      <c r="FJ763" s="1"/>
      <c r="GA763" s="1"/>
      <c r="GB763" s="1"/>
      <c r="GC763" s="1"/>
      <c r="GD763" s="1"/>
      <c r="GQ763" s="1"/>
    </row>
    <row r="764" spans="2:199" ht="18" customHeight="1" x14ac:dyDescent="0.2">
      <c r="B764" s="1"/>
      <c r="AI764" s="1"/>
      <c r="AJ764" s="1"/>
      <c r="AK764" s="1"/>
      <c r="AL764" s="1"/>
      <c r="AM764" s="1"/>
      <c r="AN764" s="1"/>
      <c r="AO764" s="1"/>
      <c r="AP764" s="1"/>
      <c r="AU764" s="1"/>
      <c r="AV764" s="1"/>
      <c r="AW764" s="1"/>
      <c r="AX764" s="1"/>
      <c r="BC764" s="1"/>
      <c r="BD764" s="1"/>
      <c r="BE764" s="1"/>
      <c r="BF764" s="1"/>
      <c r="BG764" s="1"/>
      <c r="BH764" s="1"/>
      <c r="BI764" s="1"/>
      <c r="BJ764" s="1"/>
      <c r="CI764" s="1"/>
      <c r="CJ764" s="1"/>
      <c r="CK764" s="1"/>
      <c r="CL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FG764" s="1"/>
      <c r="FH764" s="1"/>
      <c r="FI764" s="1"/>
      <c r="FJ764" s="1"/>
      <c r="GA764" s="1"/>
      <c r="GB764" s="1"/>
      <c r="GC764" s="1"/>
      <c r="GD764" s="1"/>
      <c r="GQ764" s="1"/>
    </row>
    <row r="765" spans="2:199" ht="18" customHeight="1" x14ac:dyDescent="0.2">
      <c r="B765" s="1"/>
      <c r="AI765" s="1"/>
      <c r="AJ765" s="1"/>
      <c r="AK765" s="1"/>
      <c r="AL765" s="1"/>
      <c r="AM765" s="1"/>
      <c r="AN765" s="1"/>
      <c r="AO765" s="1"/>
      <c r="AP765" s="1"/>
      <c r="AU765" s="1"/>
      <c r="AV765" s="1"/>
      <c r="AW765" s="1"/>
      <c r="AX765" s="1"/>
      <c r="BC765" s="1"/>
      <c r="BD765" s="1"/>
      <c r="BE765" s="1"/>
      <c r="BF765" s="1"/>
      <c r="BG765" s="1"/>
      <c r="BH765" s="1"/>
      <c r="BI765" s="1"/>
      <c r="BJ765" s="1"/>
      <c r="CI765" s="1"/>
      <c r="CJ765" s="1"/>
      <c r="CK765" s="1"/>
      <c r="CL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FG765" s="1"/>
      <c r="FH765" s="1"/>
      <c r="FI765" s="1"/>
      <c r="FJ765" s="1"/>
      <c r="GA765" s="1"/>
      <c r="GB765" s="1"/>
      <c r="GC765" s="1"/>
      <c r="GD765" s="1"/>
      <c r="GQ765" s="1"/>
    </row>
    <row r="766" spans="2:199" ht="18" customHeight="1" x14ac:dyDescent="0.2">
      <c r="B766" s="1"/>
      <c r="AI766" s="1"/>
      <c r="AJ766" s="1"/>
      <c r="AK766" s="1"/>
      <c r="AL766" s="1"/>
      <c r="AM766" s="1"/>
      <c r="AN766" s="1"/>
      <c r="AO766" s="1"/>
      <c r="AP766" s="1"/>
      <c r="AU766" s="1"/>
      <c r="AV766" s="1"/>
      <c r="AW766" s="1"/>
      <c r="AX766" s="1"/>
      <c r="BC766" s="1"/>
      <c r="BD766" s="1"/>
      <c r="BE766" s="1"/>
      <c r="BF766" s="1"/>
      <c r="BG766" s="1"/>
      <c r="BH766" s="1"/>
      <c r="BI766" s="1"/>
      <c r="BJ766" s="1"/>
      <c r="CI766" s="1"/>
      <c r="CJ766" s="1"/>
      <c r="CK766" s="1"/>
      <c r="CL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FG766" s="1"/>
      <c r="FH766" s="1"/>
      <c r="FI766" s="1"/>
      <c r="FJ766" s="1"/>
      <c r="GA766" s="1"/>
      <c r="GB766" s="1"/>
      <c r="GC766" s="1"/>
      <c r="GD766" s="1"/>
      <c r="GQ766" s="1"/>
    </row>
    <row r="767" spans="2:199" ht="18" customHeight="1" x14ac:dyDescent="0.2">
      <c r="B767" s="1"/>
      <c r="AI767" s="1"/>
      <c r="AJ767" s="1"/>
      <c r="AK767" s="1"/>
      <c r="AL767" s="1"/>
      <c r="AM767" s="1"/>
      <c r="AN767" s="1"/>
      <c r="AO767" s="1"/>
      <c r="AP767" s="1"/>
      <c r="AU767" s="1"/>
      <c r="AV767" s="1"/>
      <c r="AW767" s="1"/>
      <c r="AX767" s="1"/>
      <c r="BC767" s="1"/>
      <c r="BD767" s="1"/>
      <c r="BE767" s="1"/>
      <c r="BF767" s="1"/>
      <c r="BG767" s="1"/>
      <c r="BH767" s="1"/>
      <c r="BI767" s="1"/>
      <c r="BJ767" s="1"/>
      <c r="CI767" s="1"/>
      <c r="CJ767" s="1"/>
      <c r="CK767" s="1"/>
      <c r="CL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FG767" s="1"/>
      <c r="FH767" s="1"/>
      <c r="FI767" s="1"/>
      <c r="FJ767" s="1"/>
      <c r="GA767" s="1"/>
      <c r="GB767" s="1"/>
      <c r="GC767" s="1"/>
      <c r="GD767" s="1"/>
      <c r="GQ767" s="1"/>
    </row>
    <row r="768" spans="2:199" ht="18" customHeight="1" x14ac:dyDescent="0.2">
      <c r="B768" s="1"/>
      <c r="AI768" s="1"/>
      <c r="AJ768" s="1"/>
      <c r="AK768" s="1"/>
      <c r="AL768" s="1"/>
      <c r="AM768" s="1"/>
      <c r="AN768" s="1"/>
      <c r="AO768" s="1"/>
      <c r="AP768" s="1"/>
      <c r="AU768" s="1"/>
      <c r="AV768" s="1"/>
      <c r="AW768" s="1"/>
      <c r="AX768" s="1"/>
      <c r="BC768" s="1"/>
      <c r="BD768" s="1"/>
      <c r="BE768" s="1"/>
      <c r="BF768" s="1"/>
      <c r="BG768" s="1"/>
      <c r="BH768" s="1"/>
      <c r="BI768" s="1"/>
      <c r="BJ768" s="1"/>
      <c r="CI768" s="1"/>
      <c r="CJ768" s="1"/>
      <c r="CK768" s="1"/>
      <c r="CL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FG768" s="1"/>
      <c r="FH768" s="1"/>
      <c r="FI768" s="1"/>
      <c r="FJ768" s="1"/>
      <c r="GA768" s="1"/>
      <c r="GB768" s="1"/>
      <c r="GC768" s="1"/>
      <c r="GD768" s="1"/>
      <c r="GQ768" s="1"/>
    </row>
    <row r="769" spans="2:199" ht="18" customHeight="1" x14ac:dyDescent="0.2">
      <c r="B769" s="1"/>
      <c r="AI769" s="1"/>
      <c r="AJ769" s="1"/>
      <c r="AK769" s="1"/>
      <c r="AL769" s="1"/>
      <c r="AM769" s="1"/>
      <c r="AN769" s="1"/>
      <c r="AO769" s="1"/>
      <c r="AP769" s="1"/>
      <c r="AU769" s="1"/>
      <c r="AV769" s="1"/>
      <c r="AW769" s="1"/>
      <c r="AX769" s="1"/>
      <c r="BC769" s="1"/>
      <c r="BD769" s="1"/>
      <c r="BE769" s="1"/>
      <c r="BF769" s="1"/>
      <c r="BG769" s="1"/>
      <c r="BH769" s="1"/>
      <c r="BI769" s="1"/>
      <c r="BJ769" s="1"/>
      <c r="CI769" s="1"/>
      <c r="CJ769" s="1"/>
      <c r="CK769" s="1"/>
      <c r="CL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FG769" s="1"/>
      <c r="FH769" s="1"/>
      <c r="FI769" s="1"/>
      <c r="FJ769" s="1"/>
      <c r="GA769" s="1"/>
      <c r="GB769" s="1"/>
      <c r="GC769" s="1"/>
      <c r="GD769" s="1"/>
      <c r="GQ769" s="1"/>
    </row>
    <row r="770" spans="2:199" ht="18" customHeight="1" x14ac:dyDescent="0.2">
      <c r="B770" s="1"/>
      <c r="AI770" s="1"/>
      <c r="AJ770" s="1"/>
      <c r="AK770" s="1"/>
      <c r="AL770" s="1"/>
      <c r="AM770" s="1"/>
      <c r="AN770" s="1"/>
      <c r="AO770" s="1"/>
      <c r="AP770" s="1"/>
      <c r="AU770" s="1"/>
      <c r="AV770" s="1"/>
      <c r="AW770" s="1"/>
      <c r="AX770" s="1"/>
      <c r="BC770" s="1"/>
      <c r="BD770" s="1"/>
      <c r="BE770" s="1"/>
      <c r="BF770" s="1"/>
      <c r="BG770" s="1"/>
      <c r="BH770" s="1"/>
      <c r="BI770" s="1"/>
      <c r="BJ770" s="1"/>
      <c r="CI770" s="1"/>
      <c r="CJ770" s="1"/>
      <c r="CK770" s="1"/>
      <c r="CL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FG770" s="1"/>
      <c r="FH770" s="1"/>
      <c r="FI770" s="1"/>
      <c r="FJ770" s="1"/>
      <c r="GA770" s="1"/>
      <c r="GB770" s="1"/>
      <c r="GC770" s="1"/>
      <c r="GD770" s="1"/>
      <c r="GQ770" s="1"/>
    </row>
    <row r="771" spans="2:199" ht="18" customHeight="1" x14ac:dyDescent="0.2">
      <c r="B771" s="1"/>
      <c r="AI771" s="1"/>
      <c r="AJ771" s="1"/>
      <c r="AK771" s="1"/>
      <c r="AL771" s="1"/>
      <c r="AM771" s="1"/>
      <c r="AN771" s="1"/>
      <c r="AO771" s="1"/>
      <c r="AP771" s="1"/>
      <c r="AU771" s="1"/>
      <c r="AV771" s="1"/>
      <c r="AW771" s="1"/>
      <c r="AX771" s="1"/>
      <c r="BC771" s="1"/>
      <c r="BD771" s="1"/>
      <c r="BE771" s="1"/>
      <c r="BF771" s="1"/>
      <c r="BG771" s="1"/>
      <c r="BH771" s="1"/>
      <c r="BI771" s="1"/>
      <c r="BJ771" s="1"/>
      <c r="CI771" s="1"/>
      <c r="CJ771" s="1"/>
      <c r="CK771" s="1"/>
      <c r="CL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FG771" s="1"/>
      <c r="FH771" s="1"/>
      <c r="FI771" s="1"/>
      <c r="FJ771" s="1"/>
      <c r="GA771" s="1"/>
      <c r="GB771" s="1"/>
      <c r="GC771" s="1"/>
      <c r="GD771" s="1"/>
      <c r="GQ771" s="1"/>
    </row>
    <row r="772" spans="2:199" ht="18" customHeight="1" x14ac:dyDescent="0.2">
      <c r="B772" s="1"/>
      <c r="AI772" s="1"/>
      <c r="AJ772" s="1"/>
      <c r="AK772" s="1"/>
      <c r="AL772" s="1"/>
      <c r="AM772" s="1"/>
      <c r="AN772" s="1"/>
      <c r="AO772" s="1"/>
      <c r="AP772" s="1"/>
      <c r="AU772" s="1"/>
      <c r="AV772" s="1"/>
      <c r="AW772" s="1"/>
      <c r="AX772" s="1"/>
      <c r="BC772" s="1"/>
      <c r="BD772" s="1"/>
      <c r="BE772" s="1"/>
      <c r="BF772" s="1"/>
      <c r="BG772" s="1"/>
      <c r="BH772" s="1"/>
      <c r="BI772" s="1"/>
      <c r="BJ772" s="1"/>
      <c r="CI772" s="1"/>
      <c r="CJ772" s="1"/>
      <c r="CK772" s="1"/>
      <c r="CL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FG772" s="1"/>
      <c r="FH772" s="1"/>
      <c r="FI772" s="1"/>
      <c r="FJ772" s="1"/>
      <c r="GA772" s="1"/>
      <c r="GB772" s="1"/>
      <c r="GC772" s="1"/>
      <c r="GD772" s="1"/>
      <c r="GQ772" s="1"/>
    </row>
    <row r="773" spans="2:199" ht="18" customHeight="1" x14ac:dyDescent="0.2">
      <c r="B773" s="1"/>
      <c r="AI773" s="1"/>
      <c r="AJ773" s="1"/>
      <c r="AK773" s="1"/>
      <c r="AL773" s="1"/>
      <c r="AM773" s="1"/>
      <c r="AN773" s="1"/>
      <c r="AO773" s="1"/>
      <c r="AP773" s="1"/>
      <c r="AU773" s="1"/>
      <c r="AV773" s="1"/>
      <c r="AW773" s="1"/>
      <c r="AX773" s="1"/>
      <c r="BC773" s="1"/>
      <c r="BD773" s="1"/>
      <c r="BE773" s="1"/>
      <c r="BF773" s="1"/>
      <c r="BG773" s="1"/>
      <c r="BH773" s="1"/>
      <c r="BI773" s="1"/>
      <c r="BJ773" s="1"/>
      <c r="CI773" s="1"/>
      <c r="CJ773" s="1"/>
      <c r="CK773" s="1"/>
      <c r="CL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FG773" s="1"/>
      <c r="FH773" s="1"/>
      <c r="FI773" s="1"/>
      <c r="FJ773" s="1"/>
      <c r="GA773" s="1"/>
      <c r="GB773" s="1"/>
      <c r="GC773" s="1"/>
      <c r="GD773" s="1"/>
      <c r="GQ773" s="1"/>
    </row>
  </sheetData>
  <mergeCells count="56">
    <mergeCell ref="C6:CU6"/>
    <mergeCell ref="DW6:EM6"/>
    <mergeCell ref="GT302:GT331"/>
    <mergeCell ref="EA7:ED7"/>
    <mergeCell ref="EE7:EH7"/>
    <mergeCell ref="EI7:EL7"/>
    <mergeCell ref="EM7:EP7"/>
    <mergeCell ref="DS7:DV7"/>
    <mergeCell ref="AY7:BB7"/>
    <mergeCell ref="AM7:AP7"/>
    <mergeCell ref="BC7:BF7"/>
    <mergeCell ref="BG7:BJ7"/>
    <mergeCell ref="AE7:AH7"/>
    <mergeCell ref="AI7:AL7"/>
    <mergeCell ref="S7:V7"/>
    <mergeCell ref="W7:Z7"/>
    <mergeCell ref="B7:B8"/>
    <mergeCell ref="C7:F7"/>
    <mergeCell ref="G7:J7"/>
    <mergeCell ref="K7:N7"/>
    <mergeCell ref="O7:R7"/>
    <mergeCell ref="AA7:AD7"/>
    <mergeCell ref="AQ7:AT7"/>
    <mergeCell ref="AU7:AX7"/>
    <mergeCell ref="EQ7:ET7"/>
    <mergeCell ref="BK7:BN7"/>
    <mergeCell ref="BO7:BR7"/>
    <mergeCell ref="BS7:BV7"/>
    <mergeCell ref="BW7:BZ7"/>
    <mergeCell ref="CU7:CX7"/>
    <mergeCell ref="CA7:CD7"/>
    <mergeCell ref="CE7:CH7"/>
    <mergeCell ref="CI7:CL7"/>
    <mergeCell ref="CM7:CP7"/>
    <mergeCell ref="CQ7:CT7"/>
    <mergeCell ref="DW7:DZ7"/>
    <mergeCell ref="CY7:DB7"/>
    <mergeCell ref="DC7:DF7"/>
    <mergeCell ref="DG7:DJ7"/>
    <mergeCell ref="DK7:DN7"/>
    <mergeCell ref="DO7:DR7"/>
    <mergeCell ref="GA7:GD7"/>
    <mergeCell ref="GE7:GH7"/>
    <mergeCell ref="GI7:GP7"/>
    <mergeCell ref="GQ6:GT6"/>
    <mergeCell ref="EU6:GG6"/>
    <mergeCell ref="GI6:GK6"/>
    <mergeCell ref="GM6:GO6"/>
    <mergeCell ref="FS7:FV7"/>
    <mergeCell ref="EU7:EX7"/>
    <mergeCell ref="EY7:FB7"/>
    <mergeCell ref="FC7:FF7"/>
    <mergeCell ref="FG7:FJ7"/>
    <mergeCell ref="FK7:FN7"/>
    <mergeCell ref="FW7:FZ7"/>
    <mergeCell ref="FO7:FR7"/>
  </mergeCells>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710"/>
  <sheetViews>
    <sheetView view="pageBreakPreview" topLeftCell="C1" zoomScaleNormal="100" zoomScaleSheetLayoutView="100" workbookViewId="0">
      <pane ySplit="3" topLeftCell="A717" activePane="bottomLeft" state="frozen"/>
      <selection pane="bottomLeft" activeCell="B682" sqref="B682:B708"/>
    </sheetView>
  </sheetViews>
  <sheetFormatPr defaultRowHeight="15.75" x14ac:dyDescent="0.2"/>
  <cols>
    <col min="1" max="1" width="8.7109375" style="273" customWidth="1"/>
    <col min="2" max="2" width="17.7109375" style="200" customWidth="1"/>
    <col min="3" max="3" width="38.140625" style="474" customWidth="1"/>
    <col min="4" max="4" width="11.28515625" style="205" customWidth="1"/>
    <col min="5" max="5" width="11.28515625" style="222" customWidth="1"/>
    <col min="6" max="6" width="15.42578125" style="205" customWidth="1"/>
    <col min="7" max="7" width="14.7109375" style="205" customWidth="1"/>
    <col min="8" max="8" width="15.85546875" style="205" customWidth="1"/>
    <col min="9" max="9" width="10.28515625" style="205" customWidth="1"/>
    <col min="10" max="10" width="14.28515625" style="205" customWidth="1"/>
    <col min="11" max="11" width="15.28515625" style="204" customWidth="1"/>
    <col min="12" max="12" width="14.85546875" style="205" customWidth="1"/>
    <col min="13" max="13" width="40.5703125" style="205" customWidth="1"/>
    <col min="14" max="14" width="9.140625" style="202" customWidth="1"/>
    <col min="15" max="56" width="9.140625" style="202"/>
    <col min="57" max="16384" width="9.140625" style="206"/>
  </cols>
  <sheetData>
    <row r="1" spans="1:56" s="202" customFormat="1" ht="14.25" x14ac:dyDescent="0.2">
      <c r="A1" s="528" t="s">
        <v>2096</v>
      </c>
      <c r="B1" s="528"/>
      <c r="C1" s="528"/>
      <c r="D1" s="528"/>
      <c r="E1" s="528"/>
      <c r="F1" s="528"/>
      <c r="G1" s="528"/>
      <c r="H1" s="528"/>
      <c r="I1" s="528"/>
      <c r="J1" s="528"/>
      <c r="K1" s="528"/>
      <c r="L1" s="528"/>
      <c r="M1" s="528"/>
    </row>
    <row r="2" spans="1:56" s="202" customFormat="1" ht="14.25" x14ac:dyDescent="0.2">
      <c r="A2" s="529" t="s">
        <v>1656</v>
      </c>
      <c r="B2" s="529"/>
      <c r="C2" s="529"/>
      <c r="D2" s="529"/>
      <c r="E2" s="529"/>
      <c r="F2" s="529"/>
      <c r="G2" s="529"/>
      <c r="H2" s="529"/>
      <c r="I2" s="529"/>
      <c r="J2" s="529"/>
      <c r="K2" s="529"/>
      <c r="L2" s="529"/>
      <c r="M2" s="529"/>
    </row>
    <row r="3" spans="1:56" s="207" customFormat="1" ht="51" x14ac:dyDescent="0.2">
      <c r="A3" s="271" t="s">
        <v>610</v>
      </c>
      <c r="B3" s="245" t="s">
        <v>611</v>
      </c>
      <c r="C3" s="245" t="s">
        <v>632</v>
      </c>
      <c r="D3" s="238" t="s">
        <v>633</v>
      </c>
      <c r="E3" s="246" t="s">
        <v>612</v>
      </c>
      <c r="F3" s="245" t="s">
        <v>634</v>
      </c>
      <c r="G3" s="244" t="s">
        <v>635</v>
      </c>
      <c r="H3" s="245" t="s">
        <v>636</v>
      </c>
      <c r="I3" s="245" t="s">
        <v>637</v>
      </c>
      <c r="J3" s="244" t="s">
        <v>613</v>
      </c>
      <c r="K3" s="244" t="s">
        <v>614</v>
      </c>
      <c r="L3" s="244" t="s">
        <v>615</v>
      </c>
      <c r="M3" s="245" t="s">
        <v>616</v>
      </c>
    </row>
    <row r="4" spans="1:56" s="277" customFormat="1" ht="13.5" x14ac:dyDescent="0.2">
      <c r="A4" s="293">
        <v>1.1000000000000001</v>
      </c>
      <c r="B4" s="519" t="s">
        <v>758</v>
      </c>
      <c r="C4" s="302" t="s">
        <v>1665</v>
      </c>
      <c r="D4" s="303" t="s">
        <v>421</v>
      </c>
      <c r="E4" s="304">
        <v>0.2</v>
      </c>
      <c r="F4" s="305" t="s">
        <v>617</v>
      </c>
      <c r="G4" s="296" t="s">
        <v>751</v>
      </c>
      <c r="H4" s="303" t="s">
        <v>619</v>
      </c>
      <c r="I4" s="303" t="s">
        <v>655</v>
      </c>
      <c r="J4" s="303" t="s">
        <v>1682</v>
      </c>
      <c r="K4" s="306">
        <v>44927</v>
      </c>
      <c r="L4" s="307">
        <v>45016</v>
      </c>
      <c r="M4" s="302" t="s">
        <v>1671</v>
      </c>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row>
    <row r="5" spans="1:56" s="277" customFormat="1" ht="27" x14ac:dyDescent="0.2">
      <c r="A5" s="280">
        <v>1.2</v>
      </c>
      <c r="B5" s="520"/>
      <c r="C5" s="308" t="s">
        <v>754</v>
      </c>
      <c r="D5" s="309" t="s">
        <v>421</v>
      </c>
      <c r="E5" s="310">
        <v>0.8</v>
      </c>
      <c r="F5" s="311" t="s">
        <v>617</v>
      </c>
      <c r="G5" s="282" t="s">
        <v>751</v>
      </c>
      <c r="H5" s="309" t="s">
        <v>619</v>
      </c>
      <c r="I5" s="309" t="s">
        <v>655</v>
      </c>
      <c r="J5" s="312" t="s">
        <v>1682</v>
      </c>
      <c r="K5" s="313">
        <v>44927</v>
      </c>
      <c r="L5" s="314">
        <v>45016</v>
      </c>
      <c r="M5" s="354" t="s">
        <v>1672</v>
      </c>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row>
    <row r="6" spans="1:56" s="277" customFormat="1" ht="27" x14ac:dyDescent="0.2">
      <c r="A6" s="280">
        <v>1.3</v>
      </c>
      <c r="B6" s="520"/>
      <c r="C6" s="308" t="s">
        <v>1666</v>
      </c>
      <c r="D6" s="309" t="s">
        <v>421</v>
      </c>
      <c r="E6" s="310">
        <v>0.08</v>
      </c>
      <c r="F6" s="311" t="s">
        <v>617</v>
      </c>
      <c r="G6" s="282" t="s">
        <v>751</v>
      </c>
      <c r="H6" s="309" t="s">
        <v>619</v>
      </c>
      <c r="I6" s="309" t="s">
        <v>655</v>
      </c>
      <c r="J6" s="312" t="s">
        <v>1682</v>
      </c>
      <c r="K6" s="313">
        <v>44927</v>
      </c>
      <c r="L6" s="314">
        <v>45291</v>
      </c>
      <c r="M6" s="315" t="s">
        <v>1673</v>
      </c>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row>
    <row r="7" spans="1:56" s="277" customFormat="1" ht="40.5" x14ac:dyDescent="0.2">
      <c r="A7" s="280">
        <v>1.4</v>
      </c>
      <c r="B7" s="520"/>
      <c r="C7" s="308" t="s">
        <v>1667</v>
      </c>
      <c r="D7" s="309" t="s">
        <v>421</v>
      </c>
      <c r="E7" s="310">
        <v>0.1</v>
      </c>
      <c r="F7" s="311" t="s">
        <v>617</v>
      </c>
      <c r="G7" s="282" t="s">
        <v>751</v>
      </c>
      <c r="H7" s="309" t="s">
        <v>619</v>
      </c>
      <c r="I7" s="309" t="s">
        <v>655</v>
      </c>
      <c r="J7" s="312" t="s">
        <v>1682</v>
      </c>
      <c r="K7" s="313">
        <v>44927</v>
      </c>
      <c r="L7" s="314">
        <v>45016</v>
      </c>
      <c r="M7" s="315" t="s">
        <v>1674</v>
      </c>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row>
    <row r="8" spans="1:56" s="277" customFormat="1" ht="27" x14ac:dyDescent="0.2">
      <c r="A8" s="280">
        <v>1.5</v>
      </c>
      <c r="B8" s="520"/>
      <c r="C8" s="308" t="s">
        <v>1668</v>
      </c>
      <c r="D8" s="309" t="s">
        <v>421</v>
      </c>
      <c r="E8" s="310">
        <v>0.08</v>
      </c>
      <c r="F8" s="311" t="s">
        <v>617</v>
      </c>
      <c r="G8" s="282" t="s">
        <v>751</v>
      </c>
      <c r="H8" s="309" t="s">
        <v>619</v>
      </c>
      <c r="I8" s="309" t="s">
        <v>654</v>
      </c>
      <c r="J8" s="312" t="s">
        <v>1682</v>
      </c>
      <c r="K8" s="313">
        <v>44927</v>
      </c>
      <c r="L8" s="314">
        <v>45016</v>
      </c>
      <c r="M8" s="315" t="s">
        <v>1675</v>
      </c>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row>
    <row r="9" spans="1:56" s="277" customFormat="1" ht="13.5" x14ac:dyDescent="0.2">
      <c r="A9" s="280">
        <v>1.6</v>
      </c>
      <c r="B9" s="520"/>
      <c r="C9" s="308" t="s">
        <v>683</v>
      </c>
      <c r="D9" s="309" t="s">
        <v>421</v>
      </c>
      <c r="E9" s="310">
        <v>0.15</v>
      </c>
      <c r="F9" s="311" t="s">
        <v>617</v>
      </c>
      <c r="G9" s="282" t="s">
        <v>751</v>
      </c>
      <c r="H9" s="309" t="s">
        <v>619</v>
      </c>
      <c r="I9" s="309" t="s">
        <v>655</v>
      </c>
      <c r="J9" s="312" t="s">
        <v>1682</v>
      </c>
      <c r="K9" s="313">
        <v>44927</v>
      </c>
      <c r="L9" s="316">
        <v>45291</v>
      </c>
      <c r="M9" s="315" t="s">
        <v>686</v>
      </c>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row>
    <row r="10" spans="1:56" s="277" customFormat="1" ht="13.5" x14ac:dyDescent="0.2">
      <c r="A10" s="280">
        <v>1.7</v>
      </c>
      <c r="B10" s="520"/>
      <c r="C10" s="308" t="s">
        <v>1669</v>
      </c>
      <c r="D10" s="309" t="s">
        <v>421</v>
      </c>
      <c r="E10" s="310">
        <v>0.1</v>
      </c>
      <c r="F10" s="311" t="s">
        <v>617</v>
      </c>
      <c r="G10" s="282" t="s">
        <v>751</v>
      </c>
      <c r="H10" s="309" t="s">
        <v>619</v>
      </c>
      <c r="I10" s="309" t="s">
        <v>655</v>
      </c>
      <c r="J10" s="312" t="s">
        <v>1682</v>
      </c>
      <c r="K10" s="313">
        <v>44927</v>
      </c>
      <c r="L10" s="314">
        <v>45291</v>
      </c>
      <c r="M10" s="315" t="s">
        <v>687</v>
      </c>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row>
    <row r="11" spans="1:56" s="277" customFormat="1" ht="13.5" x14ac:dyDescent="0.2">
      <c r="A11" s="280">
        <v>1.8</v>
      </c>
      <c r="B11" s="520"/>
      <c r="C11" s="308" t="s">
        <v>755</v>
      </c>
      <c r="D11" s="309" t="s">
        <v>421</v>
      </c>
      <c r="E11" s="310">
        <v>0.1</v>
      </c>
      <c r="F11" s="311" t="s">
        <v>617</v>
      </c>
      <c r="G11" s="282" t="s">
        <v>751</v>
      </c>
      <c r="H11" s="309" t="s">
        <v>619</v>
      </c>
      <c r="I11" s="309" t="s">
        <v>654</v>
      </c>
      <c r="J11" s="312" t="s">
        <v>1682</v>
      </c>
      <c r="K11" s="313">
        <v>44927</v>
      </c>
      <c r="L11" s="316">
        <v>45291</v>
      </c>
      <c r="M11" s="315" t="s">
        <v>687</v>
      </c>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row>
    <row r="12" spans="1:56" s="277" customFormat="1" ht="13.5" x14ac:dyDescent="0.2">
      <c r="A12" s="280">
        <v>1.9</v>
      </c>
      <c r="B12" s="520"/>
      <c r="C12" s="308" t="s">
        <v>665</v>
      </c>
      <c r="D12" s="309" t="s">
        <v>421</v>
      </c>
      <c r="E12" s="310">
        <v>0.1</v>
      </c>
      <c r="F12" s="311" t="s">
        <v>617</v>
      </c>
      <c r="G12" s="282" t="s">
        <v>751</v>
      </c>
      <c r="H12" s="309" t="s">
        <v>619</v>
      </c>
      <c r="I12" s="309" t="s">
        <v>753</v>
      </c>
      <c r="J12" s="312" t="s">
        <v>1682</v>
      </c>
      <c r="K12" s="313">
        <v>44927</v>
      </c>
      <c r="L12" s="314">
        <v>45291</v>
      </c>
      <c r="M12" s="315" t="s">
        <v>677</v>
      </c>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row>
    <row r="13" spans="1:56" s="277" customFormat="1" ht="13.5" x14ac:dyDescent="0.2">
      <c r="A13" s="280" t="s">
        <v>791</v>
      </c>
      <c r="B13" s="520"/>
      <c r="C13" s="308" t="s">
        <v>684</v>
      </c>
      <c r="D13" s="309" t="s">
        <v>421</v>
      </c>
      <c r="E13" s="310">
        <v>0.05</v>
      </c>
      <c r="F13" s="311" t="s">
        <v>617</v>
      </c>
      <c r="G13" s="282" t="s">
        <v>751</v>
      </c>
      <c r="H13" s="309" t="s">
        <v>619</v>
      </c>
      <c r="I13" s="309" t="s">
        <v>654</v>
      </c>
      <c r="J13" s="312" t="s">
        <v>1682</v>
      </c>
      <c r="K13" s="313">
        <v>44927</v>
      </c>
      <c r="L13" s="314">
        <v>45291</v>
      </c>
      <c r="M13" s="315" t="s">
        <v>688</v>
      </c>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row>
    <row r="14" spans="1:56" s="277" customFormat="1" ht="27" x14ac:dyDescent="0.2">
      <c r="A14" s="280">
        <v>1.1100000000000001</v>
      </c>
      <c r="B14" s="520"/>
      <c r="C14" s="308" t="s">
        <v>685</v>
      </c>
      <c r="D14" s="309" t="s">
        <v>421</v>
      </c>
      <c r="E14" s="310">
        <v>0.08</v>
      </c>
      <c r="F14" s="311" t="s">
        <v>617</v>
      </c>
      <c r="G14" s="282" t="s">
        <v>751</v>
      </c>
      <c r="H14" s="309" t="s">
        <v>619</v>
      </c>
      <c r="I14" s="309" t="s">
        <v>654</v>
      </c>
      <c r="J14" s="312" t="s">
        <v>1682</v>
      </c>
      <c r="K14" s="313">
        <v>44927</v>
      </c>
      <c r="L14" s="314">
        <v>45016</v>
      </c>
      <c r="M14" s="315" t="s">
        <v>689</v>
      </c>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row>
    <row r="15" spans="1:56" s="277" customFormat="1" ht="27" x14ac:dyDescent="0.2">
      <c r="A15" s="280">
        <v>1.1200000000000001</v>
      </c>
      <c r="B15" s="520"/>
      <c r="C15" s="308" t="s">
        <v>1670</v>
      </c>
      <c r="D15" s="318" t="s">
        <v>421</v>
      </c>
      <c r="E15" s="310">
        <v>0.25</v>
      </c>
      <c r="F15" s="319" t="s">
        <v>617</v>
      </c>
      <c r="G15" s="300" t="s">
        <v>751</v>
      </c>
      <c r="H15" s="309" t="s">
        <v>619</v>
      </c>
      <c r="I15" s="318" t="s">
        <v>654</v>
      </c>
      <c r="J15" s="320" t="s">
        <v>1682</v>
      </c>
      <c r="K15" s="321">
        <v>45107</v>
      </c>
      <c r="L15" s="322">
        <v>45291</v>
      </c>
      <c r="M15" s="323" t="s">
        <v>1676</v>
      </c>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row>
    <row r="16" spans="1:56" s="208" customFormat="1" ht="19.5" customHeight="1" x14ac:dyDescent="0.2">
      <c r="A16" s="293">
        <v>2.1</v>
      </c>
      <c r="B16" s="519" t="s">
        <v>757</v>
      </c>
      <c r="C16" s="302" t="s">
        <v>1677</v>
      </c>
      <c r="D16" s="324" t="s">
        <v>421</v>
      </c>
      <c r="E16" s="304">
        <v>0.35</v>
      </c>
      <c r="F16" s="305" t="s">
        <v>617</v>
      </c>
      <c r="G16" s="296" t="s">
        <v>751</v>
      </c>
      <c r="H16" s="324" t="s">
        <v>619</v>
      </c>
      <c r="I16" s="303" t="s">
        <v>655</v>
      </c>
      <c r="J16" s="324" t="s">
        <v>1682</v>
      </c>
      <c r="K16" s="324" t="s">
        <v>1682</v>
      </c>
      <c r="L16" s="324" t="s">
        <v>1682</v>
      </c>
      <c r="M16" s="324" t="s">
        <v>1682</v>
      </c>
    </row>
    <row r="17" spans="1:13" s="208" customFormat="1" ht="19.5" customHeight="1" x14ac:dyDescent="0.2">
      <c r="A17" s="280">
        <v>2.2000000000000002</v>
      </c>
      <c r="B17" s="520"/>
      <c r="C17" s="366" t="s">
        <v>1678</v>
      </c>
      <c r="D17" s="312" t="s">
        <v>421</v>
      </c>
      <c r="E17" s="310">
        <v>0.66</v>
      </c>
      <c r="F17" s="311" t="s">
        <v>617</v>
      </c>
      <c r="G17" s="282" t="s">
        <v>751</v>
      </c>
      <c r="H17" s="312" t="s">
        <v>619</v>
      </c>
      <c r="I17" s="309" t="s">
        <v>655</v>
      </c>
      <c r="J17" s="312" t="s">
        <v>1682</v>
      </c>
      <c r="K17" s="312" t="s">
        <v>1682</v>
      </c>
      <c r="L17" s="312" t="s">
        <v>1682</v>
      </c>
      <c r="M17" s="312" t="s">
        <v>1682</v>
      </c>
    </row>
    <row r="18" spans="1:13" s="208" customFormat="1" ht="19.5" customHeight="1" x14ac:dyDescent="0.2">
      <c r="A18" s="280">
        <v>2.2999999999999998</v>
      </c>
      <c r="B18" s="520"/>
      <c r="C18" s="366" t="s">
        <v>1679</v>
      </c>
      <c r="D18" s="312" t="s">
        <v>421</v>
      </c>
      <c r="E18" s="310">
        <v>0.16500000000000001</v>
      </c>
      <c r="F18" s="311" t="s">
        <v>617</v>
      </c>
      <c r="G18" s="282" t="s">
        <v>751</v>
      </c>
      <c r="H18" s="312" t="s">
        <v>619</v>
      </c>
      <c r="I18" s="309" t="s">
        <v>655</v>
      </c>
      <c r="J18" s="312" t="s">
        <v>1682</v>
      </c>
      <c r="K18" s="312" t="s">
        <v>1682</v>
      </c>
      <c r="L18" s="312" t="s">
        <v>1682</v>
      </c>
      <c r="M18" s="312" t="s">
        <v>1682</v>
      </c>
    </row>
    <row r="19" spans="1:13" s="208" customFormat="1" ht="19.5" customHeight="1" x14ac:dyDescent="0.2">
      <c r="A19" s="280">
        <v>2.4</v>
      </c>
      <c r="B19" s="520"/>
      <c r="C19" s="366" t="s">
        <v>1680</v>
      </c>
      <c r="D19" s="312" t="s">
        <v>421</v>
      </c>
      <c r="E19" s="310">
        <v>8.5000000000000006E-2</v>
      </c>
      <c r="F19" s="311" t="s">
        <v>617</v>
      </c>
      <c r="G19" s="282" t="s">
        <v>751</v>
      </c>
      <c r="H19" s="312" t="s">
        <v>619</v>
      </c>
      <c r="I19" s="309" t="s">
        <v>655</v>
      </c>
      <c r="J19" s="312" t="s">
        <v>1682</v>
      </c>
      <c r="K19" s="312" t="s">
        <v>1682</v>
      </c>
      <c r="L19" s="312" t="s">
        <v>1682</v>
      </c>
      <c r="M19" s="312" t="s">
        <v>1682</v>
      </c>
    </row>
    <row r="20" spans="1:13" s="208" customFormat="1" ht="19.5" customHeight="1" x14ac:dyDescent="0.2">
      <c r="A20" s="298">
        <v>2.5</v>
      </c>
      <c r="B20" s="521"/>
      <c r="C20" s="446" t="s">
        <v>1681</v>
      </c>
      <c r="D20" s="320" t="s">
        <v>421</v>
      </c>
      <c r="E20" s="436">
        <v>0.22500000000000001</v>
      </c>
      <c r="F20" s="319" t="s">
        <v>617</v>
      </c>
      <c r="G20" s="300" t="s">
        <v>751</v>
      </c>
      <c r="H20" s="320" t="s">
        <v>619</v>
      </c>
      <c r="I20" s="318" t="s">
        <v>655</v>
      </c>
      <c r="J20" s="320" t="s">
        <v>1682</v>
      </c>
      <c r="K20" s="320" t="s">
        <v>1682</v>
      </c>
      <c r="L20" s="320" t="s">
        <v>1682</v>
      </c>
      <c r="M20" s="320" t="s">
        <v>1682</v>
      </c>
    </row>
    <row r="21" spans="1:13" s="208" customFormat="1" ht="13.5" x14ac:dyDescent="0.2">
      <c r="A21" s="326">
        <v>3.1</v>
      </c>
      <c r="B21" s="516" t="s">
        <v>630</v>
      </c>
      <c r="C21" s="424" t="s">
        <v>759</v>
      </c>
      <c r="D21" s="324" t="s">
        <v>421</v>
      </c>
      <c r="E21" s="327">
        <v>0.12</v>
      </c>
      <c r="F21" s="324" t="s">
        <v>617</v>
      </c>
      <c r="G21" s="328" t="s">
        <v>751</v>
      </c>
      <c r="H21" s="328" t="s">
        <v>619</v>
      </c>
      <c r="I21" s="296" t="s">
        <v>653</v>
      </c>
      <c r="J21" s="324" t="s">
        <v>1682</v>
      </c>
      <c r="K21" s="306">
        <v>44927</v>
      </c>
      <c r="L21" s="437">
        <v>45291</v>
      </c>
      <c r="M21" s="324" t="s">
        <v>1682</v>
      </c>
    </row>
    <row r="22" spans="1:13" s="208" customFormat="1" ht="13.5" x14ac:dyDescent="0.2">
      <c r="A22" s="329">
        <v>3.2</v>
      </c>
      <c r="B22" s="517"/>
      <c r="C22" s="333" t="s">
        <v>760</v>
      </c>
      <c r="D22" s="312" t="s">
        <v>421</v>
      </c>
      <c r="E22" s="330">
        <v>0.15</v>
      </c>
      <c r="F22" s="312" t="s">
        <v>617</v>
      </c>
      <c r="G22" s="331" t="s">
        <v>751</v>
      </c>
      <c r="H22" s="331" t="s">
        <v>619</v>
      </c>
      <c r="I22" s="282" t="s">
        <v>653</v>
      </c>
      <c r="J22" s="312" t="s">
        <v>1682</v>
      </c>
      <c r="K22" s="313">
        <v>44927</v>
      </c>
      <c r="L22" s="314">
        <v>45291</v>
      </c>
      <c r="M22" s="312" t="s">
        <v>1682</v>
      </c>
    </row>
    <row r="23" spans="1:13" s="208" customFormat="1" ht="13.5" x14ac:dyDescent="0.2">
      <c r="A23" s="329">
        <v>3.3</v>
      </c>
      <c r="B23" s="517"/>
      <c r="C23" s="333" t="s">
        <v>716</v>
      </c>
      <c r="D23" s="312" t="s">
        <v>421</v>
      </c>
      <c r="E23" s="330">
        <v>0.3</v>
      </c>
      <c r="F23" s="312" t="s">
        <v>617</v>
      </c>
      <c r="G23" s="331" t="s">
        <v>618</v>
      </c>
      <c r="H23" s="331" t="s">
        <v>619</v>
      </c>
      <c r="I23" s="282" t="s">
        <v>653</v>
      </c>
      <c r="J23" s="312" t="s">
        <v>1682</v>
      </c>
      <c r="K23" s="313">
        <v>44927</v>
      </c>
      <c r="L23" s="314">
        <v>45291</v>
      </c>
      <c r="M23" s="312" t="s">
        <v>1682</v>
      </c>
    </row>
    <row r="24" spans="1:13" s="208" customFormat="1" ht="13.5" x14ac:dyDescent="0.2">
      <c r="A24" s="329">
        <v>3.4</v>
      </c>
      <c r="B24" s="517"/>
      <c r="C24" s="333" t="s">
        <v>708</v>
      </c>
      <c r="D24" s="312" t="s">
        <v>421</v>
      </c>
      <c r="E24" s="330">
        <v>0.06</v>
      </c>
      <c r="F24" s="312" t="s">
        <v>617</v>
      </c>
      <c r="G24" s="331" t="s">
        <v>751</v>
      </c>
      <c r="H24" s="331" t="s">
        <v>619</v>
      </c>
      <c r="I24" s="282" t="s">
        <v>653</v>
      </c>
      <c r="J24" s="312" t="s">
        <v>1682</v>
      </c>
      <c r="K24" s="313">
        <v>44927</v>
      </c>
      <c r="L24" s="314">
        <v>45291</v>
      </c>
      <c r="M24" s="312" t="s">
        <v>1682</v>
      </c>
    </row>
    <row r="25" spans="1:13" s="208" customFormat="1" ht="13.5" x14ac:dyDescent="0.2">
      <c r="A25" s="329">
        <v>3.5</v>
      </c>
      <c r="B25" s="517"/>
      <c r="C25" s="333" t="s">
        <v>36</v>
      </c>
      <c r="D25" s="312" t="s">
        <v>421</v>
      </c>
      <c r="E25" s="330">
        <v>0.02</v>
      </c>
      <c r="F25" s="312" t="s">
        <v>617</v>
      </c>
      <c r="G25" s="331" t="s">
        <v>751</v>
      </c>
      <c r="H25" s="331" t="s">
        <v>619</v>
      </c>
      <c r="I25" s="282" t="s">
        <v>653</v>
      </c>
      <c r="J25" s="312" t="s">
        <v>1682</v>
      </c>
      <c r="K25" s="313">
        <v>44927</v>
      </c>
      <c r="L25" s="314">
        <v>45291</v>
      </c>
      <c r="M25" s="312" t="s">
        <v>1682</v>
      </c>
    </row>
    <row r="26" spans="1:13" s="208" customFormat="1" ht="13.5" x14ac:dyDescent="0.2">
      <c r="A26" s="329">
        <v>3.6</v>
      </c>
      <c r="B26" s="517"/>
      <c r="C26" s="333" t="s">
        <v>761</v>
      </c>
      <c r="D26" s="312" t="s">
        <v>421</v>
      </c>
      <c r="E26" s="330">
        <v>0.25</v>
      </c>
      <c r="F26" s="312" t="s">
        <v>617</v>
      </c>
      <c r="G26" s="331" t="s">
        <v>618</v>
      </c>
      <c r="H26" s="331" t="s">
        <v>619</v>
      </c>
      <c r="I26" s="282" t="s">
        <v>653</v>
      </c>
      <c r="J26" s="312" t="s">
        <v>1682</v>
      </c>
      <c r="K26" s="313">
        <v>44927</v>
      </c>
      <c r="L26" s="314">
        <v>45291</v>
      </c>
      <c r="M26" s="312" t="s">
        <v>1682</v>
      </c>
    </row>
    <row r="27" spans="1:13" s="208" customFormat="1" ht="13.5" x14ac:dyDescent="0.2">
      <c r="A27" s="329">
        <v>3.7</v>
      </c>
      <c r="B27" s="517"/>
      <c r="C27" s="333" t="s">
        <v>717</v>
      </c>
      <c r="D27" s="312" t="s">
        <v>421</v>
      </c>
      <c r="E27" s="330">
        <v>0.45</v>
      </c>
      <c r="F27" s="312" t="s">
        <v>617</v>
      </c>
      <c r="G27" s="331" t="s">
        <v>751</v>
      </c>
      <c r="H27" s="331" t="s">
        <v>619</v>
      </c>
      <c r="I27" s="282" t="s">
        <v>653</v>
      </c>
      <c r="J27" s="312" t="s">
        <v>1682</v>
      </c>
      <c r="K27" s="313">
        <v>44927</v>
      </c>
      <c r="L27" s="314">
        <v>45291</v>
      </c>
      <c r="M27" s="312" t="s">
        <v>1682</v>
      </c>
    </row>
    <row r="28" spans="1:13" s="208" customFormat="1" ht="27" x14ac:dyDescent="0.2">
      <c r="A28" s="329">
        <v>3.8</v>
      </c>
      <c r="B28" s="517"/>
      <c r="C28" s="333" t="s">
        <v>1684</v>
      </c>
      <c r="D28" s="312" t="s">
        <v>421</v>
      </c>
      <c r="E28" s="330">
        <v>0.06</v>
      </c>
      <c r="F28" s="312" t="s">
        <v>617</v>
      </c>
      <c r="G28" s="331" t="s">
        <v>751</v>
      </c>
      <c r="H28" s="331" t="s">
        <v>619</v>
      </c>
      <c r="I28" s="282" t="s">
        <v>653</v>
      </c>
      <c r="J28" s="312" t="s">
        <v>1682</v>
      </c>
      <c r="K28" s="313">
        <v>44927</v>
      </c>
      <c r="L28" s="314">
        <v>45291</v>
      </c>
      <c r="M28" s="312" t="s">
        <v>1682</v>
      </c>
    </row>
    <row r="29" spans="1:13" s="208" customFormat="1" ht="13.5" x14ac:dyDescent="0.2">
      <c r="A29" s="329">
        <v>3.9</v>
      </c>
      <c r="B29" s="517"/>
      <c r="C29" s="333" t="s">
        <v>762</v>
      </c>
      <c r="D29" s="312" t="s">
        <v>421</v>
      </c>
      <c r="E29" s="330">
        <v>0.02</v>
      </c>
      <c r="F29" s="312" t="s">
        <v>617</v>
      </c>
      <c r="G29" s="331" t="s">
        <v>751</v>
      </c>
      <c r="H29" s="331" t="s">
        <v>619</v>
      </c>
      <c r="I29" s="282" t="s">
        <v>653</v>
      </c>
      <c r="J29" s="312" t="s">
        <v>1682</v>
      </c>
      <c r="K29" s="313">
        <v>44927</v>
      </c>
      <c r="L29" s="314">
        <v>45291</v>
      </c>
      <c r="M29" s="312" t="s">
        <v>1682</v>
      </c>
    </row>
    <row r="30" spans="1:13" s="208" customFormat="1" ht="13.5" x14ac:dyDescent="0.2">
      <c r="A30" s="332">
        <v>3.1</v>
      </c>
      <c r="B30" s="517"/>
      <c r="C30" s="333" t="s">
        <v>718</v>
      </c>
      <c r="D30" s="312" t="s">
        <v>421</v>
      </c>
      <c r="E30" s="330">
        <v>1.2</v>
      </c>
      <c r="F30" s="312" t="s">
        <v>617</v>
      </c>
      <c r="G30" s="331" t="s">
        <v>618</v>
      </c>
      <c r="H30" s="331" t="s">
        <v>619</v>
      </c>
      <c r="I30" s="282" t="s">
        <v>653</v>
      </c>
      <c r="J30" s="312" t="s">
        <v>1682</v>
      </c>
      <c r="K30" s="313">
        <v>44927</v>
      </c>
      <c r="L30" s="314">
        <v>45291</v>
      </c>
      <c r="M30" s="312" t="s">
        <v>1682</v>
      </c>
    </row>
    <row r="31" spans="1:13" s="208" customFormat="1" ht="13.5" x14ac:dyDescent="0.2">
      <c r="A31" s="329">
        <v>3.11</v>
      </c>
      <c r="B31" s="517"/>
      <c r="C31" s="333" t="s">
        <v>719</v>
      </c>
      <c r="D31" s="312" t="s">
        <v>421</v>
      </c>
      <c r="E31" s="330">
        <v>1.1499999999999999</v>
      </c>
      <c r="F31" s="312" t="s">
        <v>617</v>
      </c>
      <c r="G31" s="331" t="s">
        <v>751</v>
      </c>
      <c r="H31" s="331" t="s">
        <v>619</v>
      </c>
      <c r="I31" s="282" t="s">
        <v>653</v>
      </c>
      <c r="J31" s="312" t="s">
        <v>1682</v>
      </c>
      <c r="K31" s="313">
        <v>44927</v>
      </c>
      <c r="L31" s="314">
        <v>45291</v>
      </c>
      <c r="M31" s="312" t="s">
        <v>1682</v>
      </c>
    </row>
    <row r="32" spans="1:13" s="208" customFormat="1" ht="13.5" x14ac:dyDescent="0.2">
      <c r="A32" s="329">
        <v>3.12</v>
      </c>
      <c r="B32" s="517"/>
      <c r="C32" s="333" t="s">
        <v>720</v>
      </c>
      <c r="D32" s="312" t="s">
        <v>421</v>
      </c>
      <c r="E32" s="330">
        <v>2.1</v>
      </c>
      <c r="F32" s="312" t="s">
        <v>617</v>
      </c>
      <c r="G32" s="331" t="s">
        <v>751</v>
      </c>
      <c r="H32" s="331" t="s">
        <v>619</v>
      </c>
      <c r="I32" s="282" t="s">
        <v>653</v>
      </c>
      <c r="J32" s="312" t="s">
        <v>1682</v>
      </c>
      <c r="K32" s="313">
        <v>44927</v>
      </c>
      <c r="L32" s="314">
        <v>45291</v>
      </c>
      <c r="M32" s="312" t="s">
        <v>1682</v>
      </c>
    </row>
    <row r="33" spans="1:13" s="208" customFormat="1" ht="13.5" x14ac:dyDescent="0.2">
      <c r="A33" s="329">
        <v>3.13</v>
      </c>
      <c r="B33" s="517"/>
      <c r="C33" s="333" t="s">
        <v>721</v>
      </c>
      <c r="D33" s="312" t="s">
        <v>421</v>
      </c>
      <c r="E33" s="330">
        <v>1.65</v>
      </c>
      <c r="F33" s="312" t="s">
        <v>617</v>
      </c>
      <c r="G33" s="331" t="s">
        <v>751</v>
      </c>
      <c r="H33" s="331" t="s">
        <v>619</v>
      </c>
      <c r="I33" s="282" t="s">
        <v>653</v>
      </c>
      <c r="J33" s="312" t="s">
        <v>1682</v>
      </c>
      <c r="K33" s="313">
        <v>44927</v>
      </c>
      <c r="L33" s="314">
        <v>45291</v>
      </c>
      <c r="M33" s="312" t="s">
        <v>1682</v>
      </c>
    </row>
    <row r="34" spans="1:13" s="208" customFormat="1" ht="13.5" x14ac:dyDescent="0.2">
      <c r="A34" s="329">
        <v>3.14</v>
      </c>
      <c r="B34" s="517"/>
      <c r="C34" s="333" t="s">
        <v>722</v>
      </c>
      <c r="D34" s="312" t="s">
        <v>421</v>
      </c>
      <c r="E34" s="330">
        <v>1.8</v>
      </c>
      <c r="F34" s="312" t="s">
        <v>617</v>
      </c>
      <c r="G34" s="331" t="s">
        <v>751</v>
      </c>
      <c r="H34" s="331" t="s">
        <v>619</v>
      </c>
      <c r="I34" s="282" t="s">
        <v>653</v>
      </c>
      <c r="J34" s="312" t="s">
        <v>1682</v>
      </c>
      <c r="K34" s="313">
        <v>44927</v>
      </c>
      <c r="L34" s="314">
        <v>45291</v>
      </c>
      <c r="M34" s="312" t="s">
        <v>1682</v>
      </c>
    </row>
    <row r="35" spans="1:13" s="208" customFormat="1" ht="13.5" x14ac:dyDescent="0.2">
      <c r="A35" s="329">
        <v>3.15</v>
      </c>
      <c r="B35" s="517"/>
      <c r="C35" s="333" t="s">
        <v>723</v>
      </c>
      <c r="D35" s="312" t="s">
        <v>421</v>
      </c>
      <c r="E35" s="330">
        <v>0.05</v>
      </c>
      <c r="F35" s="312" t="s">
        <v>617</v>
      </c>
      <c r="G35" s="331" t="s">
        <v>751</v>
      </c>
      <c r="H35" s="331" t="s">
        <v>619</v>
      </c>
      <c r="I35" s="282" t="s">
        <v>653</v>
      </c>
      <c r="J35" s="312" t="s">
        <v>1682</v>
      </c>
      <c r="K35" s="313">
        <v>44927</v>
      </c>
      <c r="L35" s="314">
        <v>45291</v>
      </c>
      <c r="M35" s="312" t="s">
        <v>1682</v>
      </c>
    </row>
    <row r="36" spans="1:13" s="208" customFormat="1" ht="13.5" x14ac:dyDescent="0.2">
      <c r="A36" s="329">
        <v>3.16</v>
      </c>
      <c r="B36" s="517"/>
      <c r="C36" s="333" t="s">
        <v>724</v>
      </c>
      <c r="D36" s="312" t="s">
        <v>421</v>
      </c>
      <c r="E36" s="330">
        <v>0.05</v>
      </c>
      <c r="F36" s="312" t="s">
        <v>617</v>
      </c>
      <c r="G36" s="331" t="s">
        <v>751</v>
      </c>
      <c r="H36" s="331" t="s">
        <v>619</v>
      </c>
      <c r="I36" s="282" t="s">
        <v>653</v>
      </c>
      <c r="J36" s="312" t="s">
        <v>1682</v>
      </c>
      <c r="K36" s="313">
        <v>44927</v>
      </c>
      <c r="L36" s="314">
        <v>45291</v>
      </c>
      <c r="M36" s="312" t="s">
        <v>1682</v>
      </c>
    </row>
    <row r="37" spans="1:13" s="208" customFormat="1" ht="13.5" x14ac:dyDescent="0.2">
      <c r="A37" s="329">
        <v>3.17</v>
      </c>
      <c r="B37" s="517"/>
      <c r="C37" s="333" t="s">
        <v>725</v>
      </c>
      <c r="D37" s="312" t="s">
        <v>421</v>
      </c>
      <c r="E37" s="330">
        <v>0.05</v>
      </c>
      <c r="F37" s="312" t="s">
        <v>617</v>
      </c>
      <c r="G37" s="331" t="s">
        <v>751</v>
      </c>
      <c r="H37" s="331" t="s">
        <v>619</v>
      </c>
      <c r="I37" s="282" t="s">
        <v>653</v>
      </c>
      <c r="J37" s="312" t="s">
        <v>1682</v>
      </c>
      <c r="K37" s="313">
        <v>44927</v>
      </c>
      <c r="L37" s="314">
        <v>45291</v>
      </c>
      <c r="M37" s="312" t="s">
        <v>1682</v>
      </c>
    </row>
    <row r="38" spans="1:13" s="208" customFormat="1" ht="13.5" x14ac:dyDescent="0.2">
      <c r="A38" s="329">
        <v>3.18</v>
      </c>
      <c r="B38" s="517"/>
      <c r="C38" s="333" t="s">
        <v>726</v>
      </c>
      <c r="D38" s="312" t="s">
        <v>421</v>
      </c>
      <c r="E38" s="330">
        <v>0.06</v>
      </c>
      <c r="F38" s="312" t="s">
        <v>617</v>
      </c>
      <c r="G38" s="331" t="s">
        <v>751</v>
      </c>
      <c r="H38" s="331" t="s">
        <v>619</v>
      </c>
      <c r="I38" s="282" t="s">
        <v>653</v>
      </c>
      <c r="J38" s="312" t="s">
        <v>1682</v>
      </c>
      <c r="K38" s="313">
        <v>44927</v>
      </c>
      <c r="L38" s="314">
        <v>45291</v>
      </c>
      <c r="M38" s="312" t="s">
        <v>1682</v>
      </c>
    </row>
    <row r="39" spans="1:13" s="208" customFormat="1" ht="13.5" x14ac:dyDescent="0.2">
      <c r="A39" s="329">
        <v>3.19</v>
      </c>
      <c r="B39" s="517"/>
      <c r="C39" s="333" t="s">
        <v>727</v>
      </c>
      <c r="D39" s="312" t="s">
        <v>421</v>
      </c>
      <c r="E39" s="330">
        <v>0.96</v>
      </c>
      <c r="F39" s="312" t="s">
        <v>617</v>
      </c>
      <c r="G39" s="331" t="s">
        <v>751</v>
      </c>
      <c r="H39" s="331" t="s">
        <v>619</v>
      </c>
      <c r="I39" s="282" t="s">
        <v>653</v>
      </c>
      <c r="J39" s="312" t="s">
        <v>1682</v>
      </c>
      <c r="K39" s="313">
        <v>44927</v>
      </c>
      <c r="L39" s="314">
        <v>45291</v>
      </c>
      <c r="M39" s="312" t="s">
        <v>1682</v>
      </c>
    </row>
    <row r="40" spans="1:13" s="208" customFormat="1" ht="13.5" x14ac:dyDescent="0.2">
      <c r="A40" s="332">
        <v>3.2</v>
      </c>
      <c r="B40" s="517"/>
      <c r="C40" s="333" t="s">
        <v>722</v>
      </c>
      <c r="D40" s="312" t="s">
        <v>421</v>
      </c>
      <c r="E40" s="330">
        <v>8</v>
      </c>
      <c r="F40" s="312" t="s">
        <v>617</v>
      </c>
      <c r="G40" s="331" t="s">
        <v>751</v>
      </c>
      <c r="H40" s="331" t="s">
        <v>619</v>
      </c>
      <c r="I40" s="282" t="s">
        <v>653</v>
      </c>
      <c r="J40" s="312" t="s">
        <v>1682</v>
      </c>
      <c r="K40" s="313">
        <v>44927</v>
      </c>
      <c r="L40" s="314">
        <v>45291</v>
      </c>
      <c r="M40" s="312" t="s">
        <v>1682</v>
      </c>
    </row>
    <row r="41" spans="1:13" s="208" customFormat="1" ht="13.5" x14ac:dyDescent="0.2">
      <c r="A41" s="329">
        <v>3.21</v>
      </c>
      <c r="B41" s="517"/>
      <c r="C41" s="333" t="s">
        <v>728</v>
      </c>
      <c r="D41" s="312" t="s">
        <v>421</v>
      </c>
      <c r="E41" s="330">
        <v>0.4</v>
      </c>
      <c r="F41" s="312" t="s">
        <v>617</v>
      </c>
      <c r="G41" s="331" t="s">
        <v>618</v>
      </c>
      <c r="H41" s="331" t="s">
        <v>619</v>
      </c>
      <c r="I41" s="282" t="s">
        <v>653</v>
      </c>
      <c r="J41" s="312" t="s">
        <v>1682</v>
      </c>
      <c r="K41" s="313">
        <v>44927</v>
      </c>
      <c r="L41" s="314">
        <v>45291</v>
      </c>
      <c r="M41" s="312" t="s">
        <v>1682</v>
      </c>
    </row>
    <row r="42" spans="1:13" s="208" customFormat="1" ht="13.5" x14ac:dyDescent="0.2">
      <c r="A42" s="329">
        <v>3.22</v>
      </c>
      <c r="B42" s="517"/>
      <c r="C42" s="333" t="s">
        <v>729</v>
      </c>
      <c r="D42" s="312" t="s">
        <v>421</v>
      </c>
      <c r="E42" s="330">
        <v>0.11</v>
      </c>
      <c r="F42" s="312" t="s">
        <v>617</v>
      </c>
      <c r="G42" s="331" t="s">
        <v>751</v>
      </c>
      <c r="H42" s="331" t="s">
        <v>619</v>
      </c>
      <c r="I42" s="282" t="s">
        <v>653</v>
      </c>
      <c r="J42" s="312" t="s">
        <v>1682</v>
      </c>
      <c r="K42" s="313">
        <v>44927</v>
      </c>
      <c r="L42" s="314">
        <v>45291</v>
      </c>
      <c r="M42" s="312" t="s">
        <v>1682</v>
      </c>
    </row>
    <row r="43" spans="1:13" s="208" customFormat="1" ht="27" x14ac:dyDescent="0.2">
      <c r="A43" s="332">
        <v>3.23</v>
      </c>
      <c r="B43" s="517"/>
      <c r="C43" s="333" t="s">
        <v>763</v>
      </c>
      <c r="D43" s="312" t="s">
        <v>421</v>
      </c>
      <c r="E43" s="330">
        <v>0.4</v>
      </c>
      <c r="F43" s="312" t="s">
        <v>617</v>
      </c>
      <c r="G43" s="331" t="s">
        <v>751</v>
      </c>
      <c r="H43" s="331" t="s">
        <v>619</v>
      </c>
      <c r="I43" s="282" t="s">
        <v>653</v>
      </c>
      <c r="J43" s="312" t="s">
        <v>1682</v>
      </c>
      <c r="K43" s="313">
        <v>44927</v>
      </c>
      <c r="L43" s="314">
        <v>45291</v>
      </c>
      <c r="M43" s="312" t="s">
        <v>1682</v>
      </c>
    </row>
    <row r="44" spans="1:13" s="208" customFormat="1" ht="27" x14ac:dyDescent="0.2">
      <c r="A44" s="329">
        <v>3.24</v>
      </c>
      <c r="B44" s="517"/>
      <c r="C44" s="333" t="s">
        <v>764</v>
      </c>
      <c r="D44" s="312" t="s">
        <v>421</v>
      </c>
      <c r="E44" s="330">
        <v>0.4</v>
      </c>
      <c r="F44" s="312" t="s">
        <v>617</v>
      </c>
      <c r="G44" s="331" t="s">
        <v>618</v>
      </c>
      <c r="H44" s="331" t="s">
        <v>619</v>
      </c>
      <c r="I44" s="282" t="s">
        <v>653</v>
      </c>
      <c r="J44" s="312" t="s">
        <v>1682</v>
      </c>
      <c r="K44" s="313">
        <v>44927</v>
      </c>
      <c r="L44" s="314">
        <v>45291</v>
      </c>
      <c r="M44" s="312" t="s">
        <v>1682</v>
      </c>
    </row>
    <row r="45" spans="1:13" s="208" customFormat="1" ht="27" x14ac:dyDescent="0.2">
      <c r="A45" s="329">
        <v>3.25</v>
      </c>
      <c r="B45" s="517"/>
      <c r="C45" s="333" t="s">
        <v>765</v>
      </c>
      <c r="D45" s="312" t="s">
        <v>421</v>
      </c>
      <c r="E45" s="330">
        <v>0.04</v>
      </c>
      <c r="F45" s="312" t="s">
        <v>617</v>
      </c>
      <c r="G45" s="331" t="s">
        <v>751</v>
      </c>
      <c r="H45" s="331" t="s">
        <v>619</v>
      </c>
      <c r="I45" s="282" t="s">
        <v>653</v>
      </c>
      <c r="J45" s="312" t="s">
        <v>1682</v>
      </c>
      <c r="K45" s="313">
        <v>44927</v>
      </c>
      <c r="L45" s="314">
        <v>45291</v>
      </c>
      <c r="M45" s="312" t="s">
        <v>1682</v>
      </c>
    </row>
    <row r="46" spans="1:13" s="208" customFormat="1" ht="13.5" x14ac:dyDescent="0.2">
      <c r="A46" s="332">
        <v>3.26</v>
      </c>
      <c r="B46" s="517"/>
      <c r="C46" s="333" t="s">
        <v>766</v>
      </c>
      <c r="D46" s="312" t="s">
        <v>421</v>
      </c>
      <c r="E46" s="330">
        <v>0.04</v>
      </c>
      <c r="F46" s="312" t="s">
        <v>617</v>
      </c>
      <c r="G46" s="331" t="s">
        <v>751</v>
      </c>
      <c r="H46" s="331" t="s">
        <v>619</v>
      </c>
      <c r="I46" s="282" t="s">
        <v>653</v>
      </c>
      <c r="J46" s="312" t="s">
        <v>1682</v>
      </c>
      <c r="K46" s="313">
        <v>44927</v>
      </c>
      <c r="L46" s="314">
        <v>45291</v>
      </c>
      <c r="M46" s="312" t="s">
        <v>1682</v>
      </c>
    </row>
    <row r="47" spans="1:13" s="208" customFormat="1" ht="13.5" x14ac:dyDescent="0.2">
      <c r="A47" s="329">
        <v>3.27</v>
      </c>
      <c r="B47" s="517"/>
      <c r="C47" s="333" t="s">
        <v>767</v>
      </c>
      <c r="D47" s="312" t="s">
        <v>421</v>
      </c>
      <c r="E47" s="330">
        <v>0.03</v>
      </c>
      <c r="F47" s="312" t="s">
        <v>617</v>
      </c>
      <c r="G47" s="331" t="s">
        <v>618</v>
      </c>
      <c r="H47" s="331" t="s">
        <v>619</v>
      </c>
      <c r="I47" s="282" t="s">
        <v>653</v>
      </c>
      <c r="J47" s="312" t="s">
        <v>1682</v>
      </c>
      <c r="K47" s="313">
        <v>44927</v>
      </c>
      <c r="L47" s="314">
        <v>45291</v>
      </c>
      <c r="M47" s="312" t="s">
        <v>1682</v>
      </c>
    </row>
    <row r="48" spans="1:13" s="208" customFormat="1" ht="13.5" x14ac:dyDescent="0.2">
      <c r="A48" s="329">
        <v>3.28</v>
      </c>
      <c r="B48" s="517"/>
      <c r="C48" s="333" t="s">
        <v>768</v>
      </c>
      <c r="D48" s="312" t="s">
        <v>421</v>
      </c>
      <c r="E48" s="330">
        <v>0.09</v>
      </c>
      <c r="F48" s="312" t="s">
        <v>617</v>
      </c>
      <c r="G48" s="331" t="s">
        <v>751</v>
      </c>
      <c r="H48" s="331" t="s">
        <v>619</v>
      </c>
      <c r="I48" s="282" t="s">
        <v>653</v>
      </c>
      <c r="J48" s="312" t="s">
        <v>1682</v>
      </c>
      <c r="K48" s="313">
        <v>44927</v>
      </c>
      <c r="L48" s="314">
        <v>45291</v>
      </c>
      <c r="M48" s="312" t="s">
        <v>1682</v>
      </c>
    </row>
    <row r="49" spans="1:13" s="208" customFormat="1" ht="13.5" x14ac:dyDescent="0.2">
      <c r="A49" s="332">
        <v>3.29</v>
      </c>
      <c r="B49" s="517"/>
      <c r="C49" s="333" t="s">
        <v>769</v>
      </c>
      <c r="D49" s="312" t="s">
        <v>421</v>
      </c>
      <c r="E49" s="330">
        <v>0.06</v>
      </c>
      <c r="F49" s="312" t="s">
        <v>617</v>
      </c>
      <c r="G49" s="331" t="s">
        <v>751</v>
      </c>
      <c r="H49" s="331" t="s">
        <v>619</v>
      </c>
      <c r="I49" s="282" t="s">
        <v>653</v>
      </c>
      <c r="J49" s="312" t="s">
        <v>1682</v>
      </c>
      <c r="K49" s="313">
        <v>44927</v>
      </c>
      <c r="L49" s="314">
        <v>45291</v>
      </c>
      <c r="M49" s="312" t="s">
        <v>1682</v>
      </c>
    </row>
    <row r="50" spans="1:13" s="208" customFormat="1" ht="13.5" x14ac:dyDescent="0.2">
      <c r="A50" s="332">
        <v>3.3</v>
      </c>
      <c r="B50" s="517"/>
      <c r="C50" s="333" t="s">
        <v>1683</v>
      </c>
      <c r="D50" s="312" t="s">
        <v>421</v>
      </c>
      <c r="E50" s="330">
        <v>0.05</v>
      </c>
      <c r="F50" s="312" t="s">
        <v>617</v>
      </c>
      <c r="G50" s="331" t="s">
        <v>751</v>
      </c>
      <c r="H50" s="331" t="s">
        <v>619</v>
      </c>
      <c r="I50" s="282" t="s">
        <v>653</v>
      </c>
      <c r="J50" s="312" t="s">
        <v>1682</v>
      </c>
      <c r="K50" s="313">
        <v>44927</v>
      </c>
      <c r="L50" s="314">
        <v>45291</v>
      </c>
      <c r="M50" s="312" t="s">
        <v>1682</v>
      </c>
    </row>
    <row r="51" spans="1:13" s="208" customFormat="1" ht="13.5" x14ac:dyDescent="0.2">
      <c r="A51" s="332">
        <v>3.31</v>
      </c>
      <c r="B51" s="517"/>
      <c r="C51" s="333" t="s">
        <v>770</v>
      </c>
      <c r="D51" s="312" t="s">
        <v>421</v>
      </c>
      <c r="E51" s="330">
        <v>7.0000000000000007E-2</v>
      </c>
      <c r="F51" s="312" t="s">
        <v>617</v>
      </c>
      <c r="G51" s="331" t="s">
        <v>618</v>
      </c>
      <c r="H51" s="331" t="s">
        <v>619</v>
      </c>
      <c r="I51" s="282" t="s">
        <v>653</v>
      </c>
      <c r="J51" s="312" t="s">
        <v>1682</v>
      </c>
      <c r="K51" s="313">
        <v>44927</v>
      </c>
      <c r="L51" s="314">
        <v>45291</v>
      </c>
      <c r="M51" s="312" t="s">
        <v>1682</v>
      </c>
    </row>
    <row r="52" spans="1:13" s="208" customFormat="1" ht="13.5" x14ac:dyDescent="0.2">
      <c r="A52" s="329">
        <v>3.32</v>
      </c>
      <c r="B52" s="517"/>
      <c r="C52" s="333" t="s">
        <v>771</v>
      </c>
      <c r="D52" s="312" t="s">
        <v>421</v>
      </c>
      <c r="E52" s="330">
        <v>7.0000000000000007E-2</v>
      </c>
      <c r="F52" s="312" t="s">
        <v>617</v>
      </c>
      <c r="G52" s="331" t="s">
        <v>751</v>
      </c>
      <c r="H52" s="331" t="s">
        <v>619</v>
      </c>
      <c r="I52" s="282" t="s">
        <v>653</v>
      </c>
      <c r="J52" s="312" t="s">
        <v>1682</v>
      </c>
      <c r="K52" s="313">
        <v>44927</v>
      </c>
      <c r="L52" s="314">
        <v>45291</v>
      </c>
      <c r="M52" s="312" t="s">
        <v>1682</v>
      </c>
    </row>
    <row r="53" spans="1:13" s="208" customFormat="1" ht="13.5" x14ac:dyDescent="0.2">
      <c r="A53" s="329">
        <v>3.33</v>
      </c>
      <c r="B53" s="517"/>
      <c r="C53" s="333" t="s">
        <v>772</v>
      </c>
      <c r="D53" s="312" t="s">
        <v>421</v>
      </c>
      <c r="E53" s="330">
        <v>0.2</v>
      </c>
      <c r="F53" s="312" t="s">
        <v>617</v>
      </c>
      <c r="G53" s="331" t="s">
        <v>751</v>
      </c>
      <c r="H53" s="331" t="s">
        <v>619</v>
      </c>
      <c r="I53" s="282" t="s">
        <v>653</v>
      </c>
      <c r="J53" s="312" t="s">
        <v>1682</v>
      </c>
      <c r="K53" s="313">
        <v>44927</v>
      </c>
      <c r="L53" s="314">
        <v>45291</v>
      </c>
      <c r="M53" s="312" t="s">
        <v>1682</v>
      </c>
    </row>
    <row r="54" spans="1:13" s="208" customFormat="1" ht="13.5" x14ac:dyDescent="0.2">
      <c r="A54" s="332">
        <v>3.34</v>
      </c>
      <c r="B54" s="517"/>
      <c r="C54" s="333" t="s">
        <v>773</v>
      </c>
      <c r="D54" s="312" t="s">
        <v>421</v>
      </c>
      <c r="E54" s="330">
        <v>0.1</v>
      </c>
      <c r="F54" s="312" t="s">
        <v>617</v>
      </c>
      <c r="G54" s="331" t="s">
        <v>751</v>
      </c>
      <c r="H54" s="331" t="s">
        <v>619</v>
      </c>
      <c r="I54" s="282" t="s">
        <v>653</v>
      </c>
      <c r="J54" s="312" t="s">
        <v>1682</v>
      </c>
      <c r="K54" s="313">
        <v>44927</v>
      </c>
      <c r="L54" s="314">
        <v>45291</v>
      </c>
      <c r="M54" s="312" t="s">
        <v>1682</v>
      </c>
    </row>
    <row r="55" spans="1:13" s="208" customFormat="1" ht="13.5" x14ac:dyDescent="0.2">
      <c r="A55" s="329">
        <v>3.35</v>
      </c>
      <c r="B55" s="517"/>
      <c r="C55" s="333" t="s">
        <v>774</v>
      </c>
      <c r="D55" s="312" t="s">
        <v>421</v>
      </c>
      <c r="E55" s="330">
        <v>0.1</v>
      </c>
      <c r="F55" s="312" t="s">
        <v>617</v>
      </c>
      <c r="G55" s="331" t="s">
        <v>751</v>
      </c>
      <c r="H55" s="331" t="s">
        <v>619</v>
      </c>
      <c r="I55" s="282" t="s">
        <v>653</v>
      </c>
      <c r="J55" s="312" t="s">
        <v>1682</v>
      </c>
      <c r="K55" s="313">
        <v>44927</v>
      </c>
      <c r="L55" s="314">
        <v>45291</v>
      </c>
      <c r="M55" s="312" t="s">
        <v>1682</v>
      </c>
    </row>
    <row r="56" spans="1:13" s="208" customFormat="1" ht="13.5" x14ac:dyDescent="0.2">
      <c r="A56" s="329">
        <v>3.36</v>
      </c>
      <c r="B56" s="517"/>
      <c r="C56" s="333" t="s">
        <v>775</v>
      </c>
      <c r="D56" s="312" t="s">
        <v>421</v>
      </c>
      <c r="E56" s="330">
        <v>0.1</v>
      </c>
      <c r="F56" s="312" t="s">
        <v>617</v>
      </c>
      <c r="G56" s="331" t="s">
        <v>751</v>
      </c>
      <c r="H56" s="331" t="s">
        <v>619</v>
      </c>
      <c r="I56" s="282" t="s">
        <v>653</v>
      </c>
      <c r="J56" s="312" t="s">
        <v>1682</v>
      </c>
      <c r="K56" s="313">
        <v>44927</v>
      </c>
      <c r="L56" s="314">
        <v>45291</v>
      </c>
      <c r="M56" s="312" t="s">
        <v>1682</v>
      </c>
    </row>
    <row r="57" spans="1:13" s="208" customFormat="1" ht="13.5" x14ac:dyDescent="0.2">
      <c r="A57" s="332">
        <v>3.37</v>
      </c>
      <c r="B57" s="517"/>
      <c r="C57" s="333" t="s">
        <v>776</v>
      </c>
      <c r="D57" s="312" t="s">
        <v>421</v>
      </c>
      <c r="E57" s="330">
        <v>0.15</v>
      </c>
      <c r="F57" s="312" t="s">
        <v>617</v>
      </c>
      <c r="G57" s="331" t="s">
        <v>751</v>
      </c>
      <c r="H57" s="331" t="s">
        <v>619</v>
      </c>
      <c r="I57" s="282" t="s">
        <v>653</v>
      </c>
      <c r="J57" s="312" t="s">
        <v>1682</v>
      </c>
      <c r="K57" s="313">
        <v>44927</v>
      </c>
      <c r="L57" s="314">
        <v>45291</v>
      </c>
      <c r="M57" s="312" t="s">
        <v>1682</v>
      </c>
    </row>
    <row r="58" spans="1:13" s="208" customFormat="1" ht="13.5" x14ac:dyDescent="0.2">
      <c r="A58" s="334">
        <v>3.38</v>
      </c>
      <c r="B58" s="518"/>
      <c r="C58" s="369" t="s">
        <v>777</v>
      </c>
      <c r="D58" s="320" t="s">
        <v>421</v>
      </c>
      <c r="E58" s="438">
        <v>0.1</v>
      </c>
      <c r="F58" s="320" t="s">
        <v>617</v>
      </c>
      <c r="G58" s="292" t="s">
        <v>751</v>
      </c>
      <c r="H58" s="292" t="s">
        <v>619</v>
      </c>
      <c r="I58" s="300" t="s">
        <v>653</v>
      </c>
      <c r="J58" s="320" t="s">
        <v>1682</v>
      </c>
      <c r="K58" s="321">
        <v>44927</v>
      </c>
      <c r="L58" s="322">
        <v>45291</v>
      </c>
      <c r="M58" s="320" t="s">
        <v>1682</v>
      </c>
    </row>
    <row r="59" spans="1:13" s="208" customFormat="1" ht="54" x14ac:dyDescent="0.2">
      <c r="A59" s="326" t="s">
        <v>779</v>
      </c>
      <c r="B59" s="525" t="s">
        <v>778</v>
      </c>
      <c r="C59" s="302" t="s">
        <v>1685</v>
      </c>
      <c r="D59" s="303" t="s">
        <v>1521</v>
      </c>
      <c r="E59" s="335">
        <v>25</v>
      </c>
      <c r="F59" s="303" t="s">
        <v>617</v>
      </c>
      <c r="G59" s="305" t="s">
        <v>751</v>
      </c>
      <c r="H59" s="305" t="s">
        <v>712</v>
      </c>
      <c r="I59" s="303" t="s">
        <v>753</v>
      </c>
      <c r="J59" s="305" t="s">
        <v>1682</v>
      </c>
      <c r="K59" s="336">
        <v>44927</v>
      </c>
      <c r="L59" s="337">
        <v>45291</v>
      </c>
      <c r="M59" s="305" t="s">
        <v>1682</v>
      </c>
    </row>
    <row r="60" spans="1:13" s="208" customFormat="1" ht="13.5" x14ac:dyDescent="0.2">
      <c r="A60" s="329" t="s">
        <v>780</v>
      </c>
      <c r="B60" s="526"/>
      <c r="C60" s="315" t="s">
        <v>1686</v>
      </c>
      <c r="D60" s="309" t="s">
        <v>1521</v>
      </c>
      <c r="E60" s="338">
        <v>10</v>
      </c>
      <c r="F60" s="309" t="s">
        <v>617</v>
      </c>
      <c r="G60" s="311" t="s">
        <v>751</v>
      </c>
      <c r="H60" s="311" t="s">
        <v>730</v>
      </c>
      <c r="I60" s="309" t="s">
        <v>654</v>
      </c>
      <c r="J60" s="311" t="s">
        <v>1682</v>
      </c>
      <c r="K60" s="340">
        <v>44927</v>
      </c>
      <c r="L60" s="339">
        <v>45291</v>
      </c>
      <c r="M60" s="311" t="s">
        <v>1682</v>
      </c>
    </row>
    <row r="61" spans="1:13" s="208" customFormat="1" ht="27" x14ac:dyDescent="0.2">
      <c r="A61" s="329" t="s">
        <v>781</v>
      </c>
      <c r="B61" s="526"/>
      <c r="C61" s="315" t="s">
        <v>1687</v>
      </c>
      <c r="D61" s="309" t="s">
        <v>1521</v>
      </c>
      <c r="E61" s="338">
        <v>1</v>
      </c>
      <c r="F61" s="309" t="s">
        <v>617</v>
      </c>
      <c r="G61" s="311" t="s">
        <v>751</v>
      </c>
      <c r="H61" s="311" t="s">
        <v>652</v>
      </c>
      <c r="I61" s="309" t="s">
        <v>654</v>
      </c>
      <c r="J61" s="311" t="s">
        <v>1682</v>
      </c>
      <c r="K61" s="340">
        <v>44927</v>
      </c>
      <c r="L61" s="339">
        <v>45291</v>
      </c>
      <c r="M61" s="311" t="s">
        <v>1682</v>
      </c>
    </row>
    <row r="62" spans="1:13" s="208" customFormat="1" ht="27" x14ac:dyDescent="0.2">
      <c r="A62" s="329" t="s">
        <v>782</v>
      </c>
      <c r="B62" s="526"/>
      <c r="C62" s="315" t="s">
        <v>1688</v>
      </c>
      <c r="D62" s="309" t="s">
        <v>1521</v>
      </c>
      <c r="E62" s="338">
        <v>0.5</v>
      </c>
      <c r="F62" s="309" t="s">
        <v>617</v>
      </c>
      <c r="G62" s="311" t="s">
        <v>751</v>
      </c>
      <c r="H62" s="311" t="s">
        <v>619</v>
      </c>
      <c r="I62" s="309" t="s">
        <v>654</v>
      </c>
      <c r="J62" s="311" t="s">
        <v>1682</v>
      </c>
      <c r="K62" s="340">
        <v>44927</v>
      </c>
      <c r="L62" s="339">
        <v>44985</v>
      </c>
      <c r="M62" s="311" t="s">
        <v>1682</v>
      </c>
    </row>
    <row r="63" spans="1:13" s="208" customFormat="1" ht="13.5" x14ac:dyDescent="0.2">
      <c r="A63" s="329" t="s">
        <v>783</v>
      </c>
      <c r="B63" s="526"/>
      <c r="C63" s="315" t="s">
        <v>1691</v>
      </c>
      <c r="D63" s="309" t="s">
        <v>1521</v>
      </c>
      <c r="E63" s="338">
        <v>2.5</v>
      </c>
      <c r="F63" s="309" t="s">
        <v>617</v>
      </c>
      <c r="G63" s="311" t="s">
        <v>751</v>
      </c>
      <c r="H63" s="311" t="s">
        <v>730</v>
      </c>
      <c r="I63" s="309" t="s">
        <v>655</v>
      </c>
      <c r="J63" s="311" t="s">
        <v>1713</v>
      </c>
      <c r="K63" s="340">
        <v>44958</v>
      </c>
      <c r="L63" s="339">
        <v>45016</v>
      </c>
      <c r="M63" s="311" t="s">
        <v>1682</v>
      </c>
    </row>
    <row r="64" spans="1:13" s="208" customFormat="1" ht="27" x14ac:dyDescent="0.2">
      <c r="A64" s="329" t="s">
        <v>784</v>
      </c>
      <c r="B64" s="526"/>
      <c r="C64" s="315" t="s">
        <v>1692</v>
      </c>
      <c r="D64" s="309" t="s">
        <v>1521</v>
      </c>
      <c r="E64" s="338">
        <v>10</v>
      </c>
      <c r="F64" s="309" t="s">
        <v>617</v>
      </c>
      <c r="G64" s="311" t="s">
        <v>618</v>
      </c>
      <c r="H64" s="311" t="s">
        <v>652</v>
      </c>
      <c r="I64" s="309" t="s">
        <v>655</v>
      </c>
      <c r="J64" s="311" t="s">
        <v>1713</v>
      </c>
      <c r="K64" s="340">
        <v>44958</v>
      </c>
      <c r="L64" s="339">
        <v>45016</v>
      </c>
      <c r="M64" s="311" t="s">
        <v>1682</v>
      </c>
    </row>
    <row r="65" spans="1:13" s="208" customFormat="1" ht="27" x14ac:dyDescent="0.2">
      <c r="A65" s="329" t="s">
        <v>785</v>
      </c>
      <c r="B65" s="526"/>
      <c r="C65" s="315" t="s">
        <v>1693</v>
      </c>
      <c r="D65" s="309" t="s">
        <v>1521</v>
      </c>
      <c r="E65" s="338">
        <v>10</v>
      </c>
      <c r="F65" s="309" t="s">
        <v>617</v>
      </c>
      <c r="G65" s="311" t="s">
        <v>618</v>
      </c>
      <c r="H65" s="311" t="s">
        <v>652</v>
      </c>
      <c r="I65" s="309" t="s">
        <v>655</v>
      </c>
      <c r="J65" s="311" t="s">
        <v>1713</v>
      </c>
      <c r="K65" s="340">
        <v>44958</v>
      </c>
      <c r="L65" s="339">
        <v>45016</v>
      </c>
      <c r="M65" s="311" t="s">
        <v>1682</v>
      </c>
    </row>
    <row r="66" spans="1:13" s="208" customFormat="1" ht="27" x14ac:dyDescent="0.2">
      <c r="A66" s="329" t="s">
        <v>786</v>
      </c>
      <c r="B66" s="526"/>
      <c r="C66" s="315" t="s">
        <v>1694</v>
      </c>
      <c r="D66" s="309" t="s">
        <v>1521</v>
      </c>
      <c r="E66" s="338">
        <v>10</v>
      </c>
      <c r="F66" s="309" t="s">
        <v>617</v>
      </c>
      <c r="G66" s="311" t="s">
        <v>618</v>
      </c>
      <c r="H66" s="311" t="s">
        <v>652</v>
      </c>
      <c r="I66" s="309" t="s">
        <v>655</v>
      </c>
      <c r="J66" s="311" t="s">
        <v>1713</v>
      </c>
      <c r="K66" s="340">
        <v>44986</v>
      </c>
      <c r="L66" s="339">
        <v>45046</v>
      </c>
      <c r="M66" s="311" t="s">
        <v>1682</v>
      </c>
    </row>
    <row r="67" spans="1:13" s="208" customFormat="1" ht="27" x14ac:dyDescent="0.2">
      <c r="A67" s="329" t="s">
        <v>787</v>
      </c>
      <c r="B67" s="526"/>
      <c r="C67" s="315" t="s">
        <v>1695</v>
      </c>
      <c r="D67" s="309" t="s">
        <v>1521</v>
      </c>
      <c r="E67" s="338">
        <v>10</v>
      </c>
      <c r="F67" s="309" t="s">
        <v>617</v>
      </c>
      <c r="G67" s="311" t="s">
        <v>618</v>
      </c>
      <c r="H67" s="311" t="s">
        <v>652</v>
      </c>
      <c r="I67" s="309" t="s">
        <v>655</v>
      </c>
      <c r="J67" s="311" t="s">
        <v>1713</v>
      </c>
      <c r="K67" s="340">
        <v>44986</v>
      </c>
      <c r="L67" s="339">
        <v>45046</v>
      </c>
      <c r="M67" s="311" t="s">
        <v>1682</v>
      </c>
    </row>
    <row r="68" spans="1:13" s="208" customFormat="1" ht="40.5" x14ac:dyDescent="0.2">
      <c r="A68" s="329" t="s">
        <v>788</v>
      </c>
      <c r="B68" s="526"/>
      <c r="C68" s="315" t="s">
        <v>1714</v>
      </c>
      <c r="D68" s="309" t="s">
        <v>1521</v>
      </c>
      <c r="E68" s="338">
        <v>19.7</v>
      </c>
      <c r="F68" s="309" t="s">
        <v>617</v>
      </c>
      <c r="G68" s="311" t="s">
        <v>618</v>
      </c>
      <c r="H68" s="311" t="s">
        <v>652</v>
      </c>
      <c r="I68" s="309" t="s">
        <v>655</v>
      </c>
      <c r="J68" s="311" t="s">
        <v>1713</v>
      </c>
      <c r="K68" s="340">
        <v>44986</v>
      </c>
      <c r="L68" s="339">
        <v>45199</v>
      </c>
      <c r="M68" s="311" t="s">
        <v>1682</v>
      </c>
    </row>
    <row r="69" spans="1:13" s="208" customFormat="1" ht="54" x14ac:dyDescent="0.2">
      <c r="A69" s="329" t="s">
        <v>789</v>
      </c>
      <c r="B69" s="526"/>
      <c r="C69" s="315" t="s">
        <v>1696</v>
      </c>
      <c r="D69" s="309" t="s">
        <v>1521</v>
      </c>
      <c r="E69" s="338">
        <v>20.2</v>
      </c>
      <c r="F69" s="309" t="s">
        <v>617</v>
      </c>
      <c r="G69" s="311" t="s">
        <v>618</v>
      </c>
      <c r="H69" s="311" t="s">
        <v>652</v>
      </c>
      <c r="I69" s="309" t="s">
        <v>655</v>
      </c>
      <c r="J69" s="311" t="s">
        <v>1713</v>
      </c>
      <c r="K69" s="340">
        <v>44986</v>
      </c>
      <c r="L69" s="339">
        <v>45199</v>
      </c>
      <c r="M69" s="311" t="s">
        <v>1682</v>
      </c>
    </row>
    <row r="70" spans="1:13" s="208" customFormat="1" ht="40.5" x14ac:dyDescent="0.2">
      <c r="A70" s="329" t="s">
        <v>790</v>
      </c>
      <c r="B70" s="526"/>
      <c r="C70" s="315" t="s">
        <v>1697</v>
      </c>
      <c r="D70" s="309" t="s">
        <v>1521</v>
      </c>
      <c r="E70" s="338">
        <v>4.2</v>
      </c>
      <c r="F70" s="309" t="s">
        <v>617</v>
      </c>
      <c r="G70" s="311" t="s">
        <v>618</v>
      </c>
      <c r="H70" s="311" t="s">
        <v>652</v>
      </c>
      <c r="I70" s="309" t="s">
        <v>655</v>
      </c>
      <c r="J70" s="311" t="s">
        <v>1713</v>
      </c>
      <c r="K70" s="340">
        <v>44986</v>
      </c>
      <c r="L70" s="339">
        <v>45077</v>
      </c>
      <c r="M70" s="311" t="s">
        <v>1682</v>
      </c>
    </row>
    <row r="71" spans="1:13" s="208" customFormat="1" ht="54" x14ac:dyDescent="0.2">
      <c r="A71" s="329" t="s">
        <v>792</v>
      </c>
      <c r="B71" s="526"/>
      <c r="C71" s="315" t="s">
        <v>1698</v>
      </c>
      <c r="D71" s="309" t="s">
        <v>1521</v>
      </c>
      <c r="E71" s="338">
        <v>11.1</v>
      </c>
      <c r="F71" s="309" t="s">
        <v>617</v>
      </c>
      <c r="G71" s="311" t="s">
        <v>618</v>
      </c>
      <c r="H71" s="311" t="s">
        <v>652</v>
      </c>
      <c r="I71" s="309" t="s">
        <v>655</v>
      </c>
      <c r="J71" s="311" t="s">
        <v>1713</v>
      </c>
      <c r="K71" s="340">
        <v>44986</v>
      </c>
      <c r="L71" s="339">
        <v>45169</v>
      </c>
      <c r="M71" s="311" t="s">
        <v>1682</v>
      </c>
    </row>
    <row r="72" spans="1:13" s="208" customFormat="1" ht="55.5" customHeight="1" x14ac:dyDescent="0.2">
      <c r="A72" s="329" t="s">
        <v>793</v>
      </c>
      <c r="B72" s="526"/>
      <c r="C72" s="315" t="s">
        <v>1699</v>
      </c>
      <c r="D72" s="309" t="s">
        <v>1521</v>
      </c>
      <c r="E72" s="338">
        <v>4.2</v>
      </c>
      <c r="F72" s="309" t="s">
        <v>617</v>
      </c>
      <c r="G72" s="311" t="s">
        <v>618</v>
      </c>
      <c r="H72" s="311" t="s">
        <v>652</v>
      </c>
      <c r="I72" s="309" t="s">
        <v>655</v>
      </c>
      <c r="J72" s="311" t="s">
        <v>1713</v>
      </c>
      <c r="K72" s="340">
        <v>44986</v>
      </c>
      <c r="L72" s="339">
        <v>45199</v>
      </c>
      <c r="M72" s="311" t="s">
        <v>1682</v>
      </c>
    </row>
    <row r="73" spans="1:13" s="208" customFormat="1" ht="54" x14ac:dyDescent="0.2">
      <c r="A73" s="329" t="s">
        <v>794</v>
      </c>
      <c r="B73" s="526"/>
      <c r="C73" s="315" t="s">
        <v>1700</v>
      </c>
      <c r="D73" s="309" t="s">
        <v>1521</v>
      </c>
      <c r="E73" s="338">
        <v>10.6</v>
      </c>
      <c r="F73" s="309" t="s">
        <v>617</v>
      </c>
      <c r="G73" s="311" t="s">
        <v>618</v>
      </c>
      <c r="H73" s="311" t="s">
        <v>619</v>
      </c>
      <c r="I73" s="309" t="s">
        <v>655</v>
      </c>
      <c r="J73" s="311" t="s">
        <v>1713</v>
      </c>
      <c r="K73" s="340">
        <v>44986</v>
      </c>
      <c r="L73" s="339">
        <v>45169</v>
      </c>
      <c r="M73" s="311" t="s">
        <v>1682</v>
      </c>
    </row>
    <row r="74" spans="1:13" s="208" customFormat="1" ht="54" x14ac:dyDescent="0.2">
      <c r="A74" s="329" t="s">
        <v>795</v>
      </c>
      <c r="B74" s="526"/>
      <c r="C74" s="315" t="s">
        <v>1701</v>
      </c>
      <c r="D74" s="309" t="s">
        <v>1521</v>
      </c>
      <c r="E74" s="338">
        <v>4.2</v>
      </c>
      <c r="F74" s="309" t="s">
        <v>617</v>
      </c>
      <c r="G74" s="311" t="s">
        <v>618</v>
      </c>
      <c r="H74" s="311" t="s">
        <v>619</v>
      </c>
      <c r="I74" s="309" t="s">
        <v>655</v>
      </c>
      <c r="J74" s="311" t="s">
        <v>1713</v>
      </c>
      <c r="K74" s="340">
        <v>44986</v>
      </c>
      <c r="L74" s="339">
        <v>45077</v>
      </c>
      <c r="M74" s="311" t="s">
        <v>1682</v>
      </c>
    </row>
    <row r="75" spans="1:13" s="208" customFormat="1" ht="67.5" x14ac:dyDescent="0.2">
      <c r="A75" s="329" t="s">
        <v>796</v>
      </c>
      <c r="B75" s="526"/>
      <c r="C75" s="315" t="s">
        <v>1702</v>
      </c>
      <c r="D75" s="309" t="s">
        <v>1521</v>
      </c>
      <c r="E75" s="338">
        <v>13.8</v>
      </c>
      <c r="F75" s="309" t="s">
        <v>617</v>
      </c>
      <c r="G75" s="311" t="s">
        <v>618</v>
      </c>
      <c r="H75" s="311" t="s">
        <v>619</v>
      </c>
      <c r="I75" s="309" t="s">
        <v>655</v>
      </c>
      <c r="J75" s="311" t="s">
        <v>1713</v>
      </c>
      <c r="K75" s="340">
        <v>44986</v>
      </c>
      <c r="L75" s="339">
        <v>45169</v>
      </c>
      <c r="M75" s="311" t="s">
        <v>1682</v>
      </c>
    </row>
    <row r="76" spans="1:13" s="208" customFormat="1" ht="54" x14ac:dyDescent="0.2">
      <c r="A76" s="329" t="s">
        <v>797</v>
      </c>
      <c r="B76" s="526"/>
      <c r="C76" s="315" t="s">
        <v>1703</v>
      </c>
      <c r="D76" s="309" t="s">
        <v>1521</v>
      </c>
      <c r="E76" s="338">
        <v>10.6</v>
      </c>
      <c r="F76" s="309" t="s">
        <v>617</v>
      </c>
      <c r="G76" s="311" t="s">
        <v>618</v>
      </c>
      <c r="H76" s="311" t="s">
        <v>619</v>
      </c>
      <c r="I76" s="309" t="s">
        <v>655</v>
      </c>
      <c r="J76" s="311" t="s">
        <v>1713</v>
      </c>
      <c r="K76" s="340">
        <v>44986</v>
      </c>
      <c r="L76" s="339">
        <v>45199</v>
      </c>
      <c r="M76" s="311" t="s">
        <v>1682</v>
      </c>
    </row>
    <row r="77" spans="1:13" s="208" customFormat="1" ht="54" x14ac:dyDescent="0.2">
      <c r="A77" s="329" t="s">
        <v>798</v>
      </c>
      <c r="B77" s="526"/>
      <c r="C77" s="315" t="s">
        <v>1704</v>
      </c>
      <c r="D77" s="309" t="s">
        <v>1521</v>
      </c>
      <c r="E77" s="338">
        <v>7.4</v>
      </c>
      <c r="F77" s="309" t="s">
        <v>617</v>
      </c>
      <c r="G77" s="311" t="s">
        <v>618</v>
      </c>
      <c r="H77" s="311" t="s">
        <v>619</v>
      </c>
      <c r="I77" s="309" t="s">
        <v>655</v>
      </c>
      <c r="J77" s="311" t="s">
        <v>1713</v>
      </c>
      <c r="K77" s="340">
        <v>44986</v>
      </c>
      <c r="L77" s="339">
        <v>45169</v>
      </c>
      <c r="M77" s="311" t="s">
        <v>1682</v>
      </c>
    </row>
    <row r="78" spans="1:13" s="208" customFormat="1" ht="40.5" x14ac:dyDescent="0.2">
      <c r="A78" s="329" t="s">
        <v>799</v>
      </c>
      <c r="B78" s="526"/>
      <c r="C78" s="315" t="s">
        <v>1705</v>
      </c>
      <c r="D78" s="309" t="s">
        <v>1521</v>
      </c>
      <c r="E78" s="338">
        <v>4.2</v>
      </c>
      <c r="F78" s="309" t="s">
        <v>617</v>
      </c>
      <c r="G78" s="311" t="s">
        <v>618</v>
      </c>
      <c r="H78" s="311" t="s">
        <v>730</v>
      </c>
      <c r="I78" s="309" t="s">
        <v>655</v>
      </c>
      <c r="J78" s="311" t="s">
        <v>1713</v>
      </c>
      <c r="K78" s="340">
        <v>44986</v>
      </c>
      <c r="L78" s="339">
        <v>45107</v>
      </c>
      <c r="M78" s="311" t="s">
        <v>1682</v>
      </c>
    </row>
    <row r="79" spans="1:13" s="208" customFormat="1" ht="67.5" x14ac:dyDescent="0.2">
      <c r="A79" s="329" t="s">
        <v>800</v>
      </c>
      <c r="B79" s="526"/>
      <c r="C79" s="315" t="s">
        <v>1706</v>
      </c>
      <c r="D79" s="309" t="s">
        <v>1521</v>
      </c>
      <c r="E79" s="338">
        <v>4.2</v>
      </c>
      <c r="F79" s="309" t="s">
        <v>617</v>
      </c>
      <c r="G79" s="311" t="s">
        <v>618</v>
      </c>
      <c r="H79" s="311" t="s">
        <v>652</v>
      </c>
      <c r="I79" s="309" t="s">
        <v>655</v>
      </c>
      <c r="J79" s="311" t="s">
        <v>1713</v>
      </c>
      <c r="K79" s="340">
        <v>44986</v>
      </c>
      <c r="L79" s="339">
        <v>45107</v>
      </c>
      <c r="M79" s="311" t="s">
        <v>1682</v>
      </c>
    </row>
    <row r="80" spans="1:13" s="208" customFormat="1" ht="67.5" x14ac:dyDescent="0.2">
      <c r="A80" s="329" t="s">
        <v>801</v>
      </c>
      <c r="B80" s="526"/>
      <c r="C80" s="315" t="s">
        <v>1707</v>
      </c>
      <c r="D80" s="309" t="s">
        <v>1521</v>
      </c>
      <c r="E80" s="338">
        <v>4.2</v>
      </c>
      <c r="F80" s="309" t="s">
        <v>617</v>
      </c>
      <c r="G80" s="311" t="s">
        <v>618</v>
      </c>
      <c r="H80" s="311" t="s">
        <v>730</v>
      </c>
      <c r="I80" s="309" t="s">
        <v>655</v>
      </c>
      <c r="J80" s="311" t="s">
        <v>1713</v>
      </c>
      <c r="K80" s="340">
        <v>44986</v>
      </c>
      <c r="L80" s="339">
        <v>45076</v>
      </c>
      <c r="M80" s="311" t="s">
        <v>1682</v>
      </c>
    </row>
    <row r="81" spans="1:56" s="208" customFormat="1" ht="40.5" x14ac:dyDescent="0.2">
      <c r="A81" s="329" t="s">
        <v>802</v>
      </c>
      <c r="B81" s="526"/>
      <c r="C81" s="315" t="s">
        <v>1708</v>
      </c>
      <c r="D81" s="309" t="s">
        <v>1521</v>
      </c>
      <c r="E81" s="338">
        <v>15</v>
      </c>
      <c r="F81" s="309" t="s">
        <v>617</v>
      </c>
      <c r="G81" s="311" t="s">
        <v>618</v>
      </c>
      <c r="H81" s="311" t="s">
        <v>619</v>
      </c>
      <c r="I81" s="309" t="s">
        <v>655</v>
      </c>
      <c r="J81" s="311" t="s">
        <v>1713</v>
      </c>
      <c r="K81" s="340">
        <v>44986</v>
      </c>
      <c r="L81" s="339">
        <v>45107</v>
      </c>
      <c r="M81" s="311" t="s">
        <v>1682</v>
      </c>
    </row>
    <row r="82" spans="1:56" s="208" customFormat="1" ht="54" x14ac:dyDescent="0.2">
      <c r="A82" s="329" t="s">
        <v>803</v>
      </c>
      <c r="B82" s="526"/>
      <c r="C82" s="315" t="s">
        <v>1716</v>
      </c>
      <c r="D82" s="309" t="s">
        <v>1521</v>
      </c>
      <c r="E82" s="338">
        <v>4.2</v>
      </c>
      <c r="F82" s="309" t="s">
        <v>617</v>
      </c>
      <c r="G82" s="311" t="s">
        <v>618</v>
      </c>
      <c r="H82" s="311" t="s">
        <v>652</v>
      </c>
      <c r="I82" s="309" t="s">
        <v>655</v>
      </c>
      <c r="J82" s="311" t="s">
        <v>1713</v>
      </c>
      <c r="K82" s="340">
        <v>44986</v>
      </c>
      <c r="L82" s="339">
        <v>45076</v>
      </c>
      <c r="M82" s="311" t="s">
        <v>1682</v>
      </c>
    </row>
    <row r="83" spans="1:56" s="208" customFormat="1" ht="55.5" customHeight="1" x14ac:dyDescent="0.2">
      <c r="A83" s="329" t="s">
        <v>804</v>
      </c>
      <c r="B83" s="526"/>
      <c r="C83" s="315" t="s">
        <v>1715</v>
      </c>
      <c r="D83" s="309" t="s">
        <v>1521</v>
      </c>
      <c r="E83" s="338">
        <v>30</v>
      </c>
      <c r="F83" s="309" t="s">
        <v>617</v>
      </c>
      <c r="G83" s="311" t="s">
        <v>618</v>
      </c>
      <c r="H83" s="311" t="s">
        <v>730</v>
      </c>
      <c r="I83" s="309" t="s">
        <v>655</v>
      </c>
      <c r="J83" s="311" t="s">
        <v>1713</v>
      </c>
      <c r="K83" s="340">
        <v>44986</v>
      </c>
      <c r="L83" s="339">
        <v>45290</v>
      </c>
      <c r="M83" s="311" t="s">
        <v>1682</v>
      </c>
    </row>
    <row r="84" spans="1:56" s="208" customFormat="1" ht="67.5" x14ac:dyDescent="0.2">
      <c r="A84" s="329" t="s">
        <v>805</v>
      </c>
      <c r="B84" s="526"/>
      <c r="C84" s="315" t="s">
        <v>1709</v>
      </c>
      <c r="D84" s="309" t="s">
        <v>1521</v>
      </c>
      <c r="E84" s="338">
        <v>4.2</v>
      </c>
      <c r="F84" s="309" t="s">
        <v>617</v>
      </c>
      <c r="G84" s="311" t="s">
        <v>618</v>
      </c>
      <c r="H84" s="311" t="s">
        <v>652</v>
      </c>
      <c r="I84" s="309" t="s">
        <v>655</v>
      </c>
      <c r="J84" s="311" t="s">
        <v>1713</v>
      </c>
      <c r="K84" s="340">
        <v>44986</v>
      </c>
      <c r="L84" s="339">
        <v>45076</v>
      </c>
      <c r="M84" s="311" t="s">
        <v>1682</v>
      </c>
    </row>
    <row r="85" spans="1:56" s="208" customFormat="1" ht="67.5" x14ac:dyDescent="0.2">
      <c r="A85" s="329" t="s">
        <v>806</v>
      </c>
      <c r="B85" s="526"/>
      <c r="C85" s="315" t="s">
        <v>1717</v>
      </c>
      <c r="D85" s="309" t="s">
        <v>1521</v>
      </c>
      <c r="E85" s="338">
        <v>4.2</v>
      </c>
      <c r="F85" s="309" t="s">
        <v>617</v>
      </c>
      <c r="G85" s="311" t="s">
        <v>618</v>
      </c>
      <c r="H85" s="311" t="s">
        <v>652</v>
      </c>
      <c r="I85" s="309" t="s">
        <v>655</v>
      </c>
      <c r="J85" s="311" t="s">
        <v>1713</v>
      </c>
      <c r="K85" s="340">
        <v>44986</v>
      </c>
      <c r="L85" s="339">
        <v>45076</v>
      </c>
      <c r="M85" s="311" t="s">
        <v>1682</v>
      </c>
    </row>
    <row r="86" spans="1:56" s="208" customFormat="1" ht="40.5" x14ac:dyDescent="0.2">
      <c r="A86" s="329" t="s">
        <v>807</v>
      </c>
      <c r="B86" s="526"/>
      <c r="C86" s="315" t="s">
        <v>1718</v>
      </c>
      <c r="D86" s="309" t="s">
        <v>1521</v>
      </c>
      <c r="E86" s="338">
        <v>35</v>
      </c>
      <c r="F86" s="309" t="s">
        <v>617</v>
      </c>
      <c r="G86" s="311" t="s">
        <v>618</v>
      </c>
      <c r="H86" s="311" t="s">
        <v>652</v>
      </c>
      <c r="I86" s="309" t="s">
        <v>655</v>
      </c>
      <c r="J86" s="311" t="s">
        <v>1713</v>
      </c>
      <c r="K86" s="340">
        <v>44986</v>
      </c>
      <c r="L86" s="339">
        <v>45290</v>
      </c>
      <c r="M86" s="311" t="s">
        <v>1682</v>
      </c>
    </row>
    <row r="87" spans="1:56" s="208" customFormat="1" ht="54" x14ac:dyDescent="0.2">
      <c r="A87" s="329" t="s">
        <v>808</v>
      </c>
      <c r="B87" s="526"/>
      <c r="C87" s="315" t="s">
        <v>1710</v>
      </c>
      <c r="D87" s="309" t="s">
        <v>1521</v>
      </c>
      <c r="E87" s="338">
        <v>10</v>
      </c>
      <c r="F87" s="309" t="s">
        <v>617</v>
      </c>
      <c r="G87" s="311" t="s">
        <v>618</v>
      </c>
      <c r="H87" s="311" t="s">
        <v>652</v>
      </c>
      <c r="I87" s="309" t="s">
        <v>655</v>
      </c>
      <c r="J87" s="311" t="s">
        <v>1713</v>
      </c>
      <c r="K87" s="340">
        <v>44986</v>
      </c>
      <c r="L87" s="339">
        <v>45290</v>
      </c>
      <c r="M87" s="311" t="s">
        <v>1682</v>
      </c>
    </row>
    <row r="88" spans="1:56" s="208" customFormat="1" ht="54" x14ac:dyDescent="0.2">
      <c r="A88" s="329" t="s">
        <v>809</v>
      </c>
      <c r="B88" s="526"/>
      <c r="C88" s="315" t="s">
        <v>1711</v>
      </c>
      <c r="D88" s="309" t="s">
        <v>1521</v>
      </c>
      <c r="E88" s="338">
        <v>1.5</v>
      </c>
      <c r="F88" s="309" t="s">
        <v>617</v>
      </c>
      <c r="G88" s="311" t="s">
        <v>751</v>
      </c>
      <c r="H88" s="311" t="s">
        <v>652</v>
      </c>
      <c r="I88" s="309" t="s">
        <v>655</v>
      </c>
      <c r="J88" s="311" t="s">
        <v>1713</v>
      </c>
      <c r="K88" s="340">
        <v>44986</v>
      </c>
      <c r="L88" s="339">
        <v>45046</v>
      </c>
      <c r="M88" s="311" t="s">
        <v>1682</v>
      </c>
    </row>
    <row r="89" spans="1:56" s="208" customFormat="1" ht="54" x14ac:dyDescent="0.2">
      <c r="A89" s="329" t="s">
        <v>810</v>
      </c>
      <c r="B89" s="526"/>
      <c r="C89" s="315" t="s">
        <v>1712</v>
      </c>
      <c r="D89" s="309" t="s">
        <v>1521</v>
      </c>
      <c r="E89" s="338">
        <v>4.2</v>
      </c>
      <c r="F89" s="309" t="s">
        <v>617</v>
      </c>
      <c r="G89" s="311" t="s">
        <v>618</v>
      </c>
      <c r="H89" s="311" t="s">
        <v>652</v>
      </c>
      <c r="I89" s="309" t="s">
        <v>655</v>
      </c>
      <c r="J89" s="311" t="s">
        <v>1713</v>
      </c>
      <c r="K89" s="340">
        <v>44986</v>
      </c>
      <c r="L89" s="339">
        <v>45076</v>
      </c>
      <c r="M89" s="311" t="s">
        <v>1682</v>
      </c>
    </row>
    <row r="90" spans="1:56" s="208" customFormat="1" ht="27" x14ac:dyDescent="0.2">
      <c r="A90" s="329" t="s">
        <v>811</v>
      </c>
      <c r="B90" s="526"/>
      <c r="C90" s="315" t="s">
        <v>1689</v>
      </c>
      <c r="D90" s="309" t="s">
        <v>738</v>
      </c>
      <c r="E90" s="338">
        <v>0.5</v>
      </c>
      <c r="F90" s="309" t="s">
        <v>617</v>
      </c>
      <c r="G90" s="311" t="s">
        <v>751</v>
      </c>
      <c r="H90" s="311" t="s">
        <v>652</v>
      </c>
      <c r="I90" s="309" t="s">
        <v>655</v>
      </c>
      <c r="J90" s="311" t="s">
        <v>1682</v>
      </c>
      <c r="K90" s="340">
        <v>44927</v>
      </c>
      <c r="L90" s="339">
        <v>44985</v>
      </c>
      <c r="M90" s="311" t="s">
        <v>1682</v>
      </c>
    </row>
    <row r="91" spans="1:56" s="208" customFormat="1" ht="27" x14ac:dyDescent="0.2">
      <c r="A91" s="334" t="s">
        <v>812</v>
      </c>
      <c r="B91" s="527"/>
      <c r="C91" s="323" t="s">
        <v>1690</v>
      </c>
      <c r="D91" s="318" t="s">
        <v>738</v>
      </c>
      <c r="E91" s="439">
        <v>4.2</v>
      </c>
      <c r="F91" s="318" t="s">
        <v>617</v>
      </c>
      <c r="G91" s="319" t="s">
        <v>751</v>
      </c>
      <c r="H91" s="319" t="s">
        <v>652</v>
      </c>
      <c r="I91" s="318" t="s">
        <v>655</v>
      </c>
      <c r="J91" s="319" t="s">
        <v>1682</v>
      </c>
      <c r="K91" s="440">
        <v>44927</v>
      </c>
      <c r="L91" s="441">
        <v>45291</v>
      </c>
      <c r="M91" s="319" t="s">
        <v>1682</v>
      </c>
    </row>
    <row r="92" spans="1:56" s="208" customFormat="1" ht="13.5" x14ac:dyDescent="0.2">
      <c r="A92" s="326" t="s">
        <v>813</v>
      </c>
      <c r="B92" s="516" t="s">
        <v>631</v>
      </c>
      <c r="C92" s="414" t="s">
        <v>1719</v>
      </c>
      <c r="D92" s="303" t="s">
        <v>421</v>
      </c>
      <c r="E92" s="341">
        <v>1.2</v>
      </c>
      <c r="F92" s="305" t="s">
        <v>617</v>
      </c>
      <c r="G92" s="296" t="s">
        <v>1682</v>
      </c>
      <c r="H92" s="296" t="s">
        <v>1682</v>
      </c>
      <c r="I92" s="303" t="s">
        <v>655</v>
      </c>
      <c r="J92" s="303" t="s">
        <v>1682</v>
      </c>
      <c r="K92" s="342" t="s">
        <v>1682</v>
      </c>
      <c r="L92" s="342" t="s">
        <v>1682</v>
      </c>
      <c r="M92" s="305" t="s">
        <v>1682</v>
      </c>
    </row>
    <row r="93" spans="1:56" s="208" customFormat="1" ht="13.5" x14ac:dyDescent="0.2">
      <c r="A93" s="329" t="s">
        <v>814</v>
      </c>
      <c r="B93" s="517"/>
      <c r="C93" s="308" t="s">
        <v>1720</v>
      </c>
      <c r="D93" s="318" t="s">
        <v>421</v>
      </c>
      <c r="E93" s="343">
        <v>0.15</v>
      </c>
      <c r="F93" s="311" t="s">
        <v>617</v>
      </c>
      <c r="G93" s="309" t="s">
        <v>1682</v>
      </c>
      <c r="H93" s="311" t="s">
        <v>1682</v>
      </c>
      <c r="I93" s="309" t="s">
        <v>655</v>
      </c>
      <c r="J93" s="309" t="s">
        <v>1682</v>
      </c>
      <c r="K93" s="344" t="s">
        <v>1682</v>
      </c>
      <c r="L93" s="344" t="s">
        <v>1682</v>
      </c>
      <c r="M93" s="311" t="s">
        <v>1682</v>
      </c>
    </row>
    <row r="94" spans="1:56" s="277" customFormat="1" ht="54" x14ac:dyDescent="0.2">
      <c r="A94" s="293" t="s">
        <v>815</v>
      </c>
      <c r="B94" s="519" t="s">
        <v>646</v>
      </c>
      <c r="C94" s="345" t="s">
        <v>817</v>
      </c>
      <c r="D94" s="296" t="s">
        <v>1521</v>
      </c>
      <c r="E94" s="346">
        <v>3000</v>
      </c>
      <c r="F94" s="296" t="s">
        <v>617</v>
      </c>
      <c r="G94" s="296" t="s">
        <v>618</v>
      </c>
      <c r="H94" s="281" t="s">
        <v>619</v>
      </c>
      <c r="I94" s="296" t="s">
        <v>654</v>
      </c>
      <c r="J94" s="281" t="s">
        <v>1722</v>
      </c>
      <c r="K94" s="347" t="s">
        <v>1721</v>
      </c>
      <c r="L94" s="348" t="s">
        <v>1682</v>
      </c>
      <c r="M94" s="349" t="s">
        <v>1682</v>
      </c>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208"/>
      <c r="BC94" s="208"/>
      <c r="BD94" s="208"/>
    </row>
    <row r="95" spans="1:56" s="208" customFormat="1" ht="26.25" customHeight="1" x14ac:dyDescent="0.2">
      <c r="A95" s="298" t="s">
        <v>816</v>
      </c>
      <c r="B95" s="521"/>
      <c r="C95" s="389" t="s">
        <v>818</v>
      </c>
      <c r="D95" s="300" t="s">
        <v>1521</v>
      </c>
      <c r="E95" s="442">
        <v>90</v>
      </c>
      <c r="F95" s="300" t="s">
        <v>617</v>
      </c>
      <c r="G95" s="300" t="s">
        <v>618</v>
      </c>
      <c r="H95" s="284" t="s">
        <v>619</v>
      </c>
      <c r="I95" s="300" t="s">
        <v>654</v>
      </c>
      <c r="J95" s="284" t="s">
        <v>1722</v>
      </c>
      <c r="K95" s="443" t="s">
        <v>1721</v>
      </c>
      <c r="L95" s="390" t="s">
        <v>1682</v>
      </c>
      <c r="M95" s="444" t="s">
        <v>1682</v>
      </c>
    </row>
    <row r="96" spans="1:56" s="208" customFormat="1" ht="27" x14ac:dyDescent="0.2">
      <c r="A96" s="293" t="s">
        <v>1657</v>
      </c>
      <c r="B96" s="519" t="s">
        <v>656</v>
      </c>
      <c r="C96" s="351" t="s">
        <v>658</v>
      </c>
      <c r="D96" s="303" t="s">
        <v>623</v>
      </c>
      <c r="E96" s="352">
        <v>0.8</v>
      </c>
      <c r="F96" s="296" t="s">
        <v>617</v>
      </c>
      <c r="G96" s="353" t="s">
        <v>1682</v>
      </c>
      <c r="H96" s="303" t="s">
        <v>619</v>
      </c>
      <c r="I96" s="303" t="s">
        <v>655</v>
      </c>
      <c r="J96" s="353" t="s">
        <v>1682</v>
      </c>
      <c r="K96" s="303" t="s">
        <v>680</v>
      </c>
      <c r="L96" s="353" t="s">
        <v>1682</v>
      </c>
      <c r="M96" s="353" t="s">
        <v>1682</v>
      </c>
    </row>
    <row r="97" spans="1:56" s="208" customFormat="1" ht="13.5" x14ac:dyDescent="0.2">
      <c r="A97" s="280">
        <v>7.2</v>
      </c>
      <c r="B97" s="520"/>
      <c r="C97" s="354" t="s">
        <v>659</v>
      </c>
      <c r="D97" s="309" t="s">
        <v>623</v>
      </c>
      <c r="E97" s="355">
        <v>0.7</v>
      </c>
      <c r="F97" s="282" t="s">
        <v>617</v>
      </c>
      <c r="G97" s="356" t="s">
        <v>1682</v>
      </c>
      <c r="H97" s="309" t="s">
        <v>619</v>
      </c>
      <c r="I97" s="309" t="s">
        <v>655</v>
      </c>
      <c r="J97" s="356" t="s">
        <v>1682</v>
      </c>
      <c r="K97" s="309" t="s">
        <v>680</v>
      </c>
      <c r="L97" s="356" t="s">
        <v>1682</v>
      </c>
      <c r="M97" s="315" t="s">
        <v>671</v>
      </c>
    </row>
    <row r="98" spans="1:56" s="208" customFormat="1" ht="27" x14ac:dyDescent="0.2">
      <c r="A98" s="280">
        <v>7.3</v>
      </c>
      <c r="B98" s="520"/>
      <c r="C98" s="354" t="s">
        <v>1658</v>
      </c>
      <c r="D98" s="309" t="s">
        <v>623</v>
      </c>
      <c r="E98" s="355">
        <v>0.3</v>
      </c>
      <c r="F98" s="282" t="s">
        <v>617</v>
      </c>
      <c r="G98" s="356" t="s">
        <v>1682</v>
      </c>
      <c r="H98" s="309" t="s">
        <v>619</v>
      </c>
      <c r="I98" s="309" t="s">
        <v>655</v>
      </c>
      <c r="J98" s="356" t="s">
        <v>1682</v>
      </c>
      <c r="K98" s="309" t="s">
        <v>680</v>
      </c>
      <c r="L98" s="356" t="s">
        <v>1682</v>
      </c>
      <c r="M98" s="315" t="s">
        <v>672</v>
      </c>
    </row>
    <row r="99" spans="1:56" s="208" customFormat="1" ht="27" x14ac:dyDescent="0.2">
      <c r="A99" s="280">
        <v>7.4</v>
      </c>
      <c r="B99" s="520"/>
      <c r="C99" s="357" t="s">
        <v>660</v>
      </c>
      <c r="D99" s="309" t="s">
        <v>623</v>
      </c>
      <c r="E99" s="355">
        <v>3.5</v>
      </c>
      <c r="F99" s="282" t="s">
        <v>617</v>
      </c>
      <c r="G99" s="356" t="s">
        <v>1682</v>
      </c>
      <c r="H99" s="309" t="s">
        <v>619</v>
      </c>
      <c r="I99" s="309" t="s">
        <v>655</v>
      </c>
      <c r="J99" s="356" t="s">
        <v>1682</v>
      </c>
      <c r="K99" s="309" t="s">
        <v>680</v>
      </c>
      <c r="L99" s="356" t="s">
        <v>1682</v>
      </c>
      <c r="M99" s="315" t="s">
        <v>673</v>
      </c>
    </row>
    <row r="100" spans="1:56" s="208" customFormat="1" ht="13.5" x14ac:dyDescent="0.2">
      <c r="A100" s="280">
        <v>7.5</v>
      </c>
      <c r="B100" s="520"/>
      <c r="C100" s="354" t="s">
        <v>661</v>
      </c>
      <c r="D100" s="309" t="s">
        <v>623</v>
      </c>
      <c r="E100" s="355">
        <v>1.5</v>
      </c>
      <c r="F100" s="282" t="s">
        <v>617</v>
      </c>
      <c r="G100" s="356" t="s">
        <v>1682</v>
      </c>
      <c r="H100" s="309" t="s">
        <v>619</v>
      </c>
      <c r="I100" s="309" t="s">
        <v>655</v>
      </c>
      <c r="J100" s="356" t="s">
        <v>1682</v>
      </c>
      <c r="K100" s="309" t="s">
        <v>681</v>
      </c>
      <c r="L100" s="356" t="s">
        <v>1682</v>
      </c>
      <c r="M100" s="315" t="s">
        <v>674</v>
      </c>
    </row>
    <row r="101" spans="1:56" s="278" customFormat="1" ht="13.5" x14ac:dyDescent="0.2">
      <c r="A101" s="280">
        <v>7.6</v>
      </c>
      <c r="B101" s="520"/>
      <c r="C101" s="354" t="s">
        <v>662</v>
      </c>
      <c r="D101" s="309" t="s">
        <v>623</v>
      </c>
      <c r="E101" s="355">
        <v>1.5</v>
      </c>
      <c r="F101" s="282" t="s">
        <v>617</v>
      </c>
      <c r="G101" s="356" t="s">
        <v>1682</v>
      </c>
      <c r="H101" s="309" t="s">
        <v>619</v>
      </c>
      <c r="I101" s="309" t="s">
        <v>655</v>
      </c>
      <c r="J101" s="356" t="s">
        <v>1682</v>
      </c>
      <c r="K101" s="309" t="s">
        <v>681</v>
      </c>
      <c r="L101" s="356" t="s">
        <v>1682</v>
      </c>
      <c r="M101" s="315" t="s">
        <v>675</v>
      </c>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c r="AK101" s="208"/>
      <c r="AL101" s="208"/>
      <c r="AM101" s="208"/>
      <c r="AN101" s="208"/>
      <c r="AO101" s="208"/>
      <c r="AP101" s="208"/>
      <c r="AQ101" s="208"/>
      <c r="AR101" s="208"/>
      <c r="AS101" s="208"/>
      <c r="AT101" s="208"/>
      <c r="AU101" s="208"/>
      <c r="AV101" s="208"/>
      <c r="AW101" s="208"/>
      <c r="AX101" s="208"/>
      <c r="AY101" s="208"/>
      <c r="AZ101" s="208"/>
      <c r="BA101" s="208"/>
      <c r="BB101" s="208"/>
      <c r="BC101" s="208"/>
      <c r="BD101" s="208"/>
    </row>
    <row r="102" spans="1:56" s="279" customFormat="1" ht="13.5" x14ac:dyDescent="0.2">
      <c r="A102" s="280">
        <v>7.7</v>
      </c>
      <c r="B102" s="520"/>
      <c r="C102" s="354" t="s">
        <v>663</v>
      </c>
      <c r="D102" s="309" t="s">
        <v>623</v>
      </c>
      <c r="E102" s="355">
        <v>3.5</v>
      </c>
      <c r="F102" s="282" t="s">
        <v>617</v>
      </c>
      <c r="G102" s="356" t="s">
        <v>1682</v>
      </c>
      <c r="H102" s="309" t="s">
        <v>619</v>
      </c>
      <c r="I102" s="309" t="s">
        <v>655</v>
      </c>
      <c r="J102" s="356" t="s">
        <v>1682</v>
      </c>
      <c r="K102" s="309" t="s">
        <v>681</v>
      </c>
      <c r="L102" s="356" t="s">
        <v>1682</v>
      </c>
      <c r="M102" s="475" t="s">
        <v>1682</v>
      </c>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208"/>
      <c r="AM102" s="208"/>
      <c r="AN102" s="208"/>
      <c r="AO102" s="208"/>
      <c r="AP102" s="208"/>
      <c r="AQ102" s="208"/>
      <c r="AR102" s="208"/>
      <c r="AS102" s="208"/>
      <c r="AT102" s="208"/>
      <c r="AU102" s="208"/>
      <c r="AV102" s="208"/>
      <c r="AW102" s="208"/>
      <c r="AX102" s="208"/>
      <c r="AY102" s="208"/>
      <c r="AZ102" s="208"/>
      <c r="BA102" s="208"/>
      <c r="BB102" s="208"/>
      <c r="BC102" s="208"/>
      <c r="BD102" s="208"/>
    </row>
    <row r="103" spans="1:56" s="279" customFormat="1" ht="13.5" x14ac:dyDescent="0.2">
      <c r="A103" s="280">
        <v>7.8</v>
      </c>
      <c r="B103" s="520"/>
      <c r="C103" s="354" t="s">
        <v>664</v>
      </c>
      <c r="D103" s="309" t="s">
        <v>1723</v>
      </c>
      <c r="E103" s="355">
        <v>1.5</v>
      </c>
      <c r="F103" s="282" t="s">
        <v>617</v>
      </c>
      <c r="G103" s="356" t="s">
        <v>1682</v>
      </c>
      <c r="H103" s="309" t="s">
        <v>619</v>
      </c>
      <c r="I103" s="309" t="s">
        <v>655</v>
      </c>
      <c r="J103" s="356" t="s">
        <v>1682</v>
      </c>
      <c r="K103" s="309" t="s">
        <v>681</v>
      </c>
      <c r="L103" s="356" t="s">
        <v>1682</v>
      </c>
      <c r="M103" s="315" t="s">
        <v>676</v>
      </c>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8"/>
      <c r="AZ103" s="208"/>
      <c r="BA103" s="208"/>
      <c r="BB103" s="208"/>
      <c r="BC103" s="208"/>
      <c r="BD103" s="208"/>
    </row>
    <row r="104" spans="1:56" s="279" customFormat="1" ht="13.5" x14ac:dyDescent="0.2">
      <c r="A104" s="280">
        <v>7.9</v>
      </c>
      <c r="B104" s="520"/>
      <c r="C104" s="354" t="s">
        <v>665</v>
      </c>
      <c r="D104" s="309" t="s">
        <v>1723</v>
      </c>
      <c r="E104" s="355">
        <v>0.5</v>
      </c>
      <c r="F104" s="282" t="s">
        <v>617</v>
      </c>
      <c r="G104" s="356" t="s">
        <v>1682</v>
      </c>
      <c r="H104" s="309" t="s">
        <v>619</v>
      </c>
      <c r="I104" s="309" t="s">
        <v>655</v>
      </c>
      <c r="J104" s="356" t="s">
        <v>1682</v>
      </c>
      <c r="K104" s="309" t="s">
        <v>680</v>
      </c>
      <c r="L104" s="356" t="s">
        <v>1682</v>
      </c>
      <c r="M104" s="315" t="s">
        <v>677</v>
      </c>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c r="AK104" s="208"/>
      <c r="AL104" s="208"/>
      <c r="AM104" s="208"/>
      <c r="AN104" s="208"/>
      <c r="AO104" s="208"/>
      <c r="AP104" s="208"/>
      <c r="AQ104" s="208"/>
      <c r="AR104" s="208"/>
      <c r="AS104" s="208"/>
      <c r="AT104" s="208"/>
      <c r="AU104" s="208"/>
      <c r="AV104" s="208"/>
      <c r="AW104" s="208"/>
      <c r="AX104" s="208"/>
      <c r="AY104" s="208"/>
      <c r="AZ104" s="208"/>
      <c r="BA104" s="208"/>
      <c r="BB104" s="208"/>
      <c r="BC104" s="208"/>
      <c r="BD104" s="208"/>
    </row>
    <row r="105" spans="1:56" s="277" customFormat="1" ht="27" x14ac:dyDescent="0.2">
      <c r="A105" s="445">
        <v>7.1</v>
      </c>
      <c r="B105" s="520"/>
      <c r="C105" s="354" t="s">
        <v>666</v>
      </c>
      <c r="D105" s="309" t="s">
        <v>622</v>
      </c>
      <c r="E105" s="355">
        <v>3</v>
      </c>
      <c r="F105" s="282" t="s">
        <v>617</v>
      </c>
      <c r="G105" s="356" t="s">
        <v>1682</v>
      </c>
      <c r="H105" s="309" t="s">
        <v>619</v>
      </c>
      <c r="I105" s="309" t="s">
        <v>655</v>
      </c>
      <c r="J105" s="356" t="s">
        <v>1682</v>
      </c>
      <c r="K105" s="309" t="s">
        <v>680</v>
      </c>
      <c r="L105" s="356" t="s">
        <v>1682</v>
      </c>
      <c r="M105" s="315" t="s">
        <v>678</v>
      </c>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row>
    <row r="106" spans="1:56" s="277" customFormat="1" ht="27" x14ac:dyDescent="0.2">
      <c r="A106" s="280">
        <v>7.11</v>
      </c>
      <c r="B106" s="520"/>
      <c r="C106" s="354" t="s">
        <v>667</v>
      </c>
      <c r="D106" s="309" t="s">
        <v>622</v>
      </c>
      <c r="E106" s="355">
        <v>1</v>
      </c>
      <c r="F106" s="282" t="s">
        <v>617</v>
      </c>
      <c r="G106" s="356" t="s">
        <v>1682</v>
      </c>
      <c r="H106" s="309" t="s">
        <v>619</v>
      </c>
      <c r="I106" s="309" t="s">
        <v>655</v>
      </c>
      <c r="J106" s="356" t="s">
        <v>1682</v>
      </c>
      <c r="K106" s="309" t="s">
        <v>680</v>
      </c>
      <c r="L106" s="356" t="s">
        <v>1682</v>
      </c>
      <c r="M106" s="315" t="s">
        <v>679</v>
      </c>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row>
    <row r="107" spans="1:56" s="277" customFormat="1" ht="13.5" x14ac:dyDescent="0.2">
      <c r="A107" s="280">
        <v>7.12</v>
      </c>
      <c r="B107" s="520"/>
      <c r="C107" s="354" t="s">
        <v>668</v>
      </c>
      <c r="D107" s="309" t="s">
        <v>622</v>
      </c>
      <c r="E107" s="355"/>
      <c r="F107" s="282" t="s">
        <v>617</v>
      </c>
      <c r="G107" s="356" t="s">
        <v>1682</v>
      </c>
      <c r="H107" s="309" t="s">
        <v>619</v>
      </c>
      <c r="I107" s="309" t="s">
        <v>655</v>
      </c>
      <c r="J107" s="356" t="s">
        <v>1682</v>
      </c>
      <c r="K107" s="309" t="s">
        <v>680</v>
      </c>
      <c r="L107" s="356" t="s">
        <v>1682</v>
      </c>
      <c r="M107" s="475" t="s">
        <v>1682</v>
      </c>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c r="AO107" s="208"/>
      <c r="AP107" s="208"/>
      <c r="AQ107" s="208"/>
      <c r="AR107" s="208"/>
      <c r="AS107" s="208"/>
      <c r="AT107" s="208"/>
      <c r="AU107" s="208"/>
      <c r="AV107" s="208"/>
      <c r="AW107" s="208"/>
      <c r="AX107" s="208"/>
      <c r="AY107" s="208"/>
      <c r="AZ107" s="208"/>
      <c r="BA107" s="208"/>
      <c r="BB107" s="208"/>
      <c r="BC107" s="208"/>
      <c r="BD107" s="208"/>
    </row>
    <row r="108" spans="1:56" s="277" customFormat="1" ht="13.5" x14ac:dyDescent="0.2">
      <c r="A108" s="280">
        <v>7.13</v>
      </c>
      <c r="B108" s="520"/>
      <c r="C108" s="354" t="s">
        <v>669</v>
      </c>
      <c r="D108" s="309" t="s">
        <v>622</v>
      </c>
      <c r="E108" s="355"/>
      <c r="F108" s="282" t="s">
        <v>617</v>
      </c>
      <c r="G108" s="356" t="s">
        <v>1682</v>
      </c>
      <c r="H108" s="309" t="s">
        <v>619</v>
      </c>
      <c r="I108" s="309" t="s">
        <v>655</v>
      </c>
      <c r="J108" s="356" t="s">
        <v>1682</v>
      </c>
      <c r="K108" s="309" t="s">
        <v>680</v>
      </c>
      <c r="L108" s="356" t="s">
        <v>1682</v>
      </c>
      <c r="M108" s="475" t="s">
        <v>1682</v>
      </c>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08"/>
      <c r="AW108" s="208"/>
      <c r="AX108" s="208"/>
      <c r="AY108" s="208"/>
      <c r="AZ108" s="208"/>
      <c r="BA108" s="208"/>
      <c r="BB108" s="208"/>
      <c r="BC108" s="208"/>
      <c r="BD108" s="208"/>
    </row>
    <row r="109" spans="1:56" s="277" customFormat="1" ht="13.5" x14ac:dyDescent="0.2">
      <c r="A109" s="298">
        <v>7.14</v>
      </c>
      <c r="B109" s="521"/>
      <c r="C109" s="358" t="s">
        <v>670</v>
      </c>
      <c r="D109" s="318" t="s">
        <v>622</v>
      </c>
      <c r="E109" s="359"/>
      <c r="F109" s="300" t="s">
        <v>617</v>
      </c>
      <c r="G109" s="360" t="s">
        <v>1682</v>
      </c>
      <c r="H109" s="318" t="s">
        <v>619</v>
      </c>
      <c r="I109" s="318" t="s">
        <v>655</v>
      </c>
      <c r="J109" s="360" t="s">
        <v>1682</v>
      </c>
      <c r="K109" s="318" t="s">
        <v>680</v>
      </c>
      <c r="L109" s="360" t="s">
        <v>1682</v>
      </c>
      <c r="M109" s="476" t="s">
        <v>1682</v>
      </c>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c r="AK109" s="208"/>
      <c r="AL109" s="208"/>
      <c r="AM109" s="208"/>
      <c r="AN109" s="208"/>
      <c r="AO109" s="208"/>
      <c r="AP109" s="208"/>
      <c r="AQ109" s="208"/>
      <c r="AR109" s="208"/>
      <c r="AS109" s="208"/>
      <c r="AT109" s="208"/>
      <c r="AU109" s="208"/>
      <c r="AV109" s="208"/>
      <c r="AW109" s="208"/>
      <c r="AX109" s="208"/>
      <c r="AY109" s="208"/>
      <c r="AZ109" s="208"/>
      <c r="BA109" s="208"/>
      <c r="BB109" s="208"/>
      <c r="BC109" s="208"/>
      <c r="BD109" s="208"/>
    </row>
    <row r="110" spans="1:56" s="277" customFormat="1" ht="13.5" x14ac:dyDescent="0.2">
      <c r="A110" s="293" t="s">
        <v>819</v>
      </c>
      <c r="B110" s="522" t="s">
        <v>621</v>
      </c>
      <c r="C110" s="466" t="s">
        <v>740</v>
      </c>
      <c r="D110" s="303" t="s">
        <v>421</v>
      </c>
      <c r="E110" s="362">
        <v>7.0000000000000007E-2</v>
      </c>
      <c r="F110" s="328" t="s">
        <v>617</v>
      </c>
      <c r="G110" s="363" t="s">
        <v>618</v>
      </c>
      <c r="H110" s="328" t="s">
        <v>619</v>
      </c>
      <c r="I110" s="296" t="s">
        <v>655</v>
      </c>
      <c r="J110" s="328" t="s">
        <v>1682</v>
      </c>
      <c r="K110" s="328" t="s">
        <v>1682</v>
      </c>
      <c r="L110" s="328" t="s">
        <v>1682</v>
      </c>
      <c r="M110" s="328">
        <v>1</v>
      </c>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208"/>
      <c r="AV110" s="208"/>
      <c r="AW110" s="208"/>
      <c r="AX110" s="208"/>
      <c r="AY110" s="208"/>
      <c r="AZ110" s="208"/>
      <c r="BA110" s="208"/>
      <c r="BB110" s="208"/>
      <c r="BC110" s="208"/>
      <c r="BD110" s="208"/>
    </row>
    <row r="111" spans="1:56" s="277" customFormat="1" ht="13.5" x14ac:dyDescent="0.2">
      <c r="A111" s="280" t="s">
        <v>820</v>
      </c>
      <c r="B111" s="523"/>
      <c r="C111" s="366" t="s">
        <v>710</v>
      </c>
      <c r="D111" s="309" t="s">
        <v>421</v>
      </c>
      <c r="E111" s="364">
        <v>0.86</v>
      </c>
      <c r="F111" s="331" t="s">
        <v>617</v>
      </c>
      <c r="G111" s="365" t="s">
        <v>618</v>
      </c>
      <c r="H111" s="331" t="s">
        <v>619</v>
      </c>
      <c r="I111" s="282" t="s">
        <v>655</v>
      </c>
      <c r="J111" s="331" t="s">
        <v>1682</v>
      </c>
      <c r="K111" s="331" t="s">
        <v>1682</v>
      </c>
      <c r="L111" s="331" t="s">
        <v>1682</v>
      </c>
      <c r="M111" s="331">
        <v>1</v>
      </c>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8"/>
      <c r="AY111" s="208"/>
      <c r="AZ111" s="208"/>
      <c r="BA111" s="208"/>
      <c r="BB111" s="208"/>
      <c r="BC111" s="208"/>
      <c r="BD111" s="208"/>
    </row>
    <row r="112" spans="1:56" s="277" customFormat="1" ht="13.5" x14ac:dyDescent="0.2">
      <c r="A112" s="280" t="s">
        <v>821</v>
      </c>
      <c r="B112" s="523"/>
      <c r="C112" s="366" t="s">
        <v>92</v>
      </c>
      <c r="D112" s="309" t="s">
        <v>421</v>
      </c>
      <c r="E112" s="364">
        <v>0.08</v>
      </c>
      <c r="F112" s="331" t="s">
        <v>617</v>
      </c>
      <c r="G112" s="365" t="s">
        <v>618</v>
      </c>
      <c r="H112" s="331" t="s">
        <v>619</v>
      </c>
      <c r="I112" s="282" t="s">
        <v>655</v>
      </c>
      <c r="J112" s="331" t="s">
        <v>1682</v>
      </c>
      <c r="K112" s="331" t="s">
        <v>1682</v>
      </c>
      <c r="L112" s="331" t="s">
        <v>1682</v>
      </c>
      <c r="M112" s="331">
        <v>2</v>
      </c>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c r="AK112" s="208"/>
      <c r="AL112" s="208"/>
      <c r="AM112" s="208"/>
      <c r="AN112" s="208"/>
      <c r="AO112" s="208"/>
      <c r="AP112" s="208"/>
      <c r="AQ112" s="208"/>
      <c r="AR112" s="208"/>
      <c r="AS112" s="208"/>
      <c r="AT112" s="208"/>
      <c r="AU112" s="208"/>
      <c r="AV112" s="208"/>
      <c r="AW112" s="208"/>
      <c r="AX112" s="208"/>
      <c r="AY112" s="208"/>
      <c r="AZ112" s="208"/>
      <c r="BA112" s="208"/>
      <c r="BB112" s="208"/>
      <c r="BC112" s="208"/>
      <c r="BD112" s="208"/>
    </row>
    <row r="113" spans="1:56" s="277" customFormat="1" ht="13.5" x14ac:dyDescent="0.2">
      <c r="A113" s="280" t="s">
        <v>822</v>
      </c>
      <c r="B113" s="523"/>
      <c r="C113" s="366" t="s">
        <v>741</v>
      </c>
      <c r="D113" s="309" t="s">
        <v>421</v>
      </c>
      <c r="E113" s="364">
        <v>0.7</v>
      </c>
      <c r="F113" s="331" t="s">
        <v>617</v>
      </c>
      <c r="G113" s="365" t="s">
        <v>618</v>
      </c>
      <c r="H113" s="331" t="s">
        <v>619</v>
      </c>
      <c r="I113" s="282" t="s">
        <v>655</v>
      </c>
      <c r="J113" s="331" t="s">
        <v>1682</v>
      </c>
      <c r="K113" s="331" t="s">
        <v>1682</v>
      </c>
      <c r="L113" s="331" t="s">
        <v>1682</v>
      </c>
      <c r="M113" s="331">
        <v>1</v>
      </c>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c r="AK113" s="208"/>
      <c r="AL113" s="208"/>
      <c r="AM113" s="208"/>
      <c r="AN113" s="208"/>
      <c r="AO113" s="208"/>
      <c r="AP113" s="208"/>
      <c r="AQ113" s="208"/>
      <c r="AR113" s="208"/>
      <c r="AS113" s="208"/>
      <c r="AT113" s="208"/>
      <c r="AU113" s="208"/>
      <c r="AV113" s="208"/>
      <c r="AW113" s="208"/>
      <c r="AX113" s="208"/>
      <c r="AY113" s="208"/>
      <c r="AZ113" s="208"/>
      <c r="BA113" s="208"/>
      <c r="BB113" s="208"/>
      <c r="BC113" s="208"/>
      <c r="BD113" s="208"/>
    </row>
    <row r="114" spans="1:56" s="277" customFormat="1" ht="13.5" x14ac:dyDescent="0.2">
      <c r="A114" s="280" t="s">
        <v>823</v>
      </c>
      <c r="B114" s="523"/>
      <c r="C114" s="366" t="s">
        <v>422</v>
      </c>
      <c r="D114" s="309" t="s">
        <v>421</v>
      </c>
      <c r="E114" s="364">
        <v>0.7</v>
      </c>
      <c r="F114" s="331" t="s">
        <v>617</v>
      </c>
      <c r="G114" s="365" t="s">
        <v>618</v>
      </c>
      <c r="H114" s="331" t="s">
        <v>619</v>
      </c>
      <c r="I114" s="282" t="s">
        <v>655</v>
      </c>
      <c r="J114" s="331" t="s">
        <v>1682</v>
      </c>
      <c r="K114" s="331" t="s">
        <v>1682</v>
      </c>
      <c r="L114" s="331" t="s">
        <v>1682</v>
      </c>
      <c r="M114" s="331">
        <v>2</v>
      </c>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c r="AL114" s="208"/>
      <c r="AM114" s="208"/>
      <c r="AN114" s="208"/>
      <c r="AO114" s="208"/>
      <c r="AP114" s="208"/>
      <c r="AQ114" s="208"/>
      <c r="AR114" s="208"/>
      <c r="AS114" s="208"/>
      <c r="AT114" s="208"/>
      <c r="AU114" s="208"/>
      <c r="AV114" s="208"/>
      <c r="AW114" s="208"/>
      <c r="AX114" s="208"/>
      <c r="AY114" s="208"/>
      <c r="AZ114" s="208"/>
      <c r="BA114" s="208"/>
      <c r="BB114" s="208"/>
      <c r="BC114" s="208"/>
      <c r="BD114" s="208"/>
    </row>
    <row r="115" spans="1:56" s="277" customFormat="1" ht="13.5" x14ac:dyDescent="0.2">
      <c r="A115" s="280" t="s">
        <v>824</v>
      </c>
      <c r="B115" s="523"/>
      <c r="C115" s="366" t="s">
        <v>742</v>
      </c>
      <c r="D115" s="309" t="s">
        <v>421</v>
      </c>
      <c r="E115" s="364">
        <v>0.09</v>
      </c>
      <c r="F115" s="331" t="s">
        <v>617</v>
      </c>
      <c r="G115" s="365" t="s">
        <v>618</v>
      </c>
      <c r="H115" s="331" t="s">
        <v>619</v>
      </c>
      <c r="I115" s="282" t="s">
        <v>655</v>
      </c>
      <c r="J115" s="331" t="s">
        <v>1682</v>
      </c>
      <c r="K115" s="331" t="s">
        <v>1682</v>
      </c>
      <c r="L115" s="331" t="s">
        <v>1682</v>
      </c>
      <c r="M115" s="331">
        <v>1</v>
      </c>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c r="AK115" s="208"/>
      <c r="AL115" s="208"/>
      <c r="AM115" s="208"/>
      <c r="AN115" s="208"/>
      <c r="AO115" s="208"/>
      <c r="AP115" s="208"/>
      <c r="AQ115" s="208"/>
      <c r="AR115" s="208"/>
      <c r="AS115" s="208"/>
      <c r="AT115" s="208"/>
      <c r="AU115" s="208"/>
      <c r="AV115" s="208"/>
      <c r="AW115" s="208"/>
      <c r="AX115" s="208"/>
      <c r="AY115" s="208"/>
      <c r="AZ115" s="208"/>
      <c r="BA115" s="208"/>
      <c r="BB115" s="208"/>
      <c r="BC115" s="208"/>
      <c r="BD115" s="208"/>
    </row>
    <row r="116" spans="1:56" s="277" customFormat="1" ht="13.5" x14ac:dyDescent="0.2">
      <c r="A116" s="280" t="s">
        <v>825</v>
      </c>
      <c r="B116" s="523"/>
      <c r="C116" s="366" t="s">
        <v>743</v>
      </c>
      <c r="D116" s="309" t="s">
        <v>421</v>
      </c>
      <c r="E116" s="364">
        <v>0.06</v>
      </c>
      <c r="F116" s="331" t="s">
        <v>617</v>
      </c>
      <c r="G116" s="365" t="s">
        <v>618</v>
      </c>
      <c r="H116" s="331" t="s">
        <v>619</v>
      </c>
      <c r="I116" s="282" t="s">
        <v>655</v>
      </c>
      <c r="J116" s="331" t="s">
        <v>1682</v>
      </c>
      <c r="K116" s="331" t="s">
        <v>1682</v>
      </c>
      <c r="L116" s="331" t="s">
        <v>1682</v>
      </c>
      <c r="M116" s="331">
        <v>1</v>
      </c>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c r="AK116" s="208"/>
      <c r="AL116" s="208"/>
      <c r="AM116" s="208"/>
      <c r="AN116" s="208"/>
      <c r="AO116" s="208"/>
      <c r="AP116" s="208"/>
      <c r="AQ116" s="208"/>
      <c r="AR116" s="208"/>
      <c r="AS116" s="208"/>
      <c r="AT116" s="208"/>
      <c r="AU116" s="208"/>
      <c r="AV116" s="208"/>
      <c r="AW116" s="208"/>
      <c r="AX116" s="208"/>
      <c r="AY116" s="208"/>
      <c r="AZ116" s="208"/>
      <c r="BA116" s="208"/>
      <c r="BB116" s="208"/>
      <c r="BC116" s="208"/>
      <c r="BD116" s="208"/>
    </row>
    <row r="117" spans="1:56" s="277" customFormat="1" ht="13.5" x14ac:dyDescent="0.2">
      <c r="A117" s="280" t="s">
        <v>826</v>
      </c>
      <c r="B117" s="523"/>
      <c r="C117" s="366" t="s">
        <v>859</v>
      </c>
      <c r="D117" s="309" t="s">
        <v>421</v>
      </c>
      <c r="E117" s="364">
        <v>6.5</v>
      </c>
      <c r="F117" s="331" t="s">
        <v>617</v>
      </c>
      <c r="G117" s="365" t="s">
        <v>618</v>
      </c>
      <c r="H117" s="331" t="s">
        <v>619</v>
      </c>
      <c r="I117" s="282" t="s">
        <v>655</v>
      </c>
      <c r="J117" s="331" t="s">
        <v>1682</v>
      </c>
      <c r="K117" s="331" t="s">
        <v>1682</v>
      </c>
      <c r="L117" s="331" t="s">
        <v>1682</v>
      </c>
      <c r="M117" s="331">
        <v>15</v>
      </c>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c r="AW117" s="208"/>
      <c r="AX117" s="208"/>
      <c r="AY117" s="208"/>
      <c r="AZ117" s="208"/>
      <c r="BA117" s="208"/>
      <c r="BB117" s="208"/>
      <c r="BC117" s="208"/>
      <c r="BD117" s="208"/>
    </row>
    <row r="118" spans="1:56" s="277" customFormat="1" ht="13.5" x14ac:dyDescent="0.2">
      <c r="A118" s="280" t="s">
        <v>827</v>
      </c>
      <c r="B118" s="523"/>
      <c r="C118" s="366" t="s">
        <v>860</v>
      </c>
      <c r="D118" s="309" t="s">
        <v>421</v>
      </c>
      <c r="E118" s="364">
        <v>5.5</v>
      </c>
      <c r="F118" s="331" t="s">
        <v>617</v>
      </c>
      <c r="G118" s="365" t="s">
        <v>618</v>
      </c>
      <c r="H118" s="331" t="s">
        <v>619</v>
      </c>
      <c r="I118" s="282" t="s">
        <v>655</v>
      </c>
      <c r="J118" s="331" t="s">
        <v>1682</v>
      </c>
      <c r="K118" s="331" t="s">
        <v>1682</v>
      </c>
      <c r="L118" s="331" t="s">
        <v>1682</v>
      </c>
      <c r="M118" s="331">
        <v>10</v>
      </c>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c r="AK118" s="208"/>
      <c r="AL118" s="208"/>
      <c r="AM118" s="208"/>
      <c r="AN118" s="208"/>
      <c r="AO118" s="208"/>
      <c r="AP118" s="208"/>
      <c r="AQ118" s="208"/>
      <c r="AR118" s="208"/>
      <c r="AS118" s="208"/>
      <c r="AT118" s="208"/>
      <c r="AU118" s="208"/>
      <c r="AV118" s="208"/>
      <c r="AW118" s="208"/>
      <c r="AX118" s="208"/>
      <c r="AY118" s="208"/>
      <c r="AZ118" s="208"/>
      <c r="BA118" s="208"/>
      <c r="BB118" s="208"/>
      <c r="BC118" s="208"/>
      <c r="BD118" s="208"/>
    </row>
    <row r="119" spans="1:56" s="277" customFormat="1" ht="13.5" x14ac:dyDescent="0.2">
      <c r="A119" s="280" t="s">
        <v>828</v>
      </c>
      <c r="B119" s="523"/>
      <c r="C119" s="366" t="s">
        <v>873</v>
      </c>
      <c r="D119" s="309" t="s">
        <v>421</v>
      </c>
      <c r="E119" s="364">
        <v>0.08</v>
      </c>
      <c r="F119" s="331" t="s">
        <v>617</v>
      </c>
      <c r="G119" s="365" t="s">
        <v>618</v>
      </c>
      <c r="H119" s="331" t="s">
        <v>619</v>
      </c>
      <c r="I119" s="282" t="s">
        <v>655</v>
      </c>
      <c r="J119" s="331" t="s">
        <v>1682</v>
      </c>
      <c r="K119" s="331" t="s">
        <v>1682</v>
      </c>
      <c r="L119" s="331" t="s">
        <v>1682</v>
      </c>
      <c r="M119" s="331">
        <v>10</v>
      </c>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c r="AK119" s="208"/>
      <c r="AL119" s="208"/>
      <c r="AM119" s="208"/>
      <c r="AN119" s="208"/>
      <c r="AO119" s="208"/>
      <c r="AP119" s="208"/>
      <c r="AQ119" s="208"/>
      <c r="AR119" s="208"/>
      <c r="AS119" s="208"/>
      <c r="AT119" s="208"/>
      <c r="AU119" s="208"/>
      <c r="AV119" s="208"/>
      <c r="AW119" s="208"/>
      <c r="AX119" s="208"/>
      <c r="AY119" s="208"/>
      <c r="AZ119" s="208"/>
      <c r="BA119" s="208"/>
      <c r="BB119" s="208"/>
      <c r="BC119" s="208"/>
      <c r="BD119" s="208"/>
    </row>
    <row r="120" spans="1:56" s="277" customFormat="1" ht="13.5" x14ac:dyDescent="0.2">
      <c r="A120" s="280" t="s">
        <v>829</v>
      </c>
      <c r="B120" s="523"/>
      <c r="C120" s="366" t="s">
        <v>744</v>
      </c>
      <c r="D120" s="309" t="s">
        <v>421</v>
      </c>
      <c r="E120" s="364">
        <v>0.08</v>
      </c>
      <c r="F120" s="331" t="s">
        <v>617</v>
      </c>
      <c r="G120" s="365" t="s">
        <v>618</v>
      </c>
      <c r="H120" s="331" t="s">
        <v>619</v>
      </c>
      <c r="I120" s="282" t="s">
        <v>655</v>
      </c>
      <c r="J120" s="331" t="s">
        <v>1682</v>
      </c>
      <c r="K120" s="331" t="s">
        <v>1682</v>
      </c>
      <c r="L120" s="331" t="s">
        <v>1682</v>
      </c>
      <c r="M120" s="331">
        <v>20</v>
      </c>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c r="AK120" s="208"/>
      <c r="AL120" s="208"/>
      <c r="AM120" s="208"/>
      <c r="AN120" s="208"/>
      <c r="AO120" s="208"/>
      <c r="AP120" s="208"/>
      <c r="AQ120" s="208"/>
      <c r="AR120" s="208"/>
      <c r="AS120" s="208"/>
      <c r="AT120" s="208"/>
      <c r="AU120" s="208"/>
      <c r="AV120" s="208"/>
      <c r="AW120" s="208"/>
      <c r="AX120" s="208"/>
      <c r="AY120" s="208"/>
      <c r="AZ120" s="208"/>
      <c r="BA120" s="208"/>
      <c r="BB120" s="208"/>
      <c r="BC120" s="208"/>
      <c r="BD120" s="208"/>
    </row>
    <row r="121" spans="1:56" s="277" customFormat="1" ht="13.5" x14ac:dyDescent="0.2">
      <c r="A121" s="280" t="s">
        <v>830</v>
      </c>
      <c r="B121" s="523"/>
      <c r="C121" s="366" t="s">
        <v>745</v>
      </c>
      <c r="D121" s="309" t="s">
        <v>421</v>
      </c>
      <c r="E121" s="364">
        <v>0.04</v>
      </c>
      <c r="F121" s="331" t="s">
        <v>617</v>
      </c>
      <c r="G121" s="365" t="s">
        <v>618</v>
      </c>
      <c r="H121" s="331" t="s">
        <v>619</v>
      </c>
      <c r="I121" s="282" t="s">
        <v>655</v>
      </c>
      <c r="J121" s="331" t="s">
        <v>1682</v>
      </c>
      <c r="K121" s="331" t="s">
        <v>1682</v>
      </c>
      <c r="L121" s="331" t="s">
        <v>1682</v>
      </c>
      <c r="M121" s="331">
        <v>1</v>
      </c>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c r="AK121" s="208"/>
      <c r="AL121" s="208"/>
      <c r="AM121" s="208"/>
      <c r="AN121" s="208"/>
      <c r="AO121" s="208"/>
      <c r="AP121" s="208"/>
      <c r="AQ121" s="208"/>
      <c r="AR121" s="208"/>
      <c r="AS121" s="208"/>
      <c r="AT121" s="208"/>
      <c r="AU121" s="208"/>
      <c r="AV121" s="208"/>
      <c r="AW121" s="208"/>
      <c r="AX121" s="208"/>
      <c r="AY121" s="208"/>
      <c r="AZ121" s="208"/>
      <c r="BA121" s="208"/>
      <c r="BB121" s="208"/>
      <c r="BC121" s="208"/>
      <c r="BD121" s="208"/>
    </row>
    <row r="122" spans="1:56" s="277" customFormat="1" ht="13.5" x14ac:dyDescent="0.2">
      <c r="A122" s="280" t="s">
        <v>831</v>
      </c>
      <c r="B122" s="523"/>
      <c r="C122" s="366" t="s">
        <v>746</v>
      </c>
      <c r="D122" s="309" t="s">
        <v>421</v>
      </c>
      <c r="E122" s="364">
        <v>0.04</v>
      </c>
      <c r="F122" s="331" t="s">
        <v>617</v>
      </c>
      <c r="G122" s="365" t="s">
        <v>618</v>
      </c>
      <c r="H122" s="331" t="s">
        <v>619</v>
      </c>
      <c r="I122" s="282" t="s">
        <v>655</v>
      </c>
      <c r="J122" s="331" t="s">
        <v>1682</v>
      </c>
      <c r="K122" s="331" t="s">
        <v>1682</v>
      </c>
      <c r="L122" s="331" t="s">
        <v>1682</v>
      </c>
      <c r="M122" s="331">
        <v>1</v>
      </c>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c r="AK122" s="208"/>
      <c r="AL122" s="208"/>
      <c r="AM122" s="208"/>
      <c r="AN122" s="208"/>
      <c r="AO122" s="208"/>
      <c r="AP122" s="208"/>
      <c r="AQ122" s="208"/>
      <c r="AR122" s="208"/>
      <c r="AS122" s="208"/>
      <c r="AT122" s="208"/>
      <c r="AU122" s="208"/>
      <c r="AV122" s="208"/>
      <c r="AW122" s="208"/>
      <c r="AX122" s="208"/>
      <c r="AY122" s="208"/>
      <c r="AZ122" s="208"/>
      <c r="BA122" s="208"/>
      <c r="BB122" s="208"/>
      <c r="BC122" s="208"/>
      <c r="BD122" s="208"/>
    </row>
    <row r="123" spans="1:56" s="277" customFormat="1" ht="13.5" x14ac:dyDescent="0.2">
      <c r="A123" s="280" t="s">
        <v>832</v>
      </c>
      <c r="B123" s="523"/>
      <c r="C123" s="366" t="s">
        <v>747</v>
      </c>
      <c r="D123" s="309" t="s">
        <v>421</v>
      </c>
      <c r="E123" s="364">
        <v>0.04</v>
      </c>
      <c r="F123" s="331" t="s">
        <v>617</v>
      </c>
      <c r="G123" s="365" t="s">
        <v>618</v>
      </c>
      <c r="H123" s="331" t="s">
        <v>619</v>
      </c>
      <c r="I123" s="282" t="s">
        <v>655</v>
      </c>
      <c r="J123" s="331" t="s">
        <v>1682</v>
      </c>
      <c r="K123" s="331" t="s">
        <v>1682</v>
      </c>
      <c r="L123" s="331" t="s">
        <v>1682</v>
      </c>
      <c r="M123" s="331">
        <v>1</v>
      </c>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c r="AK123" s="208"/>
      <c r="AL123" s="208"/>
      <c r="AM123" s="208"/>
      <c r="AN123" s="208"/>
      <c r="AO123" s="208"/>
      <c r="AP123" s="208"/>
      <c r="AQ123" s="208"/>
      <c r="AR123" s="208"/>
      <c r="AS123" s="208"/>
      <c r="AT123" s="208"/>
      <c r="AU123" s="208"/>
      <c r="AV123" s="208"/>
      <c r="AW123" s="208"/>
      <c r="AX123" s="208"/>
      <c r="AY123" s="208"/>
      <c r="AZ123" s="208"/>
      <c r="BA123" s="208"/>
      <c r="BB123" s="208"/>
      <c r="BC123" s="208"/>
      <c r="BD123" s="208"/>
    </row>
    <row r="124" spans="1:56" s="277" customFormat="1" ht="13.5" x14ac:dyDescent="0.2">
      <c r="A124" s="280" t="s">
        <v>833</v>
      </c>
      <c r="B124" s="523"/>
      <c r="C124" s="366" t="s">
        <v>750</v>
      </c>
      <c r="D124" s="309" t="s">
        <v>421</v>
      </c>
      <c r="E124" s="364">
        <v>1.4999999999999999E-2</v>
      </c>
      <c r="F124" s="331" t="s">
        <v>617</v>
      </c>
      <c r="G124" s="365" t="s">
        <v>618</v>
      </c>
      <c r="H124" s="331" t="s">
        <v>619</v>
      </c>
      <c r="I124" s="282" t="s">
        <v>655</v>
      </c>
      <c r="J124" s="331" t="s">
        <v>1682</v>
      </c>
      <c r="K124" s="331" t="s">
        <v>1682</v>
      </c>
      <c r="L124" s="331" t="s">
        <v>1682</v>
      </c>
      <c r="M124" s="331">
        <v>10</v>
      </c>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c r="AK124" s="208"/>
      <c r="AL124" s="208"/>
      <c r="AM124" s="208"/>
      <c r="AN124" s="208"/>
      <c r="AO124" s="208"/>
      <c r="AP124" s="208"/>
      <c r="AQ124" s="208"/>
      <c r="AR124" s="208"/>
      <c r="AS124" s="208"/>
      <c r="AT124" s="208"/>
      <c r="AU124" s="208"/>
      <c r="AV124" s="208"/>
      <c r="AW124" s="208"/>
      <c r="AX124" s="208"/>
      <c r="AY124" s="208"/>
      <c r="AZ124" s="208"/>
      <c r="BA124" s="208"/>
      <c r="BB124" s="208"/>
      <c r="BC124" s="208"/>
      <c r="BD124" s="208"/>
    </row>
    <row r="125" spans="1:56" s="277" customFormat="1" ht="13.5" x14ac:dyDescent="0.2">
      <c r="A125" s="280" t="s">
        <v>834</v>
      </c>
      <c r="B125" s="523"/>
      <c r="C125" s="366" t="s">
        <v>861</v>
      </c>
      <c r="D125" s="309" t="s">
        <v>421</v>
      </c>
      <c r="E125" s="364">
        <v>0.06</v>
      </c>
      <c r="F125" s="331" t="s">
        <v>617</v>
      </c>
      <c r="G125" s="365" t="s">
        <v>618</v>
      </c>
      <c r="H125" s="331" t="s">
        <v>619</v>
      </c>
      <c r="I125" s="282" t="s">
        <v>655</v>
      </c>
      <c r="J125" s="331" t="s">
        <v>1682</v>
      </c>
      <c r="K125" s="331" t="s">
        <v>1682</v>
      </c>
      <c r="L125" s="331" t="s">
        <v>1682</v>
      </c>
      <c r="M125" s="331">
        <v>1</v>
      </c>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c r="AK125" s="208"/>
      <c r="AL125" s="208"/>
      <c r="AM125" s="208"/>
      <c r="AN125" s="208"/>
      <c r="AO125" s="208"/>
      <c r="AP125" s="208"/>
      <c r="AQ125" s="208"/>
      <c r="AR125" s="208"/>
      <c r="AS125" s="208"/>
      <c r="AT125" s="208"/>
      <c r="AU125" s="208"/>
      <c r="AV125" s="208"/>
      <c r="AW125" s="208"/>
      <c r="AX125" s="208"/>
      <c r="AY125" s="208"/>
      <c r="AZ125" s="208"/>
      <c r="BA125" s="208"/>
      <c r="BB125" s="208"/>
      <c r="BC125" s="208"/>
      <c r="BD125" s="208"/>
    </row>
    <row r="126" spans="1:56" s="277" customFormat="1" ht="26.25" customHeight="1" x14ac:dyDescent="0.2">
      <c r="A126" s="280" t="s">
        <v>835</v>
      </c>
      <c r="B126" s="523"/>
      <c r="C126" s="366" t="s">
        <v>1724</v>
      </c>
      <c r="D126" s="309" t="s">
        <v>421</v>
      </c>
      <c r="E126" s="364">
        <v>0.3</v>
      </c>
      <c r="F126" s="331" t="s">
        <v>617</v>
      </c>
      <c r="G126" s="365" t="s">
        <v>618</v>
      </c>
      <c r="H126" s="331" t="s">
        <v>619</v>
      </c>
      <c r="I126" s="282" t="s">
        <v>655</v>
      </c>
      <c r="J126" s="331" t="s">
        <v>1682</v>
      </c>
      <c r="K126" s="331" t="s">
        <v>1682</v>
      </c>
      <c r="L126" s="331" t="s">
        <v>1682</v>
      </c>
      <c r="M126" s="331" t="s">
        <v>1736</v>
      </c>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8"/>
      <c r="AP126" s="208"/>
      <c r="AQ126" s="208"/>
      <c r="AR126" s="208"/>
      <c r="AS126" s="208"/>
      <c r="AT126" s="208"/>
      <c r="AU126" s="208"/>
      <c r="AV126" s="208"/>
      <c r="AW126" s="208"/>
      <c r="AX126" s="208"/>
      <c r="AY126" s="208"/>
      <c r="AZ126" s="208"/>
      <c r="BA126" s="208"/>
      <c r="BB126" s="208"/>
      <c r="BC126" s="208"/>
      <c r="BD126" s="208"/>
    </row>
    <row r="127" spans="1:56" s="277" customFormat="1" ht="24.95" customHeight="1" x14ac:dyDescent="0.2">
      <c r="A127" s="280" t="s">
        <v>836</v>
      </c>
      <c r="B127" s="523"/>
      <c r="C127" s="366" t="s">
        <v>1725</v>
      </c>
      <c r="D127" s="309" t="s">
        <v>421</v>
      </c>
      <c r="E127" s="364">
        <v>0.1</v>
      </c>
      <c r="F127" s="331" t="s">
        <v>617</v>
      </c>
      <c r="G127" s="365" t="s">
        <v>618</v>
      </c>
      <c r="H127" s="331" t="s">
        <v>619</v>
      </c>
      <c r="I127" s="282" t="s">
        <v>655</v>
      </c>
      <c r="J127" s="331" t="s">
        <v>1682</v>
      </c>
      <c r="K127" s="331" t="s">
        <v>1682</v>
      </c>
      <c r="L127" s="331" t="s">
        <v>1682</v>
      </c>
      <c r="M127" s="331" t="s">
        <v>877</v>
      </c>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c r="AK127" s="208"/>
      <c r="AL127" s="208"/>
      <c r="AM127" s="208"/>
      <c r="AN127" s="208"/>
      <c r="AO127" s="208"/>
      <c r="AP127" s="208"/>
      <c r="AQ127" s="208"/>
      <c r="AR127" s="208"/>
      <c r="AS127" s="208"/>
      <c r="AT127" s="208"/>
      <c r="AU127" s="208"/>
      <c r="AV127" s="208"/>
      <c r="AW127" s="208"/>
      <c r="AX127" s="208"/>
      <c r="AY127" s="208"/>
      <c r="AZ127" s="208"/>
      <c r="BA127" s="208"/>
      <c r="BB127" s="208"/>
      <c r="BC127" s="208"/>
      <c r="BD127" s="208"/>
    </row>
    <row r="128" spans="1:56" s="277" customFormat="1" ht="13.5" x14ac:dyDescent="0.2">
      <c r="A128" s="280" t="s">
        <v>837</v>
      </c>
      <c r="B128" s="523"/>
      <c r="C128" s="366" t="s">
        <v>1726</v>
      </c>
      <c r="D128" s="309" t="s">
        <v>421</v>
      </c>
      <c r="E128" s="364">
        <v>0.6</v>
      </c>
      <c r="F128" s="331" t="s">
        <v>617</v>
      </c>
      <c r="G128" s="365" t="s">
        <v>618</v>
      </c>
      <c r="H128" s="331" t="s">
        <v>619</v>
      </c>
      <c r="I128" s="282" t="s">
        <v>655</v>
      </c>
      <c r="J128" s="331" t="s">
        <v>1682</v>
      </c>
      <c r="K128" s="331" t="s">
        <v>1682</v>
      </c>
      <c r="L128" s="331" t="s">
        <v>1682</v>
      </c>
      <c r="M128" s="331" t="s">
        <v>1737</v>
      </c>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c r="AK128" s="208"/>
      <c r="AL128" s="208"/>
      <c r="AM128" s="208"/>
      <c r="AN128" s="208"/>
      <c r="AO128" s="208"/>
      <c r="AP128" s="208"/>
      <c r="AQ128" s="208"/>
      <c r="AR128" s="208"/>
      <c r="AS128" s="208"/>
      <c r="AT128" s="208"/>
      <c r="AU128" s="208"/>
      <c r="AV128" s="208"/>
      <c r="AW128" s="208"/>
      <c r="AX128" s="208"/>
      <c r="AY128" s="208"/>
      <c r="AZ128" s="208"/>
      <c r="BA128" s="208"/>
      <c r="BB128" s="208"/>
      <c r="BC128" s="208"/>
      <c r="BD128" s="208"/>
    </row>
    <row r="129" spans="1:56" s="277" customFormat="1" ht="13.5" x14ac:dyDescent="0.2">
      <c r="A129" s="280" t="s">
        <v>838</v>
      </c>
      <c r="B129" s="523"/>
      <c r="C129" s="333" t="s">
        <v>862</v>
      </c>
      <c r="D129" s="309" t="s">
        <v>421</v>
      </c>
      <c r="E129" s="367">
        <v>0.9</v>
      </c>
      <c r="F129" s="331" t="s">
        <v>617</v>
      </c>
      <c r="G129" s="365" t="s">
        <v>618</v>
      </c>
      <c r="H129" s="331" t="s">
        <v>619</v>
      </c>
      <c r="I129" s="282" t="s">
        <v>655</v>
      </c>
      <c r="J129" s="331" t="s">
        <v>1682</v>
      </c>
      <c r="K129" s="331" t="s">
        <v>1682</v>
      </c>
      <c r="L129" s="331" t="s">
        <v>1682</v>
      </c>
      <c r="M129" s="331">
        <v>35</v>
      </c>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c r="AK129" s="208"/>
      <c r="AL129" s="208"/>
      <c r="AM129" s="208"/>
      <c r="AN129" s="208"/>
      <c r="AO129" s="208"/>
      <c r="AP129" s="208"/>
      <c r="AQ129" s="208"/>
      <c r="AR129" s="208"/>
      <c r="AS129" s="208"/>
      <c r="AT129" s="208"/>
      <c r="AU129" s="208"/>
      <c r="AV129" s="208"/>
      <c r="AW129" s="208"/>
      <c r="AX129" s="208"/>
      <c r="AY129" s="208"/>
      <c r="AZ129" s="208"/>
      <c r="BA129" s="208"/>
      <c r="BB129" s="208"/>
      <c r="BC129" s="208"/>
      <c r="BD129" s="208"/>
    </row>
    <row r="130" spans="1:56" s="277" customFormat="1" ht="13.5" x14ac:dyDescent="0.2">
      <c r="A130" s="280" t="s">
        <v>839</v>
      </c>
      <c r="B130" s="523"/>
      <c r="C130" s="333" t="s">
        <v>863</v>
      </c>
      <c r="D130" s="309" t="s">
        <v>421</v>
      </c>
      <c r="E130" s="364">
        <v>0.37</v>
      </c>
      <c r="F130" s="331" t="s">
        <v>617</v>
      </c>
      <c r="G130" s="365" t="s">
        <v>618</v>
      </c>
      <c r="H130" s="331" t="s">
        <v>619</v>
      </c>
      <c r="I130" s="282" t="s">
        <v>655</v>
      </c>
      <c r="J130" s="331" t="s">
        <v>1682</v>
      </c>
      <c r="K130" s="331" t="s">
        <v>1682</v>
      </c>
      <c r="L130" s="331" t="s">
        <v>1682</v>
      </c>
      <c r="M130" s="331">
        <v>4</v>
      </c>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c r="AX130" s="208"/>
      <c r="AY130" s="208"/>
      <c r="AZ130" s="208"/>
      <c r="BA130" s="208"/>
      <c r="BB130" s="208"/>
      <c r="BC130" s="208"/>
      <c r="BD130" s="208"/>
    </row>
    <row r="131" spans="1:56" s="277" customFormat="1" ht="13.5" x14ac:dyDescent="0.2">
      <c r="A131" s="280" t="s">
        <v>840</v>
      </c>
      <c r="B131" s="523"/>
      <c r="C131" s="333" t="s">
        <v>1727</v>
      </c>
      <c r="D131" s="309" t="s">
        <v>421</v>
      </c>
      <c r="E131" s="364">
        <v>1.5</v>
      </c>
      <c r="F131" s="331" t="s">
        <v>617</v>
      </c>
      <c r="G131" s="365" t="s">
        <v>618</v>
      </c>
      <c r="H131" s="331" t="s">
        <v>619</v>
      </c>
      <c r="I131" s="282" t="s">
        <v>655</v>
      </c>
      <c r="J131" s="331" t="s">
        <v>1682</v>
      </c>
      <c r="K131" s="331" t="s">
        <v>1682</v>
      </c>
      <c r="L131" s="331" t="s">
        <v>1682</v>
      </c>
      <c r="M131" s="331">
        <v>20</v>
      </c>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c r="AK131" s="208"/>
      <c r="AL131" s="208"/>
      <c r="AM131" s="208"/>
      <c r="AN131" s="208"/>
      <c r="AO131" s="208"/>
      <c r="AP131" s="208"/>
      <c r="AQ131" s="208"/>
      <c r="AR131" s="208"/>
      <c r="AS131" s="208"/>
      <c r="AT131" s="208"/>
      <c r="AU131" s="208"/>
      <c r="AV131" s="208"/>
      <c r="AW131" s="208"/>
      <c r="AX131" s="208"/>
      <c r="AY131" s="208"/>
      <c r="AZ131" s="208"/>
      <c r="BA131" s="208"/>
      <c r="BB131" s="208"/>
      <c r="BC131" s="208"/>
      <c r="BD131" s="208"/>
    </row>
    <row r="132" spans="1:56" s="277" customFormat="1" ht="13.5" x14ac:dyDescent="0.2">
      <c r="A132" s="280" t="s">
        <v>841</v>
      </c>
      <c r="B132" s="523"/>
      <c r="C132" s="333" t="s">
        <v>864</v>
      </c>
      <c r="D132" s="309" t="s">
        <v>421</v>
      </c>
      <c r="E132" s="364">
        <v>0.6</v>
      </c>
      <c r="F132" s="331" t="s">
        <v>617</v>
      </c>
      <c r="G132" s="365" t="s">
        <v>618</v>
      </c>
      <c r="H132" s="331" t="s">
        <v>619</v>
      </c>
      <c r="I132" s="282" t="s">
        <v>655</v>
      </c>
      <c r="J132" s="331" t="s">
        <v>1682</v>
      </c>
      <c r="K132" s="331" t="s">
        <v>1682</v>
      </c>
      <c r="L132" s="331" t="s">
        <v>1682</v>
      </c>
      <c r="M132" s="331">
        <v>4</v>
      </c>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c r="AK132" s="208"/>
      <c r="AL132" s="208"/>
      <c r="AM132" s="208"/>
      <c r="AN132" s="208"/>
      <c r="AO132" s="208"/>
      <c r="AP132" s="208"/>
      <c r="AQ132" s="208"/>
      <c r="AR132" s="208"/>
      <c r="AS132" s="208"/>
      <c r="AT132" s="208"/>
      <c r="AU132" s="208"/>
      <c r="AV132" s="208"/>
      <c r="AW132" s="208"/>
      <c r="AX132" s="208"/>
      <c r="AY132" s="208"/>
      <c r="AZ132" s="208"/>
      <c r="BA132" s="208"/>
      <c r="BB132" s="208"/>
      <c r="BC132" s="208"/>
      <c r="BD132" s="208"/>
    </row>
    <row r="133" spans="1:56" s="277" customFormat="1" ht="13.5" x14ac:dyDescent="0.2">
      <c r="A133" s="280" t="s">
        <v>842</v>
      </c>
      <c r="B133" s="523"/>
      <c r="C133" s="333" t="s">
        <v>865</v>
      </c>
      <c r="D133" s="309" t="s">
        <v>421</v>
      </c>
      <c r="E133" s="364">
        <v>0.95</v>
      </c>
      <c r="F133" s="331" t="s">
        <v>617</v>
      </c>
      <c r="G133" s="365" t="s">
        <v>618</v>
      </c>
      <c r="H133" s="331" t="s">
        <v>619</v>
      </c>
      <c r="I133" s="282" t="s">
        <v>655</v>
      </c>
      <c r="J133" s="331" t="s">
        <v>1682</v>
      </c>
      <c r="K133" s="331" t="s">
        <v>1682</v>
      </c>
      <c r="L133" s="331" t="s">
        <v>1682</v>
      </c>
      <c r="M133" s="331">
        <v>10</v>
      </c>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c r="AK133" s="208"/>
      <c r="AL133" s="208"/>
      <c r="AM133" s="208"/>
      <c r="AN133" s="208"/>
      <c r="AO133" s="208"/>
      <c r="AP133" s="208"/>
      <c r="AQ133" s="208"/>
      <c r="AR133" s="208"/>
      <c r="AS133" s="208"/>
      <c r="AT133" s="208"/>
      <c r="AU133" s="208"/>
      <c r="AV133" s="208"/>
      <c r="AW133" s="208"/>
      <c r="AX133" s="208"/>
      <c r="AY133" s="208"/>
      <c r="AZ133" s="208"/>
      <c r="BA133" s="208"/>
      <c r="BB133" s="208"/>
      <c r="BC133" s="208"/>
      <c r="BD133" s="208"/>
    </row>
    <row r="134" spans="1:56" s="277" customFormat="1" ht="13.5" x14ac:dyDescent="0.2">
      <c r="A134" s="280" t="s">
        <v>843</v>
      </c>
      <c r="B134" s="523"/>
      <c r="C134" s="333" t="s">
        <v>866</v>
      </c>
      <c r="D134" s="309" t="s">
        <v>421</v>
      </c>
      <c r="E134" s="364">
        <v>0.5</v>
      </c>
      <c r="F134" s="331" t="s">
        <v>617</v>
      </c>
      <c r="G134" s="365" t="s">
        <v>618</v>
      </c>
      <c r="H134" s="331" t="s">
        <v>619</v>
      </c>
      <c r="I134" s="282" t="s">
        <v>655</v>
      </c>
      <c r="J134" s="331" t="s">
        <v>1682</v>
      </c>
      <c r="K134" s="331" t="s">
        <v>1682</v>
      </c>
      <c r="L134" s="331" t="s">
        <v>1682</v>
      </c>
      <c r="M134" s="331">
        <v>10</v>
      </c>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c r="AK134" s="208"/>
      <c r="AL134" s="208"/>
      <c r="AM134" s="208"/>
      <c r="AN134" s="208"/>
      <c r="AO134" s="208"/>
      <c r="AP134" s="208"/>
      <c r="AQ134" s="208"/>
      <c r="AR134" s="208"/>
      <c r="AS134" s="208"/>
      <c r="AT134" s="208"/>
      <c r="AU134" s="208"/>
      <c r="AV134" s="208"/>
      <c r="AW134" s="208"/>
      <c r="AX134" s="208"/>
      <c r="AY134" s="208"/>
      <c r="AZ134" s="208"/>
      <c r="BA134" s="208"/>
      <c r="BB134" s="208"/>
      <c r="BC134" s="208"/>
      <c r="BD134" s="208"/>
    </row>
    <row r="135" spans="1:56" s="277" customFormat="1" ht="13.5" x14ac:dyDescent="0.2">
      <c r="A135" s="280" t="s">
        <v>844</v>
      </c>
      <c r="B135" s="523"/>
      <c r="C135" s="333" t="s">
        <v>45</v>
      </c>
      <c r="D135" s="309" t="s">
        <v>421</v>
      </c>
      <c r="E135" s="368">
        <v>0.2</v>
      </c>
      <c r="F135" s="331" t="s">
        <v>617</v>
      </c>
      <c r="G135" s="365" t="s">
        <v>618</v>
      </c>
      <c r="H135" s="331" t="s">
        <v>619</v>
      </c>
      <c r="I135" s="282" t="s">
        <v>655</v>
      </c>
      <c r="J135" s="331" t="s">
        <v>1682</v>
      </c>
      <c r="K135" s="331" t="s">
        <v>1682</v>
      </c>
      <c r="L135" s="331" t="s">
        <v>1682</v>
      </c>
      <c r="M135" s="331">
        <v>1</v>
      </c>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c r="AK135" s="208"/>
      <c r="AL135" s="208"/>
      <c r="AM135" s="208"/>
      <c r="AN135" s="208"/>
      <c r="AO135" s="208"/>
      <c r="AP135" s="208"/>
      <c r="AQ135" s="208"/>
      <c r="AR135" s="208"/>
      <c r="AS135" s="208"/>
      <c r="AT135" s="208"/>
      <c r="AU135" s="208"/>
      <c r="AV135" s="208"/>
      <c r="AW135" s="208"/>
      <c r="AX135" s="208"/>
      <c r="AY135" s="208"/>
      <c r="AZ135" s="208"/>
      <c r="BA135" s="208"/>
      <c r="BB135" s="208"/>
      <c r="BC135" s="208"/>
      <c r="BD135" s="208"/>
    </row>
    <row r="136" spans="1:56" s="277" customFormat="1" ht="13.5" x14ac:dyDescent="0.2">
      <c r="A136" s="280" t="s">
        <v>845</v>
      </c>
      <c r="B136" s="523"/>
      <c r="C136" s="366" t="s">
        <v>748</v>
      </c>
      <c r="D136" s="309" t="s">
        <v>421</v>
      </c>
      <c r="E136" s="364">
        <v>0.24</v>
      </c>
      <c r="F136" s="331" t="s">
        <v>617</v>
      </c>
      <c r="G136" s="365" t="s">
        <v>618</v>
      </c>
      <c r="H136" s="331" t="s">
        <v>619</v>
      </c>
      <c r="I136" s="282" t="s">
        <v>655</v>
      </c>
      <c r="J136" s="331" t="s">
        <v>1682</v>
      </c>
      <c r="K136" s="331" t="s">
        <v>1682</v>
      </c>
      <c r="L136" s="331" t="s">
        <v>1682</v>
      </c>
      <c r="M136" s="331">
        <v>20</v>
      </c>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c r="AK136" s="208"/>
      <c r="AL136" s="208"/>
      <c r="AM136" s="208"/>
      <c r="AN136" s="208"/>
      <c r="AO136" s="208"/>
      <c r="AP136" s="208"/>
      <c r="AQ136" s="208"/>
      <c r="AR136" s="208"/>
      <c r="AS136" s="208"/>
      <c r="AT136" s="208"/>
      <c r="AU136" s="208"/>
      <c r="AV136" s="208"/>
      <c r="AW136" s="208"/>
      <c r="AX136" s="208"/>
      <c r="AY136" s="208"/>
      <c r="AZ136" s="208"/>
      <c r="BA136" s="208"/>
      <c r="BB136" s="208"/>
      <c r="BC136" s="208"/>
      <c r="BD136" s="208"/>
    </row>
    <row r="137" spans="1:56" s="277" customFormat="1" ht="13.5" x14ac:dyDescent="0.2">
      <c r="A137" s="280" t="s">
        <v>846</v>
      </c>
      <c r="B137" s="523"/>
      <c r="C137" s="366" t="s">
        <v>1728</v>
      </c>
      <c r="D137" s="309" t="s">
        <v>421</v>
      </c>
      <c r="E137" s="364">
        <v>0.17</v>
      </c>
      <c r="F137" s="331" t="s">
        <v>617</v>
      </c>
      <c r="G137" s="365" t="s">
        <v>618</v>
      </c>
      <c r="H137" s="331" t="s">
        <v>619</v>
      </c>
      <c r="I137" s="282" t="s">
        <v>655</v>
      </c>
      <c r="J137" s="331" t="s">
        <v>1682</v>
      </c>
      <c r="K137" s="331" t="s">
        <v>1682</v>
      </c>
      <c r="L137" s="331" t="s">
        <v>1682</v>
      </c>
      <c r="M137" s="331">
        <v>10</v>
      </c>
      <c r="N137" s="208"/>
      <c r="O137" s="208"/>
      <c r="P137" s="208"/>
      <c r="Q137" s="208"/>
      <c r="R137" s="208"/>
      <c r="S137" s="208"/>
      <c r="T137" s="208"/>
      <c r="U137" s="208"/>
      <c r="V137" s="208"/>
      <c r="W137" s="208"/>
      <c r="X137" s="208"/>
      <c r="Y137" s="208"/>
      <c r="Z137" s="208"/>
      <c r="AA137" s="208"/>
      <c r="AB137" s="208"/>
      <c r="AC137" s="208"/>
      <c r="AD137" s="208"/>
      <c r="AE137" s="208"/>
      <c r="AF137" s="208"/>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208"/>
      <c r="BD137" s="208"/>
    </row>
    <row r="138" spans="1:56" s="277" customFormat="1" ht="13.5" x14ac:dyDescent="0.2">
      <c r="A138" s="280" t="s">
        <v>847</v>
      </c>
      <c r="B138" s="523"/>
      <c r="C138" s="366" t="s">
        <v>1729</v>
      </c>
      <c r="D138" s="309" t="s">
        <v>421</v>
      </c>
      <c r="E138" s="364">
        <v>0.1</v>
      </c>
      <c r="F138" s="331" t="s">
        <v>617</v>
      </c>
      <c r="G138" s="365" t="s">
        <v>618</v>
      </c>
      <c r="H138" s="331" t="s">
        <v>619</v>
      </c>
      <c r="I138" s="282" t="s">
        <v>655</v>
      </c>
      <c r="J138" s="331" t="s">
        <v>1682</v>
      </c>
      <c r="K138" s="331" t="s">
        <v>1682</v>
      </c>
      <c r="L138" s="331" t="s">
        <v>1682</v>
      </c>
      <c r="M138" s="331" t="s">
        <v>1738</v>
      </c>
      <c r="N138" s="208"/>
      <c r="O138" s="208"/>
      <c r="P138" s="208"/>
      <c r="Q138" s="208"/>
      <c r="R138" s="208"/>
      <c r="S138" s="208"/>
      <c r="T138" s="208"/>
      <c r="U138" s="208"/>
      <c r="V138" s="208"/>
      <c r="W138" s="208"/>
      <c r="X138" s="208"/>
      <c r="Y138" s="208"/>
      <c r="Z138" s="208"/>
      <c r="AA138" s="208"/>
      <c r="AB138" s="208"/>
      <c r="AC138" s="208"/>
      <c r="AD138" s="208"/>
      <c r="AE138" s="208"/>
      <c r="AF138" s="208"/>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208"/>
      <c r="BD138" s="208"/>
    </row>
    <row r="139" spans="1:56" s="277" customFormat="1" ht="13.5" x14ac:dyDescent="0.2">
      <c r="A139" s="280" t="s">
        <v>848</v>
      </c>
      <c r="B139" s="523"/>
      <c r="C139" s="366" t="s">
        <v>1730</v>
      </c>
      <c r="D139" s="309" t="s">
        <v>421</v>
      </c>
      <c r="E139" s="364">
        <v>0.16500000000000001</v>
      </c>
      <c r="F139" s="331" t="s">
        <v>617</v>
      </c>
      <c r="G139" s="365" t="s">
        <v>618</v>
      </c>
      <c r="H139" s="331" t="s">
        <v>619</v>
      </c>
      <c r="I139" s="282" t="s">
        <v>655</v>
      </c>
      <c r="J139" s="331" t="s">
        <v>1682</v>
      </c>
      <c r="K139" s="331" t="s">
        <v>1682</v>
      </c>
      <c r="L139" s="331" t="s">
        <v>1682</v>
      </c>
      <c r="M139" s="331">
        <v>11</v>
      </c>
      <c r="N139" s="208"/>
      <c r="O139" s="208"/>
      <c r="P139" s="208"/>
      <c r="Q139" s="208"/>
      <c r="R139" s="208"/>
      <c r="S139" s="208"/>
      <c r="T139" s="208"/>
      <c r="U139" s="208"/>
      <c r="V139" s="208"/>
      <c r="W139" s="208"/>
      <c r="X139" s="208"/>
      <c r="Y139" s="208"/>
      <c r="Z139" s="208"/>
      <c r="AA139" s="208"/>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208"/>
      <c r="BD139" s="208"/>
    </row>
    <row r="140" spans="1:56" s="277" customFormat="1" ht="13.5" x14ac:dyDescent="0.2">
      <c r="A140" s="280" t="s">
        <v>849</v>
      </c>
      <c r="B140" s="523"/>
      <c r="C140" s="366" t="s">
        <v>1731</v>
      </c>
      <c r="D140" s="309" t="s">
        <v>421</v>
      </c>
      <c r="E140" s="364">
        <v>0.14000000000000001</v>
      </c>
      <c r="F140" s="331" t="s">
        <v>617</v>
      </c>
      <c r="G140" s="365" t="s">
        <v>618</v>
      </c>
      <c r="H140" s="331" t="s">
        <v>619</v>
      </c>
      <c r="I140" s="282" t="s">
        <v>655</v>
      </c>
      <c r="J140" s="331" t="s">
        <v>1682</v>
      </c>
      <c r="K140" s="331" t="s">
        <v>1682</v>
      </c>
      <c r="L140" s="331" t="s">
        <v>1682</v>
      </c>
      <c r="M140" s="331">
        <v>29</v>
      </c>
      <c r="N140" s="208"/>
      <c r="O140" s="208"/>
      <c r="P140" s="208"/>
      <c r="Q140" s="208"/>
      <c r="R140" s="208"/>
      <c r="S140" s="208"/>
      <c r="T140" s="208"/>
      <c r="U140" s="208"/>
      <c r="V140" s="208"/>
      <c r="W140" s="208"/>
      <c r="X140" s="208"/>
      <c r="Y140" s="208"/>
      <c r="Z140" s="208"/>
      <c r="AA140" s="208"/>
      <c r="AB140" s="208"/>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208"/>
      <c r="BD140" s="208"/>
    </row>
    <row r="141" spans="1:56" s="277" customFormat="1" ht="13.5" x14ac:dyDescent="0.2">
      <c r="A141" s="280" t="s">
        <v>850</v>
      </c>
      <c r="B141" s="523"/>
      <c r="C141" s="366" t="s">
        <v>1732</v>
      </c>
      <c r="D141" s="309" t="s">
        <v>421</v>
      </c>
      <c r="E141" s="364">
        <v>5.5E-2</v>
      </c>
      <c r="F141" s="331" t="s">
        <v>617</v>
      </c>
      <c r="G141" s="365" t="s">
        <v>618</v>
      </c>
      <c r="H141" s="331" t="s">
        <v>619</v>
      </c>
      <c r="I141" s="282" t="s">
        <v>655</v>
      </c>
      <c r="J141" s="331" t="s">
        <v>1682</v>
      </c>
      <c r="K141" s="331" t="s">
        <v>1682</v>
      </c>
      <c r="L141" s="331" t="s">
        <v>1682</v>
      </c>
      <c r="M141" s="331">
        <v>11</v>
      </c>
      <c r="N141" s="208"/>
      <c r="O141" s="208"/>
      <c r="P141" s="208"/>
      <c r="Q141" s="208"/>
      <c r="R141" s="208"/>
      <c r="S141" s="208"/>
      <c r="T141" s="208"/>
      <c r="U141" s="208"/>
      <c r="V141" s="208"/>
      <c r="W141" s="208"/>
      <c r="X141" s="208"/>
      <c r="Y141" s="208"/>
      <c r="Z141" s="208"/>
      <c r="AA141" s="208"/>
      <c r="AB141" s="208"/>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8"/>
      <c r="AZ141" s="208"/>
      <c r="BA141" s="208"/>
      <c r="BB141" s="208"/>
      <c r="BC141" s="208"/>
      <c r="BD141" s="208"/>
    </row>
    <row r="142" spans="1:56" s="277" customFormat="1" ht="13.5" x14ac:dyDescent="0.2">
      <c r="A142" s="280" t="s">
        <v>851</v>
      </c>
      <c r="B142" s="523"/>
      <c r="C142" s="366" t="s">
        <v>748</v>
      </c>
      <c r="D142" s="309" t="s">
        <v>421</v>
      </c>
      <c r="E142" s="364">
        <v>1.7000000000000001E-2</v>
      </c>
      <c r="F142" s="331" t="s">
        <v>617</v>
      </c>
      <c r="G142" s="365" t="s">
        <v>618</v>
      </c>
      <c r="H142" s="331" t="s">
        <v>619</v>
      </c>
      <c r="I142" s="282" t="s">
        <v>655</v>
      </c>
      <c r="J142" s="331" t="s">
        <v>1682</v>
      </c>
      <c r="K142" s="331" t="s">
        <v>1682</v>
      </c>
      <c r="L142" s="331" t="s">
        <v>1682</v>
      </c>
      <c r="M142" s="331">
        <v>2</v>
      </c>
      <c r="N142" s="208"/>
      <c r="O142" s="208"/>
      <c r="P142" s="208"/>
      <c r="Q142" s="208"/>
      <c r="R142" s="208"/>
      <c r="S142" s="208"/>
      <c r="T142" s="208"/>
      <c r="U142" s="208"/>
      <c r="V142" s="208"/>
      <c r="W142" s="208"/>
      <c r="X142" s="208"/>
      <c r="Y142" s="208"/>
      <c r="Z142" s="208"/>
      <c r="AA142" s="208"/>
      <c r="AB142" s="208"/>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8"/>
      <c r="AZ142" s="208"/>
      <c r="BA142" s="208"/>
      <c r="BB142" s="208"/>
      <c r="BC142" s="208"/>
      <c r="BD142" s="208"/>
    </row>
    <row r="143" spans="1:56" s="277" customFormat="1" ht="13.5" x14ac:dyDescent="0.2">
      <c r="A143" s="280" t="s">
        <v>852</v>
      </c>
      <c r="B143" s="523"/>
      <c r="C143" s="366" t="s">
        <v>873</v>
      </c>
      <c r="D143" s="309" t="s">
        <v>421</v>
      </c>
      <c r="E143" s="364">
        <v>0.1</v>
      </c>
      <c r="F143" s="331" t="s">
        <v>617</v>
      </c>
      <c r="G143" s="365" t="s">
        <v>618</v>
      </c>
      <c r="H143" s="331" t="s">
        <v>619</v>
      </c>
      <c r="I143" s="282" t="s">
        <v>655</v>
      </c>
      <c r="J143" s="331" t="s">
        <v>1682</v>
      </c>
      <c r="K143" s="331" t="s">
        <v>1682</v>
      </c>
      <c r="L143" s="331" t="s">
        <v>1682</v>
      </c>
      <c r="M143" s="331">
        <v>4</v>
      </c>
      <c r="N143" s="208"/>
      <c r="O143" s="208"/>
      <c r="P143" s="208"/>
      <c r="Q143" s="208"/>
      <c r="R143" s="208"/>
      <c r="S143" s="208"/>
      <c r="T143" s="208"/>
      <c r="U143" s="208"/>
      <c r="V143" s="208"/>
      <c r="W143" s="208"/>
      <c r="X143" s="208"/>
      <c r="Y143" s="208"/>
      <c r="Z143" s="208"/>
      <c r="AA143" s="208"/>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8"/>
      <c r="AZ143" s="208"/>
      <c r="BA143" s="208"/>
      <c r="BB143" s="208"/>
      <c r="BC143" s="208"/>
      <c r="BD143" s="208"/>
    </row>
    <row r="144" spans="1:56" s="277" customFormat="1" ht="13.5" x14ac:dyDescent="0.2">
      <c r="A144" s="280" t="s">
        <v>853</v>
      </c>
      <c r="B144" s="523"/>
      <c r="C144" s="366" t="s">
        <v>874</v>
      </c>
      <c r="D144" s="309" t="s">
        <v>421</v>
      </c>
      <c r="E144" s="364">
        <v>1.4999999999999999E-2</v>
      </c>
      <c r="F144" s="331" t="s">
        <v>617</v>
      </c>
      <c r="G144" s="365" t="s">
        <v>618</v>
      </c>
      <c r="H144" s="331" t="s">
        <v>619</v>
      </c>
      <c r="I144" s="282" t="s">
        <v>655</v>
      </c>
      <c r="J144" s="331" t="s">
        <v>1682</v>
      </c>
      <c r="K144" s="331" t="s">
        <v>1682</v>
      </c>
      <c r="L144" s="331" t="s">
        <v>1682</v>
      </c>
      <c r="M144" s="331">
        <v>4</v>
      </c>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208"/>
      <c r="BD144" s="208"/>
    </row>
    <row r="145" spans="1:56" s="277" customFormat="1" ht="13.5" x14ac:dyDescent="0.2">
      <c r="A145" s="280" t="s">
        <v>854</v>
      </c>
      <c r="B145" s="523"/>
      <c r="C145" s="366" t="s">
        <v>875</v>
      </c>
      <c r="D145" s="309" t="s">
        <v>421</v>
      </c>
      <c r="E145" s="364">
        <v>0.9</v>
      </c>
      <c r="F145" s="331" t="s">
        <v>617</v>
      </c>
      <c r="G145" s="365" t="s">
        <v>618</v>
      </c>
      <c r="H145" s="331" t="s">
        <v>619</v>
      </c>
      <c r="I145" s="282" t="s">
        <v>655</v>
      </c>
      <c r="J145" s="331" t="s">
        <v>1682</v>
      </c>
      <c r="K145" s="331" t="s">
        <v>1682</v>
      </c>
      <c r="L145" s="331" t="s">
        <v>1682</v>
      </c>
      <c r="M145" s="331">
        <v>45</v>
      </c>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8"/>
      <c r="AZ145" s="208"/>
      <c r="BA145" s="208"/>
      <c r="BB145" s="208"/>
      <c r="BC145" s="208"/>
      <c r="BD145" s="208"/>
    </row>
    <row r="146" spans="1:56" s="277" customFormat="1" ht="13.5" x14ac:dyDescent="0.2">
      <c r="A146" s="280" t="s">
        <v>855</v>
      </c>
      <c r="B146" s="523"/>
      <c r="C146" s="366" t="s">
        <v>1733</v>
      </c>
      <c r="D146" s="309" t="s">
        <v>421</v>
      </c>
      <c r="E146" s="364">
        <v>0.3</v>
      </c>
      <c r="F146" s="331" t="s">
        <v>617</v>
      </c>
      <c r="G146" s="365" t="s">
        <v>618</v>
      </c>
      <c r="H146" s="331" t="s">
        <v>619</v>
      </c>
      <c r="I146" s="282" t="s">
        <v>655</v>
      </c>
      <c r="J146" s="331" t="s">
        <v>1682</v>
      </c>
      <c r="K146" s="331" t="s">
        <v>1682</v>
      </c>
      <c r="L146" s="331" t="s">
        <v>1682</v>
      </c>
      <c r="M146" s="331">
        <v>1</v>
      </c>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208"/>
      <c r="BD146" s="208"/>
    </row>
    <row r="147" spans="1:56" s="277" customFormat="1" ht="13.5" x14ac:dyDescent="0.2">
      <c r="A147" s="280" t="s">
        <v>856</v>
      </c>
      <c r="B147" s="523"/>
      <c r="C147" s="366" t="s">
        <v>1734</v>
      </c>
      <c r="D147" s="309" t="s">
        <v>421</v>
      </c>
      <c r="E147" s="364">
        <v>0.06</v>
      </c>
      <c r="F147" s="331" t="s">
        <v>617</v>
      </c>
      <c r="G147" s="365" t="s">
        <v>618</v>
      </c>
      <c r="H147" s="331" t="s">
        <v>619</v>
      </c>
      <c r="I147" s="282" t="s">
        <v>655</v>
      </c>
      <c r="J147" s="331" t="s">
        <v>1682</v>
      </c>
      <c r="K147" s="331" t="s">
        <v>1682</v>
      </c>
      <c r="L147" s="331" t="s">
        <v>1682</v>
      </c>
      <c r="M147" s="331">
        <v>6</v>
      </c>
      <c r="N147" s="208"/>
      <c r="O147" s="208"/>
      <c r="P147" s="208"/>
      <c r="Q147" s="208"/>
      <c r="R147" s="208"/>
      <c r="S147" s="208"/>
      <c r="T147" s="208"/>
      <c r="U147" s="208"/>
      <c r="V147" s="208"/>
      <c r="W147" s="208"/>
      <c r="X147" s="208"/>
      <c r="Y147" s="208"/>
      <c r="Z147" s="208"/>
      <c r="AA147" s="208"/>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8"/>
      <c r="AY147" s="208"/>
      <c r="AZ147" s="208"/>
      <c r="BA147" s="208"/>
      <c r="BB147" s="208"/>
      <c r="BC147" s="208"/>
      <c r="BD147" s="208"/>
    </row>
    <row r="148" spans="1:56" s="277" customFormat="1" ht="13.5" x14ac:dyDescent="0.2">
      <c r="A148" s="280" t="s">
        <v>857</v>
      </c>
      <c r="B148" s="523"/>
      <c r="C148" s="366" t="s">
        <v>1735</v>
      </c>
      <c r="D148" s="309" t="s">
        <v>421</v>
      </c>
      <c r="E148" s="364">
        <v>2</v>
      </c>
      <c r="F148" s="331" t="s">
        <v>617</v>
      </c>
      <c r="G148" s="365" t="s">
        <v>618</v>
      </c>
      <c r="H148" s="331" t="s">
        <v>619</v>
      </c>
      <c r="I148" s="282" t="s">
        <v>655</v>
      </c>
      <c r="J148" s="331" t="s">
        <v>1682</v>
      </c>
      <c r="K148" s="331" t="s">
        <v>1682</v>
      </c>
      <c r="L148" s="331" t="s">
        <v>1682</v>
      </c>
      <c r="M148" s="331">
        <v>6</v>
      </c>
      <c r="N148" s="208"/>
      <c r="O148" s="208"/>
      <c r="P148" s="208"/>
      <c r="Q148" s="208"/>
      <c r="R148" s="208"/>
      <c r="S148" s="208"/>
      <c r="T148" s="208"/>
      <c r="U148" s="208"/>
      <c r="V148" s="208"/>
      <c r="W148" s="208"/>
      <c r="X148" s="208"/>
      <c r="Y148" s="208"/>
      <c r="Z148" s="208"/>
      <c r="AA148" s="208"/>
      <c r="AB148" s="208"/>
      <c r="AC148" s="208"/>
      <c r="AD148" s="208"/>
      <c r="AE148" s="208"/>
      <c r="AF148" s="208"/>
      <c r="AG148" s="208"/>
      <c r="AH148" s="208"/>
      <c r="AI148" s="208"/>
      <c r="AJ148" s="208"/>
      <c r="AK148" s="208"/>
      <c r="AL148" s="208"/>
      <c r="AM148" s="208"/>
      <c r="AN148" s="208"/>
      <c r="AO148" s="208"/>
      <c r="AP148" s="208"/>
      <c r="AQ148" s="208"/>
      <c r="AR148" s="208"/>
      <c r="AS148" s="208"/>
      <c r="AT148" s="208"/>
      <c r="AU148" s="208"/>
      <c r="AV148" s="208"/>
      <c r="AW148" s="208"/>
      <c r="AX148" s="208"/>
      <c r="AY148" s="208"/>
      <c r="AZ148" s="208"/>
      <c r="BA148" s="208"/>
      <c r="BB148" s="208"/>
      <c r="BC148" s="208"/>
      <c r="BD148" s="208"/>
    </row>
    <row r="149" spans="1:56" s="277" customFormat="1" ht="13.5" x14ac:dyDescent="0.2">
      <c r="A149" s="280" t="s">
        <v>858</v>
      </c>
      <c r="B149" s="523"/>
      <c r="C149" s="366" t="s">
        <v>876</v>
      </c>
      <c r="D149" s="309" t="s">
        <v>421</v>
      </c>
      <c r="E149" s="364">
        <v>7.0000000000000007E-2</v>
      </c>
      <c r="F149" s="331" t="s">
        <v>617</v>
      </c>
      <c r="G149" s="365" t="s">
        <v>618</v>
      </c>
      <c r="H149" s="331" t="s">
        <v>619</v>
      </c>
      <c r="I149" s="282" t="s">
        <v>655</v>
      </c>
      <c r="J149" s="331" t="s">
        <v>1682</v>
      </c>
      <c r="K149" s="331" t="s">
        <v>1682</v>
      </c>
      <c r="L149" s="331" t="s">
        <v>1682</v>
      </c>
      <c r="M149" s="331">
        <v>6</v>
      </c>
      <c r="N149" s="208"/>
      <c r="O149" s="208"/>
      <c r="P149" s="208"/>
      <c r="Q149" s="208"/>
      <c r="R149" s="208"/>
      <c r="S149" s="208"/>
      <c r="T149" s="208"/>
      <c r="U149" s="208"/>
      <c r="V149" s="208"/>
      <c r="W149" s="208"/>
      <c r="X149" s="208"/>
      <c r="Y149" s="208"/>
      <c r="Z149" s="208"/>
      <c r="AA149" s="208"/>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208"/>
      <c r="BD149" s="208"/>
    </row>
    <row r="150" spans="1:56" s="277" customFormat="1" ht="13.5" x14ac:dyDescent="0.2">
      <c r="A150" s="280" t="s">
        <v>1739</v>
      </c>
      <c r="B150" s="523"/>
      <c r="C150" s="366" t="s">
        <v>749</v>
      </c>
      <c r="D150" s="309" t="s">
        <v>421</v>
      </c>
      <c r="E150" s="364">
        <v>0.06</v>
      </c>
      <c r="F150" s="331" t="s">
        <v>617</v>
      </c>
      <c r="G150" s="365" t="s">
        <v>618</v>
      </c>
      <c r="H150" s="331" t="s">
        <v>619</v>
      </c>
      <c r="I150" s="282" t="s">
        <v>655</v>
      </c>
      <c r="J150" s="331" t="s">
        <v>1682</v>
      </c>
      <c r="K150" s="331" t="s">
        <v>1682</v>
      </c>
      <c r="L150" s="331" t="s">
        <v>1682</v>
      </c>
      <c r="M150" s="331">
        <v>6</v>
      </c>
      <c r="N150" s="208"/>
      <c r="O150" s="208"/>
      <c r="P150" s="208"/>
      <c r="Q150" s="208"/>
      <c r="R150" s="208"/>
      <c r="S150" s="208"/>
      <c r="T150" s="208"/>
      <c r="U150" s="208"/>
      <c r="V150" s="208"/>
      <c r="W150" s="208"/>
      <c r="X150" s="208"/>
      <c r="Y150" s="208"/>
      <c r="Z150" s="208"/>
      <c r="AA150" s="208"/>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8"/>
      <c r="BB150" s="208"/>
      <c r="BC150" s="208"/>
      <c r="BD150" s="208"/>
    </row>
    <row r="151" spans="1:56" s="277" customFormat="1" ht="13.5" x14ac:dyDescent="0.2">
      <c r="A151" s="280" t="s">
        <v>1740</v>
      </c>
      <c r="B151" s="523"/>
      <c r="C151" s="366" t="s">
        <v>750</v>
      </c>
      <c r="D151" s="309" t="s">
        <v>421</v>
      </c>
      <c r="E151" s="364">
        <v>7.0000000000000001E-3</v>
      </c>
      <c r="F151" s="331" t="s">
        <v>617</v>
      </c>
      <c r="G151" s="365" t="s">
        <v>618</v>
      </c>
      <c r="H151" s="331" t="s">
        <v>619</v>
      </c>
      <c r="I151" s="282" t="s">
        <v>655</v>
      </c>
      <c r="J151" s="331" t="s">
        <v>1682</v>
      </c>
      <c r="K151" s="331" t="s">
        <v>1682</v>
      </c>
      <c r="L151" s="331" t="s">
        <v>1682</v>
      </c>
      <c r="M151" s="331">
        <v>4</v>
      </c>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208"/>
      <c r="AX151" s="208"/>
      <c r="AY151" s="208"/>
      <c r="AZ151" s="208"/>
      <c r="BA151" s="208"/>
      <c r="BB151" s="208"/>
      <c r="BC151" s="208"/>
      <c r="BD151" s="208"/>
    </row>
    <row r="152" spans="1:56" s="277" customFormat="1" ht="13.5" x14ac:dyDescent="0.2">
      <c r="A152" s="280" t="s">
        <v>1741</v>
      </c>
      <c r="B152" s="523"/>
      <c r="C152" s="333" t="s">
        <v>867</v>
      </c>
      <c r="D152" s="309" t="s">
        <v>738</v>
      </c>
      <c r="E152" s="367">
        <v>2.75</v>
      </c>
      <c r="F152" s="331" t="s">
        <v>617</v>
      </c>
      <c r="G152" s="365" t="s">
        <v>618</v>
      </c>
      <c r="H152" s="331" t="s">
        <v>619</v>
      </c>
      <c r="I152" s="282" t="s">
        <v>655</v>
      </c>
      <c r="J152" s="331" t="s">
        <v>1682</v>
      </c>
      <c r="K152" s="331" t="s">
        <v>1682</v>
      </c>
      <c r="L152" s="331" t="s">
        <v>1682</v>
      </c>
      <c r="M152" s="331">
        <v>30</v>
      </c>
      <c r="N152" s="208"/>
      <c r="O152" s="208"/>
      <c r="P152" s="208"/>
      <c r="Q152" s="208"/>
      <c r="R152" s="208"/>
      <c r="S152" s="208"/>
      <c r="T152" s="208"/>
      <c r="U152" s="208"/>
      <c r="V152" s="208"/>
      <c r="W152" s="208"/>
      <c r="X152" s="208"/>
      <c r="Y152" s="208"/>
      <c r="Z152" s="208"/>
      <c r="AA152" s="208"/>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8"/>
      <c r="BC152" s="208"/>
      <c r="BD152" s="208"/>
    </row>
    <row r="153" spans="1:56" s="277" customFormat="1" ht="13.5" x14ac:dyDescent="0.2">
      <c r="A153" s="280" t="s">
        <v>1742</v>
      </c>
      <c r="B153" s="523"/>
      <c r="C153" s="366" t="s">
        <v>868</v>
      </c>
      <c r="D153" s="282" t="s">
        <v>738</v>
      </c>
      <c r="E153" s="364">
        <v>10</v>
      </c>
      <c r="F153" s="331" t="s">
        <v>617</v>
      </c>
      <c r="G153" s="365" t="s">
        <v>618</v>
      </c>
      <c r="H153" s="331" t="s">
        <v>619</v>
      </c>
      <c r="I153" s="282" t="s">
        <v>655</v>
      </c>
      <c r="J153" s="331" t="s">
        <v>1682</v>
      </c>
      <c r="K153" s="331" t="s">
        <v>1682</v>
      </c>
      <c r="L153" s="331" t="s">
        <v>1682</v>
      </c>
      <c r="M153" s="331">
        <v>5</v>
      </c>
      <c r="N153" s="208"/>
      <c r="O153" s="208"/>
      <c r="P153" s="208"/>
      <c r="Q153" s="208"/>
      <c r="R153" s="208"/>
      <c r="S153" s="208"/>
      <c r="T153" s="208"/>
      <c r="U153" s="208"/>
      <c r="V153" s="208"/>
      <c r="W153" s="208"/>
      <c r="X153" s="208"/>
      <c r="Y153" s="208"/>
      <c r="Z153" s="208"/>
      <c r="AA153" s="208"/>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208"/>
      <c r="BD153" s="208"/>
    </row>
    <row r="154" spans="1:56" s="277" customFormat="1" ht="13.5" x14ac:dyDescent="0.2">
      <c r="A154" s="280" t="s">
        <v>1743</v>
      </c>
      <c r="B154" s="523"/>
      <c r="C154" s="366" t="s">
        <v>869</v>
      </c>
      <c r="D154" s="282" t="s">
        <v>738</v>
      </c>
      <c r="E154" s="364">
        <v>7.55</v>
      </c>
      <c r="F154" s="331" t="s">
        <v>617</v>
      </c>
      <c r="G154" s="365" t="s">
        <v>618</v>
      </c>
      <c r="H154" s="331" t="s">
        <v>619</v>
      </c>
      <c r="I154" s="282" t="s">
        <v>655</v>
      </c>
      <c r="J154" s="331" t="s">
        <v>1682</v>
      </c>
      <c r="K154" s="331" t="s">
        <v>1682</v>
      </c>
      <c r="L154" s="331" t="s">
        <v>1682</v>
      </c>
      <c r="M154" s="331">
        <v>20</v>
      </c>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208"/>
      <c r="BD154" s="208"/>
    </row>
    <row r="155" spans="1:56" s="277" customFormat="1" ht="24.95" customHeight="1" x14ac:dyDescent="0.2">
      <c r="A155" s="280" t="s">
        <v>1744</v>
      </c>
      <c r="B155" s="523"/>
      <c r="C155" s="366" t="s">
        <v>870</v>
      </c>
      <c r="D155" s="282" t="s">
        <v>1521</v>
      </c>
      <c r="E155" s="364">
        <v>4</v>
      </c>
      <c r="F155" s="331" t="s">
        <v>617</v>
      </c>
      <c r="G155" s="365" t="s">
        <v>618</v>
      </c>
      <c r="H155" s="331" t="s">
        <v>619</v>
      </c>
      <c r="I155" s="282" t="s">
        <v>655</v>
      </c>
      <c r="J155" s="331" t="s">
        <v>1682</v>
      </c>
      <c r="K155" s="331" t="s">
        <v>1682</v>
      </c>
      <c r="L155" s="331" t="s">
        <v>1682</v>
      </c>
      <c r="M155" s="331"/>
      <c r="N155" s="208"/>
      <c r="O155" s="208"/>
      <c r="P155" s="208"/>
      <c r="Q155" s="208"/>
      <c r="R155" s="208"/>
      <c r="S155" s="208"/>
      <c r="T155" s="208"/>
      <c r="U155" s="208"/>
      <c r="V155" s="208"/>
      <c r="W155" s="208"/>
      <c r="X155" s="208"/>
      <c r="Y155" s="208"/>
      <c r="Z155" s="208"/>
      <c r="AA155" s="208"/>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208"/>
      <c r="BD155" s="208"/>
    </row>
    <row r="156" spans="1:56" s="277" customFormat="1" ht="24.95" customHeight="1" x14ac:dyDescent="0.2">
      <c r="A156" s="280" t="s">
        <v>1745</v>
      </c>
      <c r="B156" s="523"/>
      <c r="C156" s="366" t="s">
        <v>871</v>
      </c>
      <c r="D156" s="309" t="s">
        <v>1521</v>
      </c>
      <c r="E156" s="364">
        <v>2</v>
      </c>
      <c r="F156" s="331" t="s">
        <v>617</v>
      </c>
      <c r="G156" s="365" t="s">
        <v>618</v>
      </c>
      <c r="H156" s="331" t="s">
        <v>619</v>
      </c>
      <c r="I156" s="282" t="s">
        <v>655</v>
      </c>
      <c r="J156" s="331" t="s">
        <v>1682</v>
      </c>
      <c r="K156" s="331" t="s">
        <v>1682</v>
      </c>
      <c r="L156" s="331" t="s">
        <v>1682</v>
      </c>
      <c r="M156" s="331"/>
      <c r="N156" s="208"/>
      <c r="O156" s="208"/>
      <c r="P156" s="208"/>
      <c r="Q156" s="208"/>
      <c r="R156" s="208"/>
      <c r="S156" s="208"/>
      <c r="T156" s="208"/>
      <c r="U156" s="208"/>
      <c r="V156" s="208"/>
      <c r="W156" s="208"/>
      <c r="X156" s="208"/>
      <c r="Y156" s="208"/>
      <c r="Z156" s="208"/>
      <c r="AA156" s="208"/>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8"/>
      <c r="BC156" s="208"/>
      <c r="BD156" s="208"/>
    </row>
    <row r="157" spans="1:56" s="277" customFormat="1" ht="13.5" x14ac:dyDescent="0.2">
      <c r="A157" s="298" t="s">
        <v>1746</v>
      </c>
      <c r="B157" s="524"/>
      <c r="C157" s="446" t="s">
        <v>872</v>
      </c>
      <c r="D157" s="318" t="s">
        <v>1521</v>
      </c>
      <c r="E157" s="447">
        <v>1</v>
      </c>
      <c r="F157" s="292" t="s">
        <v>617</v>
      </c>
      <c r="G157" s="448" t="s">
        <v>618</v>
      </c>
      <c r="H157" s="292" t="s">
        <v>619</v>
      </c>
      <c r="I157" s="300" t="s">
        <v>655</v>
      </c>
      <c r="J157" s="292" t="s">
        <v>1682</v>
      </c>
      <c r="K157" s="292" t="s">
        <v>1682</v>
      </c>
      <c r="L157" s="292" t="s">
        <v>1682</v>
      </c>
      <c r="M157" s="292"/>
      <c r="N157" s="208"/>
      <c r="O157" s="208"/>
      <c r="P157" s="208"/>
      <c r="Q157" s="208"/>
      <c r="R157" s="208"/>
      <c r="S157" s="208"/>
      <c r="T157" s="208"/>
      <c r="U157" s="208"/>
      <c r="V157" s="208"/>
      <c r="W157" s="208"/>
      <c r="X157" s="208"/>
      <c r="Y157" s="208"/>
      <c r="Z157" s="208"/>
      <c r="AA157" s="208"/>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208"/>
      <c r="AX157" s="208"/>
      <c r="AY157" s="208"/>
      <c r="AZ157" s="208"/>
      <c r="BA157" s="208"/>
      <c r="BB157" s="208"/>
      <c r="BC157" s="208"/>
      <c r="BD157" s="208"/>
    </row>
    <row r="158" spans="1:56" s="277" customFormat="1" ht="27" x14ac:dyDescent="0.2">
      <c r="A158" s="293" t="s">
        <v>878</v>
      </c>
      <c r="B158" s="516" t="s">
        <v>625</v>
      </c>
      <c r="C158" s="295" t="s">
        <v>691</v>
      </c>
      <c r="D158" s="281" t="s">
        <v>1749</v>
      </c>
      <c r="E158" s="294">
        <v>0.67500000000000004</v>
      </c>
      <c r="F158" s="328" t="s">
        <v>617</v>
      </c>
      <c r="G158" s="295" t="s">
        <v>698</v>
      </c>
      <c r="H158" s="328" t="s">
        <v>619</v>
      </c>
      <c r="I158" s="296" t="s">
        <v>1753</v>
      </c>
      <c r="J158" s="281" t="s">
        <v>699</v>
      </c>
      <c r="K158" s="281" t="s">
        <v>907</v>
      </c>
      <c r="L158" s="281" t="s">
        <v>908</v>
      </c>
      <c r="M158" s="296" t="s">
        <v>1682</v>
      </c>
      <c r="N158" s="208"/>
      <c r="O158" s="208"/>
      <c r="P158" s="208"/>
      <c r="Q158" s="208"/>
      <c r="R158" s="208"/>
      <c r="S158" s="208"/>
      <c r="T158" s="208"/>
      <c r="U158" s="208"/>
      <c r="V158" s="208"/>
      <c r="W158" s="208"/>
      <c r="X158" s="208"/>
      <c r="Y158" s="208"/>
      <c r="Z158" s="208"/>
      <c r="AA158" s="208"/>
      <c r="AB158" s="208"/>
      <c r="AC158" s="208"/>
      <c r="AD158" s="208"/>
      <c r="AE158" s="208"/>
      <c r="AF158" s="208"/>
      <c r="AG158" s="208"/>
      <c r="AH158" s="208"/>
      <c r="AI158" s="208"/>
      <c r="AJ158" s="208"/>
      <c r="AK158" s="208"/>
      <c r="AL158" s="208"/>
      <c r="AM158" s="208"/>
      <c r="AN158" s="208"/>
      <c r="AO158" s="208"/>
      <c r="AP158" s="208"/>
      <c r="AQ158" s="208"/>
      <c r="AR158" s="208"/>
      <c r="AS158" s="208"/>
      <c r="AT158" s="208"/>
      <c r="AU158" s="208"/>
      <c r="AV158" s="208"/>
      <c r="AW158" s="208"/>
      <c r="AX158" s="208"/>
      <c r="AY158" s="208"/>
      <c r="AZ158" s="208"/>
      <c r="BA158" s="208"/>
      <c r="BB158" s="208"/>
      <c r="BC158" s="208"/>
      <c r="BD158" s="208"/>
    </row>
    <row r="159" spans="1:56" s="277" customFormat="1" ht="27" x14ac:dyDescent="0.2">
      <c r="A159" s="280" t="s">
        <v>879</v>
      </c>
      <c r="B159" s="517"/>
      <c r="C159" s="270" t="s">
        <v>692</v>
      </c>
      <c r="D159" s="283" t="s">
        <v>1749</v>
      </c>
      <c r="E159" s="297">
        <v>0.1875</v>
      </c>
      <c r="F159" s="331" t="s">
        <v>617</v>
      </c>
      <c r="G159" s="270" t="s">
        <v>698</v>
      </c>
      <c r="H159" s="331" t="s">
        <v>619</v>
      </c>
      <c r="I159" s="282" t="s">
        <v>1753</v>
      </c>
      <c r="J159" s="283" t="s">
        <v>699</v>
      </c>
      <c r="K159" s="283" t="s">
        <v>700</v>
      </c>
      <c r="L159" s="283" t="s">
        <v>705</v>
      </c>
      <c r="M159" s="282" t="s">
        <v>1682</v>
      </c>
      <c r="N159" s="208"/>
      <c r="O159" s="208"/>
      <c r="P159" s="208"/>
      <c r="Q159" s="208"/>
      <c r="R159" s="208"/>
      <c r="S159" s="208"/>
      <c r="T159" s="208"/>
      <c r="U159" s="208"/>
      <c r="V159" s="208"/>
      <c r="W159" s="208"/>
      <c r="X159" s="208"/>
      <c r="Y159" s="208"/>
      <c r="Z159" s="208"/>
      <c r="AA159" s="208"/>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208"/>
      <c r="AX159" s="208"/>
      <c r="AY159" s="208"/>
      <c r="AZ159" s="208"/>
      <c r="BA159" s="208"/>
      <c r="BB159" s="208"/>
      <c r="BC159" s="208"/>
      <c r="BD159" s="208"/>
    </row>
    <row r="160" spans="1:56" s="277" customFormat="1" ht="27" x14ac:dyDescent="0.2">
      <c r="A160" s="280" t="s">
        <v>880</v>
      </c>
      <c r="B160" s="517"/>
      <c r="C160" s="270" t="s">
        <v>693</v>
      </c>
      <c r="D160" s="283" t="s">
        <v>1749</v>
      </c>
      <c r="E160" s="297">
        <v>3.5000000000000003E-2</v>
      </c>
      <c r="F160" s="331" t="s">
        <v>617</v>
      </c>
      <c r="G160" s="270" t="s">
        <v>698</v>
      </c>
      <c r="H160" s="331" t="s">
        <v>619</v>
      </c>
      <c r="I160" s="282" t="s">
        <v>1753</v>
      </c>
      <c r="J160" s="283" t="s">
        <v>699</v>
      </c>
      <c r="K160" s="283" t="s">
        <v>700</v>
      </c>
      <c r="L160" s="283" t="s">
        <v>707</v>
      </c>
      <c r="M160" s="282" t="s">
        <v>1682</v>
      </c>
      <c r="N160" s="208"/>
      <c r="O160" s="208"/>
      <c r="P160" s="208"/>
      <c r="Q160" s="208"/>
      <c r="R160" s="208"/>
      <c r="S160" s="208"/>
      <c r="T160" s="208"/>
      <c r="U160" s="208"/>
      <c r="V160" s="208"/>
      <c r="W160" s="208"/>
      <c r="X160" s="208"/>
      <c r="Y160" s="208"/>
      <c r="Z160" s="208"/>
      <c r="AA160" s="208"/>
      <c r="AB160" s="208"/>
      <c r="AC160" s="208"/>
      <c r="AD160" s="208"/>
      <c r="AE160" s="208"/>
      <c r="AF160" s="208"/>
      <c r="AG160" s="208"/>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208"/>
      <c r="BD160" s="208"/>
    </row>
    <row r="161" spans="1:56" s="277" customFormat="1" ht="40.5" x14ac:dyDescent="0.2">
      <c r="A161" s="280" t="s">
        <v>881</v>
      </c>
      <c r="B161" s="517"/>
      <c r="C161" s="270" t="s">
        <v>697</v>
      </c>
      <c r="D161" s="283" t="s">
        <v>1749</v>
      </c>
      <c r="E161" s="297">
        <v>0.08</v>
      </c>
      <c r="F161" s="331" t="s">
        <v>617</v>
      </c>
      <c r="G161" s="270" t="s">
        <v>1752</v>
      </c>
      <c r="H161" s="331" t="s">
        <v>619</v>
      </c>
      <c r="I161" s="282" t="s">
        <v>1753</v>
      </c>
      <c r="J161" s="283" t="s">
        <v>699</v>
      </c>
      <c r="K161" s="283" t="s">
        <v>700</v>
      </c>
      <c r="L161" s="283" t="s">
        <v>909</v>
      </c>
      <c r="M161" s="282" t="s">
        <v>1682</v>
      </c>
      <c r="N161" s="208"/>
      <c r="O161" s="208"/>
      <c r="P161" s="208"/>
      <c r="Q161" s="208"/>
      <c r="R161" s="208"/>
      <c r="S161" s="208"/>
      <c r="T161" s="208"/>
      <c r="U161" s="208"/>
      <c r="V161" s="208"/>
      <c r="W161" s="208"/>
      <c r="X161" s="208"/>
      <c r="Y161" s="208"/>
      <c r="Z161" s="208"/>
      <c r="AA161" s="208"/>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208"/>
      <c r="AX161" s="208"/>
      <c r="AY161" s="208"/>
      <c r="AZ161" s="208"/>
      <c r="BA161" s="208"/>
      <c r="BB161" s="208"/>
      <c r="BC161" s="208"/>
      <c r="BD161" s="208"/>
    </row>
    <row r="162" spans="1:56" s="277" customFormat="1" ht="54" x14ac:dyDescent="0.2">
      <c r="A162" s="280" t="s">
        <v>882</v>
      </c>
      <c r="B162" s="517"/>
      <c r="C162" s="270" t="s">
        <v>1747</v>
      </c>
      <c r="D162" s="283" t="s">
        <v>1749</v>
      </c>
      <c r="E162" s="297">
        <v>0.85</v>
      </c>
      <c r="F162" s="331" t="s">
        <v>617</v>
      </c>
      <c r="G162" s="270" t="s">
        <v>1752</v>
      </c>
      <c r="H162" s="331" t="s">
        <v>619</v>
      </c>
      <c r="I162" s="282" t="s">
        <v>1754</v>
      </c>
      <c r="J162" s="283" t="s">
        <v>699</v>
      </c>
      <c r="K162" s="283" t="s">
        <v>701</v>
      </c>
      <c r="L162" s="283" t="s">
        <v>1759</v>
      </c>
      <c r="M162" s="283" t="s">
        <v>1762</v>
      </c>
      <c r="N162" s="208"/>
      <c r="O162" s="208"/>
      <c r="P162" s="208"/>
      <c r="Q162" s="208"/>
      <c r="R162" s="208"/>
      <c r="S162" s="208"/>
      <c r="T162" s="208"/>
      <c r="U162" s="208"/>
      <c r="V162" s="208"/>
      <c r="W162" s="208"/>
      <c r="X162" s="208"/>
      <c r="Y162" s="208"/>
      <c r="Z162" s="208"/>
      <c r="AA162" s="208"/>
      <c r="AB162" s="208"/>
      <c r="AC162" s="208"/>
      <c r="AD162" s="208"/>
      <c r="AE162" s="208"/>
      <c r="AF162" s="208"/>
      <c r="AG162" s="208"/>
      <c r="AH162" s="208"/>
      <c r="AI162" s="208"/>
      <c r="AJ162" s="208"/>
      <c r="AK162" s="208"/>
      <c r="AL162" s="208"/>
      <c r="AM162" s="208"/>
      <c r="AN162" s="208"/>
      <c r="AO162" s="208"/>
      <c r="AP162" s="208"/>
      <c r="AQ162" s="208"/>
      <c r="AR162" s="208"/>
      <c r="AS162" s="208"/>
      <c r="AT162" s="208"/>
      <c r="AU162" s="208"/>
      <c r="AV162" s="208"/>
      <c r="AW162" s="208"/>
      <c r="AX162" s="208"/>
      <c r="AY162" s="208"/>
      <c r="AZ162" s="208"/>
      <c r="BA162" s="208"/>
      <c r="BB162" s="208"/>
      <c r="BC162" s="208"/>
      <c r="BD162" s="208"/>
    </row>
    <row r="163" spans="1:56" s="277" customFormat="1" ht="27" x14ac:dyDescent="0.2">
      <c r="A163" s="280" t="s">
        <v>883</v>
      </c>
      <c r="B163" s="517"/>
      <c r="C163" s="270" t="s">
        <v>901</v>
      </c>
      <c r="D163" s="283" t="s">
        <v>1749</v>
      </c>
      <c r="E163" s="297">
        <v>4.5999999999999999E-2</v>
      </c>
      <c r="F163" s="331" t="s">
        <v>617</v>
      </c>
      <c r="G163" s="270" t="s">
        <v>698</v>
      </c>
      <c r="H163" s="331" t="s">
        <v>619</v>
      </c>
      <c r="I163" s="282" t="s">
        <v>1753</v>
      </c>
      <c r="J163" s="283" t="s">
        <v>699</v>
      </c>
      <c r="K163" s="283" t="s">
        <v>1757</v>
      </c>
      <c r="L163" s="283" t="s">
        <v>1760</v>
      </c>
      <c r="M163" s="282" t="s">
        <v>1682</v>
      </c>
      <c r="N163" s="208"/>
      <c r="O163" s="208"/>
      <c r="P163" s="208"/>
      <c r="Q163" s="208"/>
      <c r="R163" s="208"/>
      <c r="S163" s="208"/>
      <c r="T163" s="208"/>
      <c r="U163" s="208"/>
      <c r="V163" s="208"/>
      <c r="W163" s="208"/>
      <c r="X163" s="208"/>
      <c r="Y163" s="208"/>
      <c r="Z163" s="208"/>
      <c r="AA163" s="208"/>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208"/>
      <c r="AX163" s="208"/>
      <c r="AY163" s="208"/>
      <c r="AZ163" s="208"/>
      <c r="BA163" s="208"/>
      <c r="BB163" s="208"/>
      <c r="BC163" s="208"/>
      <c r="BD163" s="208"/>
    </row>
    <row r="164" spans="1:56" s="277" customFormat="1" ht="27" x14ac:dyDescent="0.2">
      <c r="A164" s="280" t="s">
        <v>884</v>
      </c>
      <c r="B164" s="517"/>
      <c r="C164" s="270" t="s">
        <v>1639</v>
      </c>
      <c r="D164" s="283" t="s">
        <v>1749</v>
      </c>
      <c r="E164" s="297">
        <v>0.17199999999999999</v>
      </c>
      <c r="F164" s="331" t="s">
        <v>617</v>
      </c>
      <c r="G164" s="270" t="s">
        <v>698</v>
      </c>
      <c r="H164" s="331" t="s">
        <v>619</v>
      </c>
      <c r="I164" s="282" t="s">
        <v>1753</v>
      </c>
      <c r="J164" s="283" t="s">
        <v>699</v>
      </c>
      <c r="K164" s="283" t="s">
        <v>1757</v>
      </c>
      <c r="L164" s="283" t="s">
        <v>1760</v>
      </c>
      <c r="M164" s="283" t="s">
        <v>1763</v>
      </c>
      <c r="N164" s="208"/>
      <c r="O164" s="208"/>
      <c r="P164" s="208"/>
      <c r="Q164" s="208"/>
      <c r="R164" s="208"/>
      <c r="S164" s="208"/>
      <c r="T164" s="208"/>
      <c r="U164" s="208"/>
      <c r="V164" s="208"/>
      <c r="W164" s="208"/>
      <c r="X164" s="208"/>
      <c r="Y164" s="208"/>
      <c r="Z164" s="208"/>
      <c r="AA164" s="208"/>
      <c r="AB164" s="208"/>
      <c r="AC164" s="208"/>
      <c r="AD164" s="208"/>
      <c r="AE164" s="208"/>
      <c r="AF164" s="208"/>
      <c r="AG164" s="208"/>
      <c r="AH164" s="208"/>
      <c r="AI164" s="208"/>
      <c r="AJ164" s="208"/>
      <c r="AK164" s="208"/>
      <c r="AL164" s="208"/>
      <c r="AM164" s="208"/>
      <c r="AN164" s="208"/>
      <c r="AO164" s="208"/>
      <c r="AP164" s="208"/>
      <c r="AQ164" s="208"/>
      <c r="AR164" s="208"/>
      <c r="AS164" s="208"/>
      <c r="AT164" s="208"/>
      <c r="AU164" s="208"/>
      <c r="AV164" s="208"/>
      <c r="AW164" s="208"/>
      <c r="AX164" s="208"/>
      <c r="AY164" s="208"/>
      <c r="AZ164" s="208"/>
      <c r="BA164" s="208"/>
      <c r="BB164" s="208"/>
      <c r="BC164" s="208"/>
      <c r="BD164" s="208"/>
    </row>
    <row r="165" spans="1:56" s="277" customFormat="1" ht="40.5" x14ac:dyDescent="0.2">
      <c r="A165" s="280" t="s">
        <v>885</v>
      </c>
      <c r="B165" s="517"/>
      <c r="C165" s="270" t="s">
        <v>1748</v>
      </c>
      <c r="D165" s="283" t="s">
        <v>1749</v>
      </c>
      <c r="E165" s="297">
        <v>1.56</v>
      </c>
      <c r="F165" s="331" t="s">
        <v>617</v>
      </c>
      <c r="G165" s="270" t="s">
        <v>1752</v>
      </c>
      <c r="H165" s="331" t="s">
        <v>619</v>
      </c>
      <c r="I165" s="282" t="s">
        <v>1754</v>
      </c>
      <c r="J165" s="283" t="s">
        <v>910</v>
      </c>
      <c r="K165" s="283" t="s">
        <v>700</v>
      </c>
      <c r="L165" s="283" t="s">
        <v>909</v>
      </c>
      <c r="M165" s="282" t="s">
        <v>1682</v>
      </c>
      <c r="N165" s="208"/>
      <c r="O165" s="208"/>
      <c r="P165" s="208"/>
      <c r="Q165" s="208"/>
      <c r="R165" s="208"/>
      <c r="S165" s="208"/>
      <c r="T165" s="208"/>
      <c r="U165" s="208"/>
      <c r="V165" s="208"/>
      <c r="W165" s="208"/>
      <c r="X165" s="208"/>
      <c r="Y165" s="208"/>
      <c r="Z165" s="208"/>
      <c r="AA165" s="208"/>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8"/>
      <c r="BB165" s="208"/>
      <c r="BC165" s="208"/>
      <c r="BD165" s="208"/>
    </row>
    <row r="166" spans="1:56" s="277" customFormat="1" ht="27" x14ac:dyDescent="0.2">
      <c r="A166" s="280" t="s">
        <v>886</v>
      </c>
      <c r="B166" s="517"/>
      <c r="C166" s="270" t="s">
        <v>694</v>
      </c>
      <c r="D166" s="282" t="s">
        <v>623</v>
      </c>
      <c r="E166" s="297">
        <v>0.63</v>
      </c>
      <c r="F166" s="331" t="s">
        <v>617</v>
      </c>
      <c r="G166" s="270" t="s">
        <v>698</v>
      </c>
      <c r="H166" s="331" t="s">
        <v>619</v>
      </c>
      <c r="I166" s="282" t="s">
        <v>1755</v>
      </c>
      <c r="J166" s="283" t="s">
        <v>910</v>
      </c>
      <c r="K166" s="283" t="s">
        <v>700</v>
      </c>
      <c r="L166" s="283" t="s">
        <v>703</v>
      </c>
      <c r="M166" s="282" t="s">
        <v>1682</v>
      </c>
      <c r="N166" s="208"/>
      <c r="O166" s="208"/>
      <c r="P166" s="208"/>
      <c r="Q166" s="208"/>
      <c r="R166" s="208"/>
      <c r="S166" s="208"/>
      <c r="T166" s="208"/>
      <c r="U166" s="208"/>
      <c r="V166" s="208"/>
      <c r="W166" s="208"/>
      <c r="X166" s="208"/>
      <c r="Y166" s="208"/>
      <c r="Z166" s="208"/>
      <c r="AA166" s="208"/>
      <c r="AB166" s="208"/>
      <c r="AC166" s="208"/>
      <c r="AD166" s="208"/>
      <c r="AE166" s="208"/>
      <c r="AF166" s="208"/>
      <c r="AG166" s="208"/>
      <c r="AH166" s="208"/>
      <c r="AI166" s="208"/>
      <c r="AJ166" s="208"/>
      <c r="AK166" s="208"/>
      <c r="AL166" s="208"/>
      <c r="AM166" s="208"/>
      <c r="AN166" s="208"/>
      <c r="AO166" s="208"/>
      <c r="AP166" s="208"/>
      <c r="AQ166" s="208"/>
      <c r="AR166" s="208"/>
      <c r="AS166" s="208"/>
      <c r="AT166" s="208"/>
      <c r="AU166" s="208"/>
      <c r="AV166" s="208"/>
      <c r="AW166" s="208"/>
      <c r="AX166" s="208"/>
      <c r="AY166" s="208"/>
      <c r="AZ166" s="208"/>
      <c r="BA166" s="208"/>
      <c r="BB166" s="208"/>
      <c r="BC166" s="208"/>
      <c r="BD166" s="208"/>
    </row>
    <row r="167" spans="1:56" s="277" customFormat="1" ht="27" x14ac:dyDescent="0.2">
      <c r="A167" s="280" t="s">
        <v>887</v>
      </c>
      <c r="B167" s="517"/>
      <c r="C167" s="270" t="s">
        <v>695</v>
      </c>
      <c r="D167" s="282" t="s">
        <v>623</v>
      </c>
      <c r="E167" s="297">
        <v>3.5000000000000003E-2</v>
      </c>
      <c r="F167" s="331" t="s">
        <v>617</v>
      </c>
      <c r="G167" s="270" t="s">
        <v>698</v>
      </c>
      <c r="H167" s="331" t="s">
        <v>619</v>
      </c>
      <c r="I167" s="282" t="s">
        <v>1754</v>
      </c>
      <c r="J167" s="283" t="s">
        <v>910</v>
      </c>
      <c r="K167" s="283" t="s">
        <v>700</v>
      </c>
      <c r="L167" s="283" t="s">
        <v>701</v>
      </c>
      <c r="M167" s="282" t="s">
        <v>1682</v>
      </c>
      <c r="N167" s="208"/>
      <c r="O167" s="208"/>
      <c r="P167" s="208"/>
      <c r="Q167" s="208"/>
      <c r="R167" s="208"/>
      <c r="S167" s="208"/>
      <c r="T167" s="208"/>
      <c r="U167" s="208"/>
      <c r="V167" s="208"/>
      <c r="W167" s="208"/>
      <c r="X167" s="208"/>
      <c r="Y167" s="208"/>
      <c r="Z167" s="208"/>
      <c r="AA167" s="208"/>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208"/>
      <c r="AX167" s="208"/>
      <c r="AY167" s="208"/>
      <c r="AZ167" s="208"/>
      <c r="BA167" s="208"/>
      <c r="BB167" s="208"/>
      <c r="BC167" s="208"/>
      <c r="BD167" s="208"/>
    </row>
    <row r="168" spans="1:56" s="277" customFormat="1" ht="27" x14ac:dyDescent="0.2">
      <c r="A168" s="280" t="s">
        <v>888</v>
      </c>
      <c r="B168" s="517"/>
      <c r="C168" s="270" t="s">
        <v>902</v>
      </c>
      <c r="D168" s="282" t="s">
        <v>623</v>
      </c>
      <c r="E168" s="297">
        <v>0.02</v>
      </c>
      <c r="F168" s="331" t="s">
        <v>617</v>
      </c>
      <c r="G168" s="270" t="s">
        <v>698</v>
      </c>
      <c r="H168" s="331" t="s">
        <v>619</v>
      </c>
      <c r="I168" s="282" t="s">
        <v>1754</v>
      </c>
      <c r="J168" s="283" t="s">
        <v>910</v>
      </c>
      <c r="K168" s="283" t="s">
        <v>701</v>
      </c>
      <c r="L168" s="283" t="s">
        <v>909</v>
      </c>
      <c r="M168" s="282" t="s">
        <v>1682</v>
      </c>
      <c r="N168" s="208"/>
      <c r="O168" s="208"/>
      <c r="P168" s="208"/>
      <c r="Q168" s="208"/>
      <c r="R168" s="208"/>
      <c r="S168" s="208"/>
      <c r="T168" s="208"/>
      <c r="U168" s="208"/>
      <c r="V168" s="208"/>
      <c r="W168" s="208"/>
      <c r="X168" s="208"/>
      <c r="Y168" s="208"/>
      <c r="Z168" s="208"/>
      <c r="AA168" s="208"/>
      <c r="AB168" s="208"/>
      <c r="AC168" s="208"/>
      <c r="AD168" s="208"/>
      <c r="AE168" s="208"/>
      <c r="AF168" s="208"/>
      <c r="AG168" s="208"/>
      <c r="AH168" s="208"/>
      <c r="AI168" s="208"/>
      <c r="AJ168" s="208"/>
      <c r="AK168" s="208"/>
      <c r="AL168" s="208"/>
      <c r="AM168" s="208"/>
      <c r="AN168" s="208"/>
      <c r="AO168" s="208"/>
      <c r="AP168" s="208"/>
      <c r="AQ168" s="208"/>
      <c r="AR168" s="208"/>
      <c r="AS168" s="208"/>
      <c r="AT168" s="208"/>
      <c r="AU168" s="208"/>
      <c r="AV168" s="208"/>
      <c r="AW168" s="208"/>
      <c r="AX168" s="208"/>
      <c r="AY168" s="208"/>
      <c r="AZ168" s="208"/>
      <c r="BA168" s="208"/>
      <c r="BB168" s="208"/>
      <c r="BC168" s="208"/>
      <c r="BD168" s="208"/>
    </row>
    <row r="169" spans="1:56" s="277" customFormat="1" ht="27" x14ac:dyDescent="0.2">
      <c r="A169" s="280" t="s">
        <v>889</v>
      </c>
      <c r="B169" s="517"/>
      <c r="C169" s="270" t="s">
        <v>903</v>
      </c>
      <c r="D169" s="282" t="s">
        <v>623</v>
      </c>
      <c r="E169" s="297">
        <v>0.01</v>
      </c>
      <c r="F169" s="331" t="s">
        <v>617</v>
      </c>
      <c r="G169" s="270" t="s">
        <v>698</v>
      </c>
      <c r="H169" s="331" t="s">
        <v>619</v>
      </c>
      <c r="I169" s="282" t="s">
        <v>1754</v>
      </c>
      <c r="J169" s="283" t="s">
        <v>910</v>
      </c>
      <c r="K169" s="283" t="s">
        <v>701</v>
      </c>
      <c r="L169" s="283" t="s">
        <v>911</v>
      </c>
      <c r="M169" s="282" t="s">
        <v>1682</v>
      </c>
      <c r="N169" s="208"/>
      <c r="O169" s="208"/>
      <c r="P169" s="208"/>
      <c r="Q169" s="208"/>
      <c r="R169" s="208"/>
      <c r="S169" s="208"/>
      <c r="T169" s="208"/>
      <c r="U169" s="208"/>
      <c r="V169" s="208"/>
      <c r="W169" s="208"/>
      <c r="X169" s="208"/>
      <c r="Y169" s="208"/>
      <c r="Z169" s="208"/>
      <c r="AA169" s="208"/>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208"/>
      <c r="AX169" s="208"/>
      <c r="AY169" s="208"/>
      <c r="AZ169" s="208"/>
      <c r="BA169" s="208"/>
      <c r="BB169" s="208"/>
      <c r="BC169" s="208"/>
      <c r="BD169" s="208"/>
    </row>
    <row r="170" spans="1:56" s="277" customFormat="1" ht="27" x14ac:dyDescent="0.2">
      <c r="A170" s="280" t="s">
        <v>890</v>
      </c>
      <c r="B170" s="517"/>
      <c r="C170" s="270" t="s">
        <v>904</v>
      </c>
      <c r="D170" s="282" t="s">
        <v>623</v>
      </c>
      <c r="E170" s="297">
        <v>0.01</v>
      </c>
      <c r="F170" s="331" t="s">
        <v>617</v>
      </c>
      <c r="G170" s="270" t="s">
        <v>1751</v>
      </c>
      <c r="H170" s="331" t="s">
        <v>619</v>
      </c>
      <c r="I170" s="282" t="s">
        <v>1754</v>
      </c>
      <c r="J170" s="283" t="s">
        <v>910</v>
      </c>
      <c r="K170" s="283" t="s">
        <v>701</v>
      </c>
      <c r="L170" s="283" t="s">
        <v>911</v>
      </c>
      <c r="M170" s="282" t="s">
        <v>1682</v>
      </c>
      <c r="N170" s="208"/>
      <c r="O170" s="208"/>
      <c r="P170" s="208"/>
      <c r="Q170" s="208"/>
      <c r="R170" s="208"/>
      <c r="S170" s="208"/>
      <c r="T170" s="208"/>
      <c r="U170" s="208"/>
      <c r="V170" s="208"/>
      <c r="W170" s="208"/>
      <c r="X170" s="208"/>
      <c r="Y170" s="208"/>
      <c r="Z170" s="208"/>
      <c r="AA170" s="208"/>
      <c r="AB170" s="208"/>
      <c r="AC170" s="208"/>
      <c r="AD170" s="208"/>
      <c r="AE170" s="208"/>
      <c r="AF170" s="208"/>
      <c r="AG170" s="208"/>
      <c r="AH170" s="208"/>
      <c r="AI170" s="208"/>
      <c r="AJ170" s="208"/>
      <c r="AK170" s="208"/>
      <c r="AL170" s="208"/>
      <c r="AM170" s="208"/>
      <c r="AN170" s="208"/>
      <c r="AO170" s="208"/>
      <c r="AP170" s="208"/>
      <c r="AQ170" s="208"/>
      <c r="AR170" s="208"/>
      <c r="AS170" s="208"/>
      <c r="AT170" s="208"/>
      <c r="AU170" s="208"/>
      <c r="AV170" s="208"/>
      <c r="AW170" s="208"/>
      <c r="AX170" s="208"/>
      <c r="AY170" s="208"/>
      <c r="AZ170" s="208"/>
      <c r="BA170" s="208"/>
      <c r="BB170" s="208"/>
      <c r="BC170" s="208"/>
      <c r="BD170" s="208"/>
    </row>
    <row r="171" spans="1:56" s="277" customFormat="1" ht="40.5" x14ac:dyDescent="0.2">
      <c r="A171" s="280" t="s">
        <v>891</v>
      </c>
      <c r="B171" s="517"/>
      <c r="C171" s="270" t="s">
        <v>905</v>
      </c>
      <c r="D171" s="282" t="s">
        <v>623</v>
      </c>
      <c r="E171" s="297">
        <v>0.79500000000000004</v>
      </c>
      <c r="F171" s="331" t="s">
        <v>617</v>
      </c>
      <c r="G171" s="270" t="s">
        <v>1752</v>
      </c>
      <c r="H171" s="331" t="s">
        <v>619</v>
      </c>
      <c r="I171" s="282" t="s">
        <v>1755</v>
      </c>
      <c r="J171" s="283" t="s">
        <v>910</v>
      </c>
      <c r="K171" s="283" t="s">
        <v>700</v>
      </c>
      <c r="L171" s="283" t="s">
        <v>702</v>
      </c>
      <c r="M171" s="282" t="s">
        <v>1682</v>
      </c>
      <c r="N171" s="208"/>
      <c r="O171" s="208"/>
      <c r="P171" s="208"/>
      <c r="Q171" s="208"/>
      <c r="R171" s="208"/>
      <c r="S171" s="208"/>
      <c r="T171" s="208"/>
      <c r="U171" s="208"/>
      <c r="V171" s="208"/>
      <c r="W171" s="208"/>
      <c r="X171" s="208"/>
      <c r="Y171" s="208"/>
      <c r="Z171" s="208"/>
      <c r="AA171" s="208"/>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8"/>
      <c r="AY171" s="208"/>
      <c r="AZ171" s="208"/>
      <c r="BA171" s="208"/>
      <c r="BB171" s="208"/>
      <c r="BC171" s="208"/>
      <c r="BD171" s="208"/>
    </row>
    <row r="172" spans="1:56" s="277" customFormat="1" ht="40.5" x14ac:dyDescent="0.2">
      <c r="A172" s="280" t="s">
        <v>892</v>
      </c>
      <c r="B172" s="517"/>
      <c r="C172" s="270" t="s">
        <v>690</v>
      </c>
      <c r="D172" s="282" t="s">
        <v>623</v>
      </c>
      <c r="E172" s="297">
        <v>0.3</v>
      </c>
      <c r="F172" s="331" t="s">
        <v>617</v>
      </c>
      <c r="G172" s="270" t="s">
        <v>1752</v>
      </c>
      <c r="H172" s="331" t="s">
        <v>619</v>
      </c>
      <c r="I172" s="282" t="s">
        <v>1756</v>
      </c>
      <c r="J172" s="283" t="s">
        <v>699</v>
      </c>
      <c r="K172" s="283" t="s">
        <v>912</v>
      </c>
      <c r="L172" s="283" t="s">
        <v>704</v>
      </c>
      <c r="M172" s="282" t="s">
        <v>1682</v>
      </c>
      <c r="N172" s="208"/>
      <c r="O172" s="208"/>
      <c r="P172" s="208"/>
      <c r="Q172" s="208"/>
      <c r="R172" s="208"/>
      <c r="S172" s="208"/>
      <c r="T172" s="208"/>
      <c r="U172" s="208"/>
      <c r="V172" s="208"/>
      <c r="W172" s="208"/>
      <c r="X172" s="208"/>
      <c r="Y172" s="208"/>
      <c r="Z172" s="208"/>
      <c r="AA172" s="208"/>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208"/>
      <c r="BD172" s="208"/>
    </row>
    <row r="173" spans="1:56" s="277" customFormat="1" ht="40.5" x14ac:dyDescent="0.2">
      <c r="A173" s="280" t="s">
        <v>893</v>
      </c>
      <c r="B173" s="517"/>
      <c r="C173" s="270" t="s">
        <v>906</v>
      </c>
      <c r="D173" s="282" t="s">
        <v>623</v>
      </c>
      <c r="E173" s="297">
        <v>0.16800000000000001</v>
      </c>
      <c r="F173" s="331" t="s">
        <v>617</v>
      </c>
      <c r="G173" s="270" t="s">
        <v>1752</v>
      </c>
      <c r="H173" s="331" t="s">
        <v>619</v>
      </c>
      <c r="I173" s="282" t="s">
        <v>1755</v>
      </c>
      <c r="J173" s="283" t="s">
        <v>910</v>
      </c>
      <c r="K173" s="283" t="s">
        <v>913</v>
      </c>
      <c r="L173" s="283" t="s">
        <v>706</v>
      </c>
      <c r="M173" s="282" t="s">
        <v>1682</v>
      </c>
      <c r="N173" s="208"/>
      <c r="O173" s="208"/>
      <c r="P173" s="208"/>
      <c r="Q173" s="208"/>
      <c r="R173" s="208"/>
      <c r="S173" s="208"/>
      <c r="T173" s="208"/>
      <c r="U173" s="208"/>
      <c r="V173" s="208"/>
      <c r="W173" s="208"/>
      <c r="X173" s="208"/>
      <c r="Y173" s="208"/>
      <c r="Z173" s="208"/>
      <c r="AA173" s="208"/>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208"/>
      <c r="BD173" s="208"/>
    </row>
    <row r="174" spans="1:56" s="277" customFormat="1" ht="27" x14ac:dyDescent="0.2">
      <c r="A174" s="280" t="s">
        <v>894</v>
      </c>
      <c r="B174" s="517"/>
      <c r="C174" s="270" t="s">
        <v>696</v>
      </c>
      <c r="D174" s="283" t="s">
        <v>1750</v>
      </c>
      <c r="E174" s="297">
        <v>0.45</v>
      </c>
      <c r="F174" s="331" t="s">
        <v>617</v>
      </c>
      <c r="G174" s="270" t="s">
        <v>698</v>
      </c>
      <c r="H174" s="331" t="s">
        <v>619</v>
      </c>
      <c r="I174" s="282" t="s">
        <v>1754</v>
      </c>
      <c r="J174" s="283" t="s">
        <v>914</v>
      </c>
      <c r="K174" s="283" t="s">
        <v>700</v>
      </c>
      <c r="L174" s="283" t="s">
        <v>704</v>
      </c>
      <c r="M174" s="282" t="s">
        <v>1682</v>
      </c>
      <c r="N174" s="208"/>
      <c r="O174" s="208"/>
      <c r="P174" s="208"/>
      <c r="Q174" s="208"/>
      <c r="R174" s="208"/>
      <c r="S174" s="208"/>
      <c r="T174" s="208"/>
      <c r="U174" s="208"/>
      <c r="V174" s="208"/>
      <c r="W174" s="208"/>
      <c r="X174" s="208"/>
      <c r="Y174" s="208"/>
      <c r="Z174" s="208"/>
      <c r="AA174" s="208"/>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8"/>
      <c r="AY174" s="208"/>
      <c r="AZ174" s="208"/>
      <c r="BA174" s="208"/>
      <c r="BB174" s="208"/>
      <c r="BC174" s="208"/>
      <c r="BD174" s="208"/>
    </row>
    <row r="175" spans="1:56" s="277" customFormat="1" ht="27" x14ac:dyDescent="0.2">
      <c r="A175" s="280" t="s">
        <v>895</v>
      </c>
      <c r="B175" s="517"/>
      <c r="C175" s="270" t="s">
        <v>1571</v>
      </c>
      <c r="D175" s="282" t="s">
        <v>623</v>
      </c>
      <c r="E175" s="297">
        <v>2.3E-2</v>
      </c>
      <c r="F175" s="331" t="s">
        <v>617</v>
      </c>
      <c r="G175" s="270" t="s">
        <v>698</v>
      </c>
      <c r="H175" s="331" t="s">
        <v>619</v>
      </c>
      <c r="I175" s="282" t="s">
        <v>1755</v>
      </c>
      <c r="J175" s="283" t="s">
        <v>914</v>
      </c>
      <c r="K175" s="283" t="s">
        <v>1758</v>
      </c>
      <c r="L175" s="283" t="s">
        <v>1761</v>
      </c>
      <c r="M175" s="282" t="s">
        <v>1682</v>
      </c>
      <c r="N175" s="208"/>
      <c r="O175" s="208"/>
      <c r="P175" s="208"/>
      <c r="Q175" s="208"/>
      <c r="R175" s="208"/>
      <c r="S175" s="208"/>
      <c r="T175" s="208"/>
      <c r="U175" s="208"/>
      <c r="V175" s="208"/>
      <c r="W175" s="208"/>
      <c r="X175" s="208"/>
      <c r="Y175" s="208"/>
      <c r="Z175" s="208"/>
      <c r="AA175" s="208"/>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8"/>
      <c r="AY175" s="208"/>
      <c r="AZ175" s="208"/>
      <c r="BA175" s="208"/>
      <c r="BB175" s="208"/>
      <c r="BC175" s="208"/>
      <c r="BD175" s="208"/>
    </row>
    <row r="176" spans="1:56" s="277" customFormat="1" ht="27" x14ac:dyDescent="0.2">
      <c r="A176" s="298" t="s">
        <v>896</v>
      </c>
      <c r="B176" s="518"/>
      <c r="C176" s="299" t="s">
        <v>409</v>
      </c>
      <c r="D176" s="300" t="s">
        <v>623</v>
      </c>
      <c r="E176" s="301">
        <v>1.4999999999999999E-2</v>
      </c>
      <c r="F176" s="292" t="s">
        <v>617</v>
      </c>
      <c r="G176" s="299" t="s">
        <v>698</v>
      </c>
      <c r="H176" s="292" t="s">
        <v>619</v>
      </c>
      <c r="I176" s="300" t="s">
        <v>1755</v>
      </c>
      <c r="J176" s="284" t="s">
        <v>914</v>
      </c>
      <c r="K176" s="284" t="s">
        <v>1758</v>
      </c>
      <c r="L176" s="284" t="s">
        <v>706</v>
      </c>
      <c r="M176" s="300" t="s">
        <v>1682</v>
      </c>
      <c r="N176" s="208"/>
      <c r="O176" s="208"/>
      <c r="P176" s="208"/>
      <c r="Q176" s="208"/>
      <c r="R176" s="208"/>
      <c r="S176" s="208"/>
      <c r="T176" s="208"/>
      <c r="U176" s="208"/>
      <c r="V176" s="208"/>
      <c r="W176" s="208"/>
      <c r="X176" s="208"/>
      <c r="Y176" s="208"/>
      <c r="Z176" s="208"/>
      <c r="AA176" s="208"/>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208"/>
      <c r="BD176" s="208"/>
    </row>
    <row r="177" spans="1:56" s="277" customFormat="1" ht="13.5" x14ac:dyDescent="0.2">
      <c r="A177" s="293" t="s">
        <v>897</v>
      </c>
      <c r="B177" s="516" t="s">
        <v>626</v>
      </c>
      <c r="C177" s="424" t="s">
        <v>915</v>
      </c>
      <c r="D177" s="296" t="s">
        <v>1766</v>
      </c>
      <c r="E177" s="341">
        <v>1.4999999999999999E-2</v>
      </c>
      <c r="F177" s="328" t="s">
        <v>617</v>
      </c>
      <c r="G177" s="324" t="s">
        <v>1682</v>
      </c>
      <c r="H177" s="328" t="s">
        <v>619</v>
      </c>
      <c r="I177" s="303" t="s">
        <v>1767</v>
      </c>
      <c r="J177" s="324" t="s">
        <v>1682</v>
      </c>
      <c r="K177" s="324" t="s">
        <v>1682</v>
      </c>
      <c r="L177" s="324" t="s">
        <v>1682</v>
      </c>
      <c r="M177" s="305" t="s">
        <v>1682</v>
      </c>
      <c r="N177" s="208"/>
      <c r="O177" s="208"/>
      <c r="P177" s="208"/>
      <c r="Q177" s="208"/>
      <c r="R177" s="208"/>
      <c r="S177" s="208"/>
      <c r="T177" s="208"/>
      <c r="U177" s="208"/>
      <c r="V177" s="208"/>
      <c r="W177" s="208"/>
      <c r="X177" s="208"/>
      <c r="Y177" s="208"/>
      <c r="Z177" s="208"/>
      <c r="AA177" s="208"/>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8"/>
      <c r="AY177" s="208"/>
      <c r="AZ177" s="208"/>
      <c r="BA177" s="208"/>
      <c r="BB177" s="208"/>
      <c r="BC177" s="208"/>
      <c r="BD177" s="208"/>
    </row>
    <row r="178" spans="1:56" s="277" customFormat="1" ht="13.5" x14ac:dyDescent="0.2">
      <c r="A178" s="280" t="s">
        <v>898</v>
      </c>
      <c r="B178" s="517"/>
      <c r="C178" s="333" t="s">
        <v>916</v>
      </c>
      <c r="D178" s="282" t="s">
        <v>1766</v>
      </c>
      <c r="E178" s="343">
        <v>0.08</v>
      </c>
      <c r="F178" s="331" t="s">
        <v>617</v>
      </c>
      <c r="G178" s="312" t="s">
        <v>1682</v>
      </c>
      <c r="H178" s="331" t="s">
        <v>619</v>
      </c>
      <c r="I178" s="309" t="s">
        <v>1767</v>
      </c>
      <c r="J178" s="312" t="s">
        <v>1682</v>
      </c>
      <c r="K178" s="312" t="s">
        <v>1682</v>
      </c>
      <c r="L178" s="312" t="s">
        <v>1682</v>
      </c>
      <c r="M178" s="311" t="s">
        <v>1682</v>
      </c>
      <c r="N178" s="208"/>
      <c r="O178" s="208"/>
      <c r="P178" s="208"/>
      <c r="Q178" s="208"/>
      <c r="R178" s="208"/>
      <c r="S178" s="208"/>
      <c r="T178" s="208"/>
      <c r="U178" s="208"/>
      <c r="V178" s="208"/>
      <c r="W178" s="208"/>
      <c r="X178" s="208"/>
      <c r="Y178" s="208"/>
      <c r="Z178" s="208"/>
      <c r="AA178" s="208"/>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8"/>
      <c r="AY178" s="208"/>
      <c r="AZ178" s="208"/>
      <c r="BA178" s="208"/>
      <c r="BB178" s="208"/>
      <c r="BC178" s="208"/>
      <c r="BD178" s="208"/>
    </row>
    <row r="179" spans="1:56" s="277" customFormat="1" ht="13.5" x14ac:dyDescent="0.2">
      <c r="A179" s="280" t="s">
        <v>899</v>
      </c>
      <c r="B179" s="517"/>
      <c r="C179" s="333" t="s">
        <v>1764</v>
      </c>
      <c r="D179" s="282" t="s">
        <v>1766</v>
      </c>
      <c r="E179" s="343">
        <v>0.6</v>
      </c>
      <c r="F179" s="331" t="s">
        <v>617</v>
      </c>
      <c r="G179" s="312" t="s">
        <v>1682</v>
      </c>
      <c r="H179" s="331" t="s">
        <v>619</v>
      </c>
      <c r="I179" s="309" t="s">
        <v>1768</v>
      </c>
      <c r="J179" s="312" t="s">
        <v>1682</v>
      </c>
      <c r="K179" s="312" t="s">
        <v>1682</v>
      </c>
      <c r="L179" s="312" t="s">
        <v>1682</v>
      </c>
      <c r="M179" s="311" t="s">
        <v>1682</v>
      </c>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8"/>
      <c r="AY179" s="208"/>
      <c r="AZ179" s="208"/>
      <c r="BA179" s="208"/>
      <c r="BB179" s="208"/>
      <c r="BC179" s="208"/>
      <c r="BD179" s="208"/>
    </row>
    <row r="180" spans="1:56" s="277" customFormat="1" ht="13.5" x14ac:dyDescent="0.2">
      <c r="A180" s="298" t="s">
        <v>900</v>
      </c>
      <c r="B180" s="518"/>
      <c r="C180" s="369" t="s">
        <v>1765</v>
      </c>
      <c r="D180" s="300" t="s">
        <v>1766</v>
      </c>
      <c r="E180" s="370">
        <v>0.2</v>
      </c>
      <c r="F180" s="292" t="s">
        <v>617</v>
      </c>
      <c r="G180" s="320" t="s">
        <v>1682</v>
      </c>
      <c r="H180" s="292" t="s">
        <v>619</v>
      </c>
      <c r="I180" s="318" t="s">
        <v>1768</v>
      </c>
      <c r="J180" s="320" t="s">
        <v>1682</v>
      </c>
      <c r="K180" s="320" t="s">
        <v>1682</v>
      </c>
      <c r="L180" s="320" t="s">
        <v>1682</v>
      </c>
      <c r="M180" s="319" t="s">
        <v>1682</v>
      </c>
      <c r="N180" s="208"/>
      <c r="O180" s="208"/>
      <c r="P180" s="208"/>
      <c r="Q180" s="208"/>
      <c r="R180" s="208"/>
      <c r="S180" s="208"/>
      <c r="T180" s="208"/>
      <c r="U180" s="208"/>
      <c r="V180" s="208"/>
      <c r="W180" s="208"/>
      <c r="X180" s="208"/>
      <c r="Y180" s="208"/>
      <c r="Z180" s="208"/>
      <c r="AA180" s="208"/>
      <c r="AB180" s="208"/>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08"/>
      <c r="AY180" s="208"/>
      <c r="AZ180" s="208"/>
      <c r="BA180" s="208"/>
      <c r="BB180" s="208"/>
      <c r="BC180" s="208"/>
      <c r="BD180" s="208"/>
    </row>
    <row r="181" spans="1:56" s="277" customFormat="1" ht="27" x14ac:dyDescent="0.2">
      <c r="A181" s="293">
        <v>11.1</v>
      </c>
      <c r="B181" s="371" t="s">
        <v>917</v>
      </c>
      <c r="C181" s="380" t="s">
        <v>710</v>
      </c>
      <c r="D181" s="296" t="s">
        <v>421</v>
      </c>
      <c r="E181" s="372">
        <v>2</v>
      </c>
      <c r="F181" s="281" t="s">
        <v>617</v>
      </c>
      <c r="G181" s="281" t="s">
        <v>751</v>
      </c>
      <c r="H181" s="296" t="s">
        <v>619</v>
      </c>
      <c r="I181" s="296" t="s">
        <v>655</v>
      </c>
      <c r="J181" s="281" t="s">
        <v>1682</v>
      </c>
      <c r="K181" s="348" t="s">
        <v>1769</v>
      </c>
      <c r="L181" s="348" t="s">
        <v>1682</v>
      </c>
      <c r="M181" s="349" t="s">
        <v>1682</v>
      </c>
      <c r="N181" s="208"/>
      <c r="O181" s="208"/>
      <c r="P181" s="208"/>
      <c r="Q181" s="208"/>
      <c r="R181" s="208"/>
      <c r="S181" s="208"/>
      <c r="T181" s="208"/>
      <c r="U181" s="208"/>
      <c r="V181" s="208"/>
      <c r="W181" s="208"/>
      <c r="X181" s="208"/>
      <c r="Y181" s="208"/>
      <c r="Z181" s="208"/>
      <c r="AA181" s="208"/>
      <c r="AB181" s="208"/>
      <c r="AC181" s="208"/>
      <c r="AD181" s="208"/>
      <c r="AE181" s="208"/>
      <c r="AF181" s="208"/>
      <c r="AG181" s="208"/>
      <c r="AH181" s="208"/>
      <c r="AI181" s="208"/>
      <c r="AJ181" s="208"/>
      <c r="AK181" s="208"/>
      <c r="AL181" s="208"/>
      <c r="AM181" s="208"/>
      <c r="AN181" s="208"/>
      <c r="AO181" s="208"/>
      <c r="AP181" s="208"/>
      <c r="AQ181" s="208"/>
      <c r="AR181" s="208"/>
      <c r="AS181" s="208"/>
      <c r="AT181" s="208"/>
      <c r="AU181" s="208"/>
      <c r="AV181" s="208"/>
      <c r="AW181" s="208"/>
      <c r="AX181" s="208"/>
      <c r="AY181" s="208"/>
      <c r="AZ181" s="208"/>
      <c r="BA181" s="208"/>
      <c r="BB181" s="208"/>
      <c r="BC181" s="208"/>
      <c r="BD181" s="208"/>
    </row>
    <row r="182" spans="1:56" s="277" customFormat="1" ht="27" customHeight="1" x14ac:dyDescent="0.2">
      <c r="A182" s="298" t="s">
        <v>918</v>
      </c>
      <c r="B182" s="449" t="s">
        <v>624</v>
      </c>
      <c r="C182" s="389" t="s">
        <v>1770</v>
      </c>
      <c r="D182" s="300" t="s">
        <v>421</v>
      </c>
      <c r="E182" s="450">
        <v>5</v>
      </c>
      <c r="F182" s="360" t="s">
        <v>617</v>
      </c>
      <c r="G182" s="284" t="s">
        <v>1771</v>
      </c>
      <c r="H182" s="300" t="s">
        <v>652</v>
      </c>
      <c r="I182" s="300" t="s">
        <v>653</v>
      </c>
      <c r="J182" s="284" t="s">
        <v>1682</v>
      </c>
      <c r="K182" s="451" t="s">
        <v>1772</v>
      </c>
      <c r="L182" s="452" t="s">
        <v>1773</v>
      </c>
      <c r="M182" s="444" t="s">
        <v>1682</v>
      </c>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K182" s="208"/>
      <c r="AL182" s="208"/>
      <c r="AM182" s="208"/>
      <c r="AN182" s="208"/>
      <c r="AO182" s="208"/>
      <c r="AP182" s="208"/>
      <c r="AQ182" s="208"/>
      <c r="AR182" s="208"/>
      <c r="AS182" s="208"/>
      <c r="AT182" s="208"/>
      <c r="AU182" s="208"/>
      <c r="AV182" s="208"/>
      <c r="AW182" s="208"/>
      <c r="AX182" s="208"/>
      <c r="AY182" s="208"/>
      <c r="AZ182" s="208"/>
      <c r="BA182" s="208"/>
      <c r="BB182" s="208"/>
      <c r="BC182" s="208"/>
      <c r="BD182" s="208"/>
    </row>
    <row r="183" spans="1:56" s="208" customFormat="1" ht="13.5" x14ac:dyDescent="0.2">
      <c r="A183" s="293" t="s">
        <v>919</v>
      </c>
      <c r="B183" s="516" t="s">
        <v>921</v>
      </c>
      <c r="C183" s="467" t="s">
        <v>1774</v>
      </c>
      <c r="D183" s="296" t="s">
        <v>421</v>
      </c>
      <c r="E183" s="341">
        <v>0.24</v>
      </c>
      <c r="F183" s="353" t="s">
        <v>617</v>
      </c>
      <c r="G183" s="296" t="s">
        <v>751</v>
      </c>
      <c r="H183" s="296" t="s">
        <v>619</v>
      </c>
      <c r="I183" s="303" t="s">
        <v>655</v>
      </c>
      <c r="J183" s="324" t="s">
        <v>1682</v>
      </c>
      <c r="K183" s="373">
        <v>44949</v>
      </c>
      <c r="L183" s="305" t="s">
        <v>1682</v>
      </c>
      <c r="M183" s="303" t="s">
        <v>1682</v>
      </c>
    </row>
    <row r="184" spans="1:56" s="208" customFormat="1" ht="13.5" x14ac:dyDescent="0.2">
      <c r="A184" s="280" t="s">
        <v>920</v>
      </c>
      <c r="B184" s="517"/>
      <c r="C184" s="468" t="s">
        <v>1774</v>
      </c>
      <c r="D184" s="282" t="s">
        <v>421</v>
      </c>
      <c r="E184" s="343">
        <v>0.24</v>
      </c>
      <c r="F184" s="356" t="s">
        <v>617</v>
      </c>
      <c r="G184" s="282" t="s">
        <v>751</v>
      </c>
      <c r="H184" s="282" t="s">
        <v>619</v>
      </c>
      <c r="I184" s="309" t="s">
        <v>655</v>
      </c>
      <c r="J184" s="312" t="s">
        <v>1682</v>
      </c>
      <c r="K184" s="374">
        <v>44949</v>
      </c>
      <c r="L184" s="311" t="s">
        <v>1682</v>
      </c>
      <c r="M184" s="309" t="s">
        <v>1682</v>
      </c>
    </row>
    <row r="185" spans="1:56" s="208" customFormat="1" ht="13.5" x14ac:dyDescent="0.2">
      <c r="A185" s="280">
        <v>13.3</v>
      </c>
      <c r="B185" s="517"/>
      <c r="C185" s="468" t="s">
        <v>1775</v>
      </c>
      <c r="D185" s="282" t="s">
        <v>421</v>
      </c>
      <c r="E185" s="343">
        <v>0.15</v>
      </c>
      <c r="F185" s="356" t="s">
        <v>617</v>
      </c>
      <c r="G185" s="282" t="s">
        <v>751</v>
      </c>
      <c r="H185" s="282" t="s">
        <v>619</v>
      </c>
      <c r="I185" s="309" t="s">
        <v>655</v>
      </c>
      <c r="J185" s="312" t="s">
        <v>1682</v>
      </c>
      <c r="K185" s="374">
        <v>44949</v>
      </c>
      <c r="L185" s="311" t="s">
        <v>1682</v>
      </c>
      <c r="M185" s="309" t="s">
        <v>1682</v>
      </c>
    </row>
    <row r="186" spans="1:56" s="208" customFormat="1" ht="13.5" x14ac:dyDescent="0.2">
      <c r="A186" s="280">
        <v>13.4</v>
      </c>
      <c r="B186" s="517"/>
      <c r="C186" s="468" t="s">
        <v>1776</v>
      </c>
      <c r="D186" s="282" t="s">
        <v>421</v>
      </c>
      <c r="E186" s="343">
        <v>0.02</v>
      </c>
      <c r="F186" s="356" t="s">
        <v>617</v>
      </c>
      <c r="G186" s="282" t="s">
        <v>751</v>
      </c>
      <c r="H186" s="282" t="s">
        <v>619</v>
      </c>
      <c r="I186" s="309" t="s">
        <v>655</v>
      </c>
      <c r="J186" s="312" t="s">
        <v>1682</v>
      </c>
      <c r="K186" s="374">
        <v>44949</v>
      </c>
      <c r="L186" s="311" t="s">
        <v>1682</v>
      </c>
      <c r="M186" s="309" t="s">
        <v>1682</v>
      </c>
    </row>
    <row r="187" spans="1:56" s="208" customFormat="1" ht="13.5" x14ac:dyDescent="0.2">
      <c r="A187" s="298">
        <v>13.5</v>
      </c>
      <c r="B187" s="518"/>
      <c r="C187" s="469" t="s">
        <v>1777</v>
      </c>
      <c r="D187" s="300" t="s">
        <v>421</v>
      </c>
      <c r="E187" s="370">
        <v>0.05</v>
      </c>
      <c r="F187" s="360" t="s">
        <v>617</v>
      </c>
      <c r="G187" s="300" t="s">
        <v>751</v>
      </c>
      <c r="H187" s="300" t="s">
        <v>619</v>
      </c>
      <c r="I187" s="318" t="s">
        <v>655</v>
      </c>
      <c r="J187" s="320" t="s">
        <v>1682</v>
      </c>
      <c r="K187" s="453">
        <v>44949</v>
      </c>
      <c r="L187" s="319" t="s">
        <v>1682</v>
      </c>
      <c r="M187" s="318" t="s">
        <v>1682</v>
      </c>
    </row>
    <row r="188" spans="1:56" s="286" customFormat="1" ht="54" x14ac:dyDescent="0.2">
      <c r="A188" s="293" t="s">
        <v>922</v>
      </c>
      <c r="B188" s="516" t="s">
        <v>627</v>
      </c>
      <c r="C188" s="302" t="s">
        <v>1778</v>
      </c>
      <c r="D188" s="305" t="s">
        <v>623</v>
      </c>
      <c r="E188" s="375">
        <v>75</v>
      </c>
      <c r="F188" s="303" t="s">
        <v>617</v>
      </c>
      <c r="G188" s="303" t="s">
        <v>618</v>
      </c>
      <c r="H188" s="305" t="s">
        <v>619</v>
      </c>
      <c r="I188" s="296" t="s">
        <v>653</v>
      </c>
      <c r="J188" s="305" t="s">
        <v>1792</v>
      </c>
      <c r="K188" s="342">
        <v>45017</v>
      </c>
      <c r="L188" s="342">
        <v>45261</v>
      </c>
      <c r="M188" s="342" t="s">
        <v>1682</v>
      </c>
      <c r="N188" s="285"/>
      <c r="O188" s="285"/>
      <c r="P188" s="285"/>
      <c r="Q188" s="285"/>
      <c r="R188" s="285"/>
      <c r="S188" s="285"/>
      <c r="T188" s="285"/>
      <c r="U188" s="285"/>
      <c r="V188" s="285"/>
      <c r="W188" s="285"/>
      <c r="X188" s="285"/>
      <c r="Y188" s="285"/>
      <c r="Z188" s="285"/>
      <c r="AA188" s="285"/>
      <c r="AB188" s="285"/>
      <c r="AC188" s="285"/>
      <c r="AD188" s="285"/>
      <c r="AE188" s="285"/>
      <c r="AF188" s="285"/>
      <c r="AG188" s="285"/>
      <c r="AH188" s="285"/>
      <c r="AI188" s="285"/>
      <c r="AJ188" s="285"/>
      <c r="AK188" s="285"/>
      <c r="AL188" s="285"/>
      <c r="AM188" s="285"/>
      <c r="AN188" s="285"/>
      <c r="AO188" s="285"/>
      <c r="AP188" s="285"/>
      <c r="AQ188" s="285"/>
      <c r="AR188" s="285"/>
      <c r="AS188" s="285"/>
      <c r="AT188" s="285"/>
      <c r="AU188" s="285"/>
      <c r="AV188" s="285"/>
      <c r="AW188" s="285"/>
      <c r="AX188" s="285"/>
      <c r="AY188" s="285"/>
      <c r="AZ188" s="285"/>
      <c r="BA188" s="285"/>
      <c r="BB188" s="285"/>
      <c r="BC188" s="285"/>
      <c r="BD188" s="285"/>
    </row>
    <row r="189" spans="1:56" s="286" customFormat="1" ht="27" x14ac:dyDescent="0.2">
      <c r="A189" s="280" t="s">
        <v>923</v>
      </c>
      <c r="B189" s="517"/>
      <c r="C189" s="315" t="s">
        <v>1779</v>
      </c>
      <c r="D189" s="311" t="s">
        <v>623</v>
      </c>
      <c r="E189" s="376">
        <v>45</v>
      </c>
      <c r="F189" s="309" t="s">
        <v>617</v>
      </c>
      <c r="G189" s="309" t="s">
        <v>618</v>
      </c>
      <c r="H189" s="311" t="s">
        <v>619</v>
      </c>
      <c r="I189" s="282" t="s">
        <v>654</v>
      </c>
      <c r="J189" s="311" t="s">
        <v>929</v>
      </c>
      <c r="K189" s="344">
        <v>45017</v>
      </c>
      <c r="L189" s="344">
        <v>45200</v>
      </c>
      <c r="M189" s="344" t="s">
        <v>1682</v>
      </c>
      <c r="N189" s="285"/>
      <c r="O189" s="285"/>
      <c r="P189" s="285"/>
      <c r="Q189" s="285"/>
      <c r="R189" s="285"/>
      <c r="S189" s="285"/>
      <c r="T189" s="285"/>
      <c r="U189" s="285"/>
      <c r="V189" s="285"/>
      <c r="W189" s="285"/>
      <c r="X189" s="285"/>
      <c r="Y189" s="285"/>
      <c r="Z189" s="285"/>
      <c r="AA189" s="285"/>
      <c r="AB189" s="285"/>
      <c r="AC189" s="285"/>
      <c r="AD189" s="285"/>
      <c r="AE189" s="285"/>
      <c r="AF189" s="285"/>
      <c r="AG189" s="285"/>
      <c r="AH189" s="285"/>
      <c r="AI189" s="285"/>
      <c r="AJ189" s="285"/>
      <c r="AK189" s="285"/>
      <c r="AL189" s="285"/>
      <c r="AM189" s="285"/>
      <c r="AN189" s="285"/>
      <c r="AO189" s="285"/>
      <c r="AP189" s="285"/>
      <c r="AQ189" s="285"/>
      <c r="AR189" s="285"/>
      <c r="AS189" s="285"/>
      <c r="AT189" s="285"/>
      <c r="AU189" s="285"/>
      <c r="AV189" s="285"/>
      <c r="AW189" s="285"/>
      <c r="AX189" s="285"/>
      <c r="AY189" s="285"/>
      <c r="AZ189" s="285"/>
      <c r="BA189" s="285"/>
      <c r="BB189" s="285"/>
      <c r="BC189" s="285"/>
      <c r="BD189" s="285"/>
    </row>
    <row r="190" spans="1:56" s="286" customFormat="1" ht="54" x14ac:dyDescent="0.2">
      <c r="A190" s="280" t="s">
        <v>924</v>
      </c>
      <c r="B190" s="517"/>
      <c r="C190" s="315" t="s">
        <v>1780</v>
      </c>
      <c r="D190" s="311" t="s">
        <v>623</v>
      </c>
      <c r="E190" s="376">
        <v>35</v>
      </c>
      <c r="F190" s="309" t="s">
        <v>617</v>
      </c>
      <c r="G190" s="309" t="s">
        <v>618</v>
      </c>
      <c r="H190" s="311" t="s">
        <v>619</v>
      </c>
      <c r="I190" s="282" t="s">
        <v>653</v>
      </c>
      <c r="J190" s="311" t="s">
        <v>1792</v>
      </c>
      <c r="K190" s="344">
        <v>45017</v>
      </c>
      <c r="L190" s="344">
        <v>45170</v>
      </c>
      <c r="M190" s="344" t="s">
        <v>1682</v>
      </c>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5"/>
      <c r="AY190" s="285"/>
      <c r="AZ190" s="285"/>
      <c r="BA190" s="285"/>
      <c r="BB190" s="285"/>
      <c r="BC190" s="285"/>
      <c r="BD190" s="285"/>
    </row>
    <row r="191" spans="1:56" s="286" customFormat="1" ht="27" x14ac:dyDescent="0.2">
      <c r="A191" s="280" t="s">
        <v>925</v>
      </c>
      <c r="B191" s="517"/>
      <c r="C191" s="315" t="s">
        <v>1781</v>
      </c>
      <c r="D191" s="311" t="s">
        <v>623</v>
      </c>
      <c r="E191" s="376">
        <v>90</v>
      </c>
      <c r="F191" s="309" t="s">
        <v>617</v>
      </c>
      <c r="G191" s="309" t="s">
        <v>618</v>
      </c>
      <c r="H191" s="311" t="s">
        <v>619</v>
      </c>
      <c r="I191" s="282" t="s">
        <v>653</v>
      </c>
      <c r="J191" s="311" t="s">
        <v>929</v>
      </c>
      <c r="K191" s="344">
        <v>45017</v>
      </c>
      <c r="L191" s="344">
        <v>45200</v>
      </c>
      <c r="M191" s="344" t="s">
        <v>1682</v>
      </c>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5"/>
      <c r="AY191" s="285"/>
      <c r="AZ191" s="285"/>
      <c r="BA191" s="285"/>
      <c r="BB191" s="285"/>
      <c r="BC191" s="285"/>
      <c r="BD191" s="285"/>
    </row>
    <row r="192" spans="1:56" s="286" customFormat="1" ht="40.5" x14ac:dyDescent="0.2">
      <c r="A192" s="280" t="s">
        <v>926</v>
      </c>
      <c r="B192" s="517"/>
      <c r="C192" s="315" t="s">
        <v>1782</v>
      </c>
      <c r="D192" s="311" t="s">
        <v>623</v>
      </c>
      <c r="E192" s="376">
        <v>100</v>
      </c>
      <c r="F192" s="309" t="s">
        <v>617</v>
      </c>
      <c r="G192" s="309" t="s">
        <v>618</v>
      </c>
      <c r="H192" s="311" t="s">
        <v>619</v>
      </c>
      <c r="I192" s="282" t="s">
        <v>653</v>
      </c>
      <c r="J192" s="311" t="s">
        <v>1793</v>
      </c>
      <c r="K192" s="344">
        <v>45017</v>
      </c>
      <c r="L192" s="344">
        <v>45170</v>
      </c>
      <c r="M192" s="344" t="s">
        <v>1682</v>
      </c>
      <c r="N192" s="285"/>
      <c r="O192" s="285"/>
      <c r="P192" s="285"/>
      <c r="Q192" s="285"/>
      <c r="R192" s="285"/>
      <c r="S192" s="285"/>
      <c r="T192" s="285"/>
      <c r="U192" s="285"/>
      <c r="V192" s="285"/>
      <c r="W192" s="285"/>
      <c r="X192" s="285"/>
      <c r="Y192" s="285"/>
      <c r="Z192" s="285"/>
      <c r="AA192" s="285"/>
      <c r="AB192" s="285"/>
      <c r="AC192" s="285"/>
      <c r="AD192" s="285"/>
      <c r="AE192" s="285"/>
      <c r="AF192" s="285"/>
      <c r="AG192" s="285"/>
      <c r="AH192" s="285"/>
      <c r="AI192" s="285"/>
      <c r="AJ192" s="285"/>
      <c r="AK192" s="285"/>
      <c r="AL192" s="285"/>
      <c r="AM192" s="285"/>
      <c r="AN192" s="285"/>
      <c r="AO192" s="285"/>
      <c r="AP192" s="285"/>
      <c r="AQ192" s="285"/>
      <c r="AR192" s="285"/>
      <c r="AS192" s="285"/>
      <c r="AT192" s="285"/>
      <c r="AU192" s="285"/>
      <c r="AV192" s="285"/>
      <c r="AW192" s="285"/>
      <c r="AX192" s="285"/>
      <c r="AY192" s="285"/>
      <c r="AZ192" s="285"/>
      <c r="BA192" s="285"/>
      <c r="BB192" s="285"/>
      <c r="BC192" s="285"/>
      <c r="BD192" s="285"/>
    </row>
    <row r="193" spans="1:56" s="286" customFormat="1" ht="27" x14ac:dyDescent="0.2">
      <c r="A193" s="280" t="s">
        <v>927</v>
      </c>
      <c r="B193" s="517"/>
      <c r="C193" s="315" t="s">
        <v>1783</v>
      </c>
      <c r="D193" s="311" t="s">
        <v>623</v>
      </c>
      <c r="E193" s="376">
        <v>150</v>
      </c>
      <c r="F193" s="309" t="s">
        <v>617</v>
      </c>
      <c r="G193" s="309" t="s">
        <v>618</v>
      </c>
      <c r="H193" s="311" t="s">
        <v>619</v>
      </c>
      <c r="I193" s="282" t="s">
        <v>653</v>
      </c>
      <c r="J193" s="311" t="s">
        <v>929</v>
      </c>
      <c r="K193" s="344">
        <v>45017</v>
      </c>
      <c r="L193" s="344">
        <v>45200</v>
      </c>
      <c r="M193" s="344" t="s">
        <v>1682</v>
      </c>
      <c r="N193" s="285"/>
      <c r="O193" s="285"/>
      <c r="P193" s="285"/>
      <c r="Q193" s="285"/>
      <c r="R193" s="285"/>
      <c r="S193" s="285"/>
      <c r="T193" s="285"/>
      <c r="U193" s="285"/>
      <c r="V193" s="285"/>
      <c r="W193" s="285"/>
      <c r="X193" s="285"/>
      <c r="Y193" s="285"/>
      <c r="Z193" s="285"/>
      <c r="AA193" s="285"/>
      <c r="AB193" s="285"/>
      <c r="AC193" s="285"/>
      <c r="AD193" s="285"/>
      <c r="AE193" s="285"/>
      <c r="AF193" s="285"/>
      <c r="AG193" s="285"/>
      <c r="AH193" s="285"/>
      <c r="AI193" s="285"/>
      <c r="AJ193" s="285"/>
      <c r="AK193" s="285"/>
      <c r="AL193" s="285"/>
      <c r="AM193" s="285"/>
      <c r="AN193" s="285"/>
      <c r="AO193" s="285"/>
      <c r="AP193" s="285"/>
      <c r="AQ193" s="285"/>
      <c r="AR193" s="285"/>
      <c r="AS193" s="285"/>
      <c r="AT193" s="285"/>
      <c r="AU193" s="285"/>
      <c r="AV193" s="285"/>
      <c r="AW193" s="285"/>
      <c r="AX193" s="285"/>
      <c r="AY193" s="285"/>
      <c r="AZ193" s="285"/>
      <c r="BA193" s="285"/>
      <c r="BB193" s="285"/>
      <c r="BC193" s="285"/>
      <c r="BD193" s="285"/>
    </row>
    <row r="194" spans="1:56" s="286" customFormat="1" ht="27" x14ac:dyDescent="0.2">
      <c r="A194" s="280" t="s">
        <v>928</v>
      </c>
      <c r="B194" s="517"/>
      <c r="C194" s="315" t="s">
        <v>1787</v>
      </c>
      <c r="D194" s="311" t="s">
        <v>623</v>
      </c>
      <c r="E194" s="376">
        <v>10</v>
      </c>
      <c r="F194" s="309" t="s">
        <v>617</v>
      </c>
      <c r="G194" s="309" t="s">
        <v>618</v>
      </c>
      <c r="H194" s="311" t="s">
        <v>619</v>
      </c>
      <c r="I194" s="282" t="s">
        <v>653</v>
      </c>
      <c r="J194" s="311" t="s">
        <v>929</v>
      </c>
      <c r="K194" s="344">
        <v>44927</v>
      </c>
      <c r="L194" s="344">
        <v>45017</v>
      </c>
      <c r="M194" s="344" t="s">
        <v>1682</v>
      </c>
      <c r="N194" s="285"/>
      <c r="O194" s="285"/>
      <c r="P194" s="285"/>
      <c r="Q194" s="285"/>
      <c r="R194" s="285"/>
      <c r="S194" s="285"/>
      <c r="T194" s="285"/>
      <c r="U194" s="285"/>
      <c r="V194" s="285"/>
      <c r="W194" s="285"/>
      <c r="X194" s="285"/>
      <c r="Y194" s="285"/>
      <c r="Z194" s="285"/>
      <c r="AA194" s="285"/>
      <c r="AB194" s="285"/>
      <c r="AC194" s="285"/>
      <c r="AD194" s="285"/>
      <c r="AE194" s="285"/>
      <c r="AF194" s="285"/>
      <c r="AG194" s="285"/>
      <c r="AH194" s="285"/>
      <c r="AI194" s="285"/>
      <c r="AJ194" s="285"/>
      <c r="AK194" s="285"/>
      <c r="AL194" s="285"/>
      <c r="AM194" s="285"/>
      <c r="AN194" s="285"/>
      <c r="AO194" s="285"/>
      <c r="AP194" s="285"/>
      <c r="AQ194" s="285"/>
      <c r="AR194" s="285"/>
      <c r="AS194" s="285"/>
      <c r="AT194" s="285"/>
      <c r="AU194" s="285"/>
      <c r="AV194" s="285"/>
      <c r="AW194" s="285"/>
      <c r="AX194" s="285"/>
      <c r="AY194" s="285"/>
      <c r="AZ194" s="285"/>
      <c r="BA194" s="285"/>
      <c r="BB194" s="285"/>
      <c r="BC194" s="285"/>
      <c r="BD194" s="285"/>
    </row>
    <row r="195" spans="1:56" s="286" customFormat="1" ht="40.5" x14ac:dyDescent="0.2">
      <c r="A195" s="280" t="s">
        <v>1788</v>
      </c>
      <c r="B195" s="517"/>
      <c r="C195" s="315" t="s">
        <v>1784</v>
      </c>
      <c r="D195" s="311" t="s">
        <v>1791</v>
      </c>
      <c r="E195" s="376">
        <v>12</v>
      </c>
      <c r="F195" s="309" t="s">
        <v>617</v>
      </c>
      <c r="G195" s="309" t="s">
        <v>618</v>
      </c>
      <c r="H195" s="311" t="s">
        <v>619</v>
      </c>
      <c r="I195" s="282" t="s">
        <v>653</v>
      </c>
      <c r="J195" s="311" t="s">
        <v>1793</v>
      </c>
      <c r="K195" s="344">
        <v>44958</v>
      </c>
      <c r="L195" s="344">
        <v>45017</v>
      </c>
      <c r="M195" s="344" t="s">
        <v>1682</v>
      </c>
      <c r="N195" s="285"/>
      <c r="O195" s="285"/>
      <c r="P195" s="285"/>
      <c r="Q195" s="285"/>
      <c r="R195" s="285"/>
      <c r="S195" s="285"/>
      <c r="T195" s="285"/>
      <c r="U195" s="285"/>
      <c r="V195" s="285"/>
      <c r="W195" s="285"/>
      <c r="X195" s="285"/>
      <c r="Y195" s="285"/>
      <c r="Z195" s="285"/>
      <c r="AA195" s="285"/>
      <c r="AB195" s="285"/>
      <c r="AC195" s="285"/>
      <c r="AD195" s="285"/>
      <c r="AE195" s="285"/>
      <c r="AF195" s="285"/>
      <c r="AG195" s="285"/>
      <c r="AH195" s="285"/>
      <c r="AI195" s="285"/>
      <c r="AJ195" s="285"/>
      <c r="AK195" s="285"/>
      <c r="AL195" s="285"/>
      <c r="AM195" s="285"/>
      <c r="AN195" s="285"/>
      <c r="AO195" s="285"/>
      <c r="AP195" s="285"/>
      <c r="AQ195" s="285"/>
      <c r="AR195" s="285"/>
      <c r="AS195" s="285"/>
      <c r="AT195" s="285"/>
      <c r="AU195" s="285"/>
      <c r="AV195" s="285"/>
      <c r="AW195" s="285"/>
      <c r="AX195" s="285"/>
      <c r="AY195" s="285"/>
      <c r="AZ195" s="285"/>
      <c r="BA195" s="285"/>
      <c r="BB195" s="285"/>
      <c r="BC195" s="285"/>
      <c r="BD195" s="285"/>
    </row>
    <row r="196" spans="1:56" s="286" customFormat="1" ht="40.5" x14ac:dyDescent="0.2">
      <c r="A196" s="280" t="s">
        <v>1789</v>
      </c>
      <c r="B196" s="517"/>
      <c r="C196" s="315" t="s">
        <v>1785</v>
      </c>
      <c r="D196" s="311" t="s">
        <v>1791</v>
      </c>
      <c r="E196" s="376">
        <v>15</v>
      </c>
      <c r="F196" s="309" t="s">
        <v>617</v>
      </c>
      <c r="G196" s="309" t="s">
        <v>618</v>
      </c>
      <c r="H196" s="311" t="s">
        <v>619</v>
      </c>
      <c r="I196" s="282" t="s">
        <v>653</v>
      </c>
      <c r="J196" s="311" t="s">
        <v>1793</v>
      </c>
      <c r="K196" s="344">
        <v>44896</v>
      </c>
      <c r="L196" s="344">
        <v>44927</v>
      </c>
      <c r="M196" s="344" t="s">
        <v>1682</v>
      </c>
      <c r="N196" s="285"/>
      <c r="O196" s="285"/>
      <c r="P196" s="285"/>
      <c r="Q196" s="285"/>
      <c r="R196" s="285"/>
      <c r="S196" s="285"/>
      <c r="T196" s="285"/>
      <c r="U196" s="285"/>
      <c r="V196" s="285"/>
      <c r="W196" s="285"/>
      <c r="X196" s="285"/>
      <c r="Y196" s="285"/>
      <c r="Z196" s="285"/>
      <c r="AA196" s="285"/>
      <c r="AB196" s="285"/>
      <c r="AC196" s="285"/>
      <c r="AD196" s="285"/>
      <c r="AE196" s="285"/>
      <c r="AF196" s="285"/>
      <c r="AG196" s="285"/>
      <c r="AH196" s="285"/>
      <c r="AI196" s="285"/>
      <c r="AJ196" s="285"/>
      <c r="AK196" s="285"/>
      <c r="AL196" s="285"/>
      <c r="AM196" s="285"/>
      <c r="AN196" s="285"/>
      <c r="AO196" s="285"/>
      <c r="AP196" s="285"/>
      <c r="AQ196" s="285"/>
      <c r="AR196" s="285"/>
      <c r="AS196" s="285"/>
      <c r="AT196" s="285"/>
      <c r="AU196" s="285"/>
      <c r="AV196" s="285"/>
      <c r="AW196" s="285"/>
      <c r="AX196" s="285"/>
      <c r="AY196" s="285"/>
      <c r="AZ196" s="285"/>
      <c r="BA196" s="285"/>
      <c r="BB196" s="285"/>
      <c r="BC196" s="285"/>
      <c r="BD196" s="285"/>
    </row>
    <row r="197" spans="1:56" s="286" customFormat="1" ht="40.5" x14ac:dyDescent="0.2">
      <c r="A197" s="298" t="s">
        <v>1790</v>
      </c>
      <c r="B197" s="518"/>
      <c r="C197" s="323" t="s">
        <v>1786</v>
      </c>
      <c r="D197" s="319" t="s">
        <v>1791</v>
      </c>
      <c r="E197" s="454">
        <v>2.5</v>
      </c>
      <c r="F197" s="318" t="s">
        <v>617</v>
      </c>
      <c r="G197" s="318" t="s">
        <v>618</v>
      </c>
      <c r="H197" s="319" t="s">
        <v>619</v>
      </c>
      <c r="I197" s="300" t="s">
        <v>653</v>
      </c>
      <c r="J197" s="319" t="s">
        <v>1793</v>
      </c>
      <c r="K197" s="434">
        <v>44927</v>
      </c>
      <c r="L197" s="434">
        <v>44958</v>
      </c>
      <c r="M197" s="434" t="s">
        <v>1682</v>
      </c>
      <c r="N197" s="285"/>
      <c r="O197" s="285"/>
      <c r="P197" s="285"/>
      <c r="Q197" s="285"/>
      <c r="R197" s="285"/>
      <c r="S197" s="285"/>
      <c r="T197" s="285"/>
      <c r="U197" s="285"/>
      <c r="V197" s="285"/>
      <c r="W197" s="285"/>
      <c r="X197" s="285"/>
      <c r="Y197" s="285"/>
      <c r="Z197" s="285"/>
      <c r="AA197" s="285"/>
      <c r="AB197" s="285"/>
      <c r="AC197" s="285"/>
      <c r="AD197" s="285"/>
      <c r="AE197" s="285"/>
      <c r="AF197" s="285"/>
      <c r="AG197" s="285"/>
      <c r="AH197" s="285"/>
      <c r="AI197" s="285"/>
      <c r="AJ197" s="285"/>
      <c r="AK197" s="285"/>
      <c r="AL197" s="285"/>
      <c r="AM197" s="285"/>
      <c r="AN197" s="285"/>
      <c r="AO197" s="285"/>
      <c r="AP197" s="285"/>
      <c r="AQ197" s="285"/>
      <c r="AR197" s="285"/>
      <c r="AS197" s="285"/>
      <c r="AT197" s="285"/>
      <c r="AU197" s="285"/>
      <c r="AV197" s="285"/>
      <c r="AW197" s="285"/>
      <c r="AX197" s="285"/>
      <c r="AY197" s="285"/>
      <c r="AZ197" s="285"/>
      <c r="BA197" s="285"/>
      <c r="BB197" s="285"/>
      <c r="BC197" s="285"/>
      <c r="BD197" s="285"/>
    </row>
    <row r="198" spans="1:56" s="279" customFormat="1" ht="20.25" customHeight="1" x14ac:dyDescent="0.2">
      <c r="A198" s="293" t="s">
        <v>930</v>
      </c>
      <c r="B198" s="519" t="s">
        <v>620</v>
      </c>
      <c r="C198" s="377" t="s">
        <v>1005</v>
      </c>
      <c r="D198" s="378" t="s">
        <v>642</v>
      </c>
      <c r="E198" s="379">
        <v>400</v>
      </c>
      <c r="F198" s="353" t="s">
        <v>617</v>
      </c>
      <c r="G198" s="296" t="s">
        <v>618</v>
      </c>
      <c r="H198" s="296" t="s">
        <v>682</v>
      </c>
      <c r="I198" s="296" t="s">
        <v>653</v>
      </c>
      <c r="J198" s="380" t="s">
        <v>1006</v>
      </c>
      <c r="K198" s="348">
        <v>44927</v>
      </c>
      <c r="L198" s="348">
        <v>45279</v>
      </c>
      <c r="M198" s="381" t="s">
        <v>1682</v>
      </c>
      <c r="N198" s="208"/>
      <c r="O198" s="208"/>
      <c r="P198" s="208"/>
      <c r="Q198" s="208"/>
      <c r="R198" s="208"/>
      <c r="S198" s="208"/>
      <c r="T198" s="208"/>
      <c r="U198" s="208"/>
      <c r="V198" s="208"/>
      <c r="W198" s="208"/>
      <c r="X198" s="208"/>
      <c r="Y198" s="208"/>
      <c r="Z198" s="208"/>
      <c r="AA198" s="208"/>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208"/>
      <c r="BD198" s="208"/>
    </row>
    <row r="199" spans="1:56" s="279" customFormat="1" ht="20.25" customHeight="1" x14ac:dyDescent="0.2">
      <c r="A199" s="280" t="s">
        <v>931</v>
      </c>
      <c r="B199" s="520"/>
      <c r="C199" s="382" t="s">
        <v>1005</v>
      </c>
      <c r="D199" s="383" t="s">
        <v>642</v>
      </c>
      <c r="E199" s="384">
        <v>240</v>
      </c>
      <c r="F199" s="356" t="s">
        <v>617</v>
      </c>
      <c r="G199" s="282" t="s">
        <v>618</v>
      </c>
      <c r="H199" s="282" t="s">
        <v>619</v>
      </c>
      <c r="I199" s="282" t="s">
        <v>653</v>
      </c>
      <c r="J199" s="385" t="s">
        <v>1006</v>
      </c>
      <c r="K199" s="350">
        <v>44927</v>
      </c>
      <c r="L199" s="350">
        <v>45279</v>
      </c>
      <c r="M199" s="455" t="s">
        <v>1682</v>
      </c>
      <c r="N199" s="208"/>
      <c r="O199" s="208"/>
      <c r="P199" s="208"/>
      <c r="Q199" s="208"/>
      <c r="R199" s="208"/>
      <c r="S199" s="208"/>
      <c r="T199" s="208"/>
      <c r="U199" s="208"/>
      <c r="V199" s="208"/>
      <c r="W199" s="208"/>
      <c r="X199" s="208"/>
      <c r="Y199" s="208"/>
      <c r="Z199" s="208"/>
      <c r="AA199" s="208"/>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208"/>
      <c r="AX199" s="208"/>
      <c r="AY199" s="208"/>
      <c r="AZ199" s="208"/>
      <c r="BA199" s="208"/>
      <c r="BB199" s="208"/>
      <c r="BC199" s="208"/>
      <c r="BD199" s="208"/>
    </row>
    <row r="200" spans="1:56" s="279" customFormat="1" ht="20.25" customHeight="1" x14ac:dyDescent="0.2">
      <c r="A200" s="280" t="s">
        <v>932</v>
      </c>
      <c r="B200" s="520"/>
      <c r="C200" s="382" t="s">
        <v>1005</v>
      </c>
      <c r="D200" s="383" t="s">
        <v>642</v>
      </c>
      <c r="E200" s="384">
        <v>160</v>
      </c>
      <c r="F200" s="356" t="s">
        <v>617</v>
      </c>
      <c r="G200" s="282" t="s">
        <v>618</v>
      </c>
      <c r="H200" s="282" t="s">
        <v>652</v>
      </c>
      <c r="I200" s="282" t="s">
        <v>653</v>
      </c>
      <c r="J200" s="385" t="s">
        <v>1006</v>
      </c>
      <c r="K200" s="350">
        <v>44927</v>
      </c>
      <c r="L200" s="350">
        <v>45279</v>
      </c>
      <c r="M200" s="455" t="s">
        <v>1682</v>
      </c>
      <c r="N200" s="208"/>
      <c r="O200" s="208"/>
      <c r="P200" s="208"/>
      <c r="Q200" s="208"/>
      <c r="R200" s="208"/>
      <c r="S200" s="208"/>
      <c r="T200" s="208"/>
      <c r="U200" s="208"/>
      <c r="V200" s="208"/>
      <c r="W200" s="208"/>
      <c r="X200" s="208"/>
      <c r="Y200" s="208"/>
      <c r="Z200" s="208"/>
      <c r="AA200" s="208"/>
      <c r="AB200" s="208"/>
      <c r="AC200" s="208"/>
      <c r="AD200" s="208"/>
      <c r="AE200" s="208"/>
      <c r="AF200" s="208"/>
      <c r="AG200" s="208"/>
      <c r="AH200" s="208"/>
      <c r="AI200" s="208"/>
      <c r="AJ200" s="208"/>
      <c r="AK200" s="208"/>
      <c r="AL200" s="208"/>
      <c r="AM200" s="208"/>
      <c r="AN200" s="208"/>
      <c r="AO200" s="208"/>
      <c r="AP200" s="208"/>
      <c r="AQ200" s="208"/>
      <c r="AR200" s="208"/>
      <c r="AS200" s="208"/>
      <c r="AT200" s="208"/>
      <c r="AU200" s="208"/>
      <c r="AV200" s="208"/>
      <c r="AW200" s="208"/>
      <c r="AX200" s="208"/>
      <c r="AY200" s="208"/>
      <c r="AZ200" s="208"/>
      <c r="BA200" s="208"/>
      <c r="BB200" s="208"/>
      <c r="BC200" s="208"/>
      <c r="BD200" s="208"/>
    </row>
    <row r="201" spans="1:56" s="279" customFormat="1" ht="20.25" customHeight="1" x14ac:dyDescent="0.2">
      <c r="A201" s="280" t="s">
        <v>933</v>
      </c>
      <c r="B201" s="520"/>
      <c r="C201" s="382" t="s">
        <v>1005</v>
      </c>
      <c r="D201" s="383" t="s">
        <v>642</v>
      </c>
      <c r="E201" s="384">
        <v>400</v>
      </c>
      <c r="F201" s="356" t="s">
        <v>617</v>
      </c>
      <c r="G201" s="282" t="s">
        <v>618</v>
      </c>
      <c r="H201" s="282" t="s">
        <v>682</v>
      </c>
      <c r="I201" s="282" t="s">
        <v>653</v>
      </c>
      <c r="J201" s="385" t="s">
        <v>1006</v>
      </c>
      <c r="K201" s="350">
        <v>44927</v>
      </c>
      <c r="L201" s="350">
        <v>45279</v>
      </c>
      <c r="M201" s="455" t="s">
        <v>1682</v>
      </c>
      <c r="N201" s="208"/>
      <c r="O201" s="208"/>
      <c r="P201" s="208"/>
      <c r="Q201" s="208"/>
      <c r="R201" s="208"/>
      <c r="S201" s="208"/>
      <c r="T201" s="208"/>
      <c r="U201" s="208"/>
      <c r="V201" s="208"/>
      <c r="W201" s="208"/>
      <c r="X201" s="208"/>
      <c r="Y201" s="208"/>
      <c r="Z201" s="208"/>
      <c r="AA201" s="208"/>
      <c r="AB201" s="208"/>
      <c r="AC201" s="208"/>
      <c r="AD201" s="208"/>
      <c r="AE201" s="208"/>
      <c r="AF201" s="208"/>
      <c r="AG201" s="208"/>
      <c r="AH201" s="208"/>
      <c r="AI201" s="208"/>
      <c r="AJ201" s="208"/>
      <c r="AK201" s="208"/>
      <c r="AL201" s="208"/>
      <c r="AM201" s="208"/>
      <c r="AN201" s="208"/>
      <c r="AO201" s="208"/>
      <c r="AP201" s="208"/>
      <c r="AQ201" s="208"/>
      <c r="AR201" s="208"/>
      <c r="AS201" s="208"/>
      <c r="AT201" s="208"/>
      <c r="AU201" s="208"/>
      <c r="AV201" s="208"/>
      <c r="AW201" s="208"/>
      <c r="AX201" s="208"/>
      <c r="AY201" s="208"/>
      <c r="AZ201" s="208"/>
      <c r="BA201" s="208"/>
      <c r="BB201" s="208"/>
      <c r="BC201" s="208"/>
      <c r="BD201" s="208"/>
    </row>
    <row r="202" spans="1:56" s="279" customFormat="1" ht="20.25" customHeight="1" x14ac:dyDescent="0.2">
      <c r="A202" s="280" t="s">
        <v>934</v>
      </c>
      <c r="B202" s="520"/>
      <c r="C202" s="382" t="s">
        <v>1005</v>
      </c>
      <c r="D202" s="383" t="s">
        <v>642</v>
      </c>
      <c r="E202" s="384">
        <v>240</v>
      </c>
      <c r="F202" s="356" t="s">
        <v>617</v>
      </c>
      <c r="G202" s="282" t="s">
        <v>618</v>
      </c>
      <c r="H202" s="282" t="s">
        <v>619</v>
      </c>
      <c r="I202" s="282" t="s">
        <v>653</v>
      </c>
      <c r="J202" s="385" t="s">
        <v>1006</v>
      </c>
      <c r="K202" s="350">
        <v>44927</v>
      </c>
      <c r="L202" s="350">
        <v>45279</v>
      </c>
      <c r="M202" s="455" t="s">
        <v>1682</v>
      </c>
      <c r="N202" s="208"/>
      <c r="O202" s="208"/>
      <c r="P202" s="208"/>
      <c r="Q202" s="208"/>
      <c r="R202" s="208"/>
      <c r="S202" s="208"/>
      <c r="T202" s="208"/>
      <c r="U202" s="208"/>
      <c r="V202" s="208"/>
      <c r="W202" s="208"/>
      <c r="X202" s="208"/>
      <c r="Y202" s="208"/>
      <c r="Z202" s="208"/>
      <c r="AA202" s="208"/>
      <c r="AB202" s="208"/>
      <c r="AC202" s="208"/>
      <c r="AD202" s="208"/>
      <c r="AE202" s="208"/>
      <c r="AF202" s="208"/>
      <c r="AG202" s="208"/>
      <c r="AH202" s="208"/>
      <c r="AI202" s="208"/>
      <c r="AJ202" s="208"/>
      <c r="AK202" s="208"/>
      <c r="AL202" s="208"/>
      <c r="AM202" s="208"/>
      <c r="AN202" s="208"/>
      <c r="AO202" s="208"/>
      <c r="AP202" s="208"/>
      <c r="AQ202" s="208"/>
      <c r="AR202" s="208"/>
      <c r="AS202" s="208"/>
      <c r="AT202" s="208"/>
      <c r="AU202" s="208"/>
      <c r="AV202" s="208"/>
      <c r="AW202" s="208"/>
      <c r="AX202" s="208"/>
      <c r="AY202" s="208"/>
      <c r="AZ202" s="208"/>
      <c r="BA202" s="208"/>
      <c r="BB202" s="208"/>
      <c r="BC202" s="208"/>
      <c r="BD202" s="208"/>
    </row>
    <row r="203" spans="1:56" s="279" customFormat="1" ht="20.25" customHeight="1" x14ac:dyDescent="0.2">
      <c r="A203" s="280" t="s">
        <v>935</v>
      </c>
      <c r="B203" s="520"/>
      <c r="C203" s="382" t="s">
        <v>1005</v>
      </c>
      <c r="D203" s="383" t="s">
        <v>642</v>
      </c>
      <c r="E203" s="384">
        <v>160</v>
      </c>
      <c r="F203" s="356" t="s">
        <v>617</v>
      </c>
      <c r="G203" s="282" t="s">
        <v>618</v>
      </c>
      <c r="H203" s="282" t="s">
        <v>652</v>
      </c>
      <c r="I203" s="282" t="s">
        <v>653</v>
      </c>
      <c r="J203" s="385" t="s">
        <v>1006</v>
      </c>
      <c r="K203" s="350">
        <v>44927</v>
      </c>
      <c r="L203" s="350">
        <v>45279</v>
      </c>
      <c r="M203" s="455" t="s">
        <v>1682</v>
      </c>
      <c r="N203" s="208"/>
      <c r="O203" s="208"/>
      <c r="P203" s="208"/>
      <c r="Q203" s="208"/>
      <c r="R203" s="208"/>
      <c r="S203" s="208"/>
      <c r="T203" s="208"/>
      <c r="U203" s="208"/>
      <c r="V203" s="208"/>
      <c r="W203" s="208"/>
      <c r="X203" s="208"/>
      <c r="Y203" s="208"/>
      <c r="Z203" s="208"/>
      <c r="AA203" s="208"/>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8"/>
      <c r="BC203" s="208"/>
      <c r="BD203" s="208"/>
    </row>
    <row r="204" spans="1:56" s="279" customFormat="1" ht="20.25" customHeight="1" x14ac:dyDescent="0.2">
      <c r="A204" s="280" t="s">
        <v>936</v>
      </c>
      <c r="B204" s="520"/>
      <c r="C204" s="382" t="s">
        <v>1005</v>
      </c>
      <c r="D204" s="383" t="s">
        <v>642</v>
      </c>
      <c r="E204" s="384">
        <v>100</v>
      </c>
      <c r="F204" s="356" t="s">
        <v>617</v>
      </c>
      <c r="G204" s="282" t="s">
        <v>618</v>
      </c>
      <c r="H204" s="282" t="s">
        <v>682</v>
      </c>
      <c r="I204" s="282" t="s">
        <v>653</v>
      </c>
      <c r="J204" s="385" t="s">
        <v>1006</v>
      </c>
      <c r="K204" s="350">
        <v>44927</v>
      </c>
      <c r="L204" s="350">
        <v>45279</v>
      </c>
      <c r="M204" s="455" t="s">
        <v>1682</v>
      </c>
      <c r="N204" s="208"/>
      <c r="O204" s="208"/>
      <c r="P204" s="208"/>
      <c r="Q204" s="208"/>
      <c r="R204" s="208"/>
      <c r="S204" s="208"/>
      <c r="T204" s="208"/>
      <c r="U204" s="208"/>
      <c r="V204" s="208"/>
      <c r="W204" s="208"/>
      <c r="X204" s="208"/>
      <c r="Y204" s="208"/>
      <c r="Z204" s="208"/>
      <c r="AA204" s="208"/>
      <c r="AB204" s="208"/>
      <c r="AC204" s="208"/>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8"/>
      <c r="BC204" s="208"/>
      <c r="BD204" s="208"/>
    </row>
    <row r="205" spans="1:56" s="279" customFormat="1" ht="20.25" customHeight="1" x14ac:dyDescent="0.2">
      <c r="A205" s="280" t="s">
        <v>937</v>
      </c>
      <c r="B205" s="520"/>
      <c r="C205" s="382" t="s">
        <v>1005</v>
      </c>
      <c r="D205" s="383" t="s">
        <v>642</v>
      </c>
      <c r="E205" s="384">
        <v>60</v>
      </c>
      <c r="F205" s="356" t="s">
        <v>617</v>
      </c>
      <c r="G205" s="282" t="s">
        <v>618</v>
      </c>
      <c r="H205" s="282" t="s">
        <v>619</v>
      </c>
      <c r="I205" s="282" t="s">
        <v>653</v>
      </c>
      <c r="J205" s="385" t="s">
        <v>1006</v>
      </c>
      <c r="K205" s="350">
        <v>44927</v>
      </c>
      <c r="L205" s="350">
        <v>45279</v>
      </c>
      <c r="M205" s="455" t="s">
        <v>1682</v>
      </c>
      <c r="N205" s="208"/>
      <c r="O205" s="208"/>
      <c r="P205" s="208"/>
      <c r="Q205" s="208"/>
      <c r="R205" s="208"/>
      <c r="S205" s="208"/>
      <c r="T205" s="208"/>
      <c r="U205" s="208"/>
      <c r="V205" s="208"/>
      <c r="W205" s="208"/>
      <c r="X205" s="208"/>
      <c r="Y205" s="208"/>
      <c r="Z205" s="208"/>
      <c r="AA205" s="208"/>
      <c r="AB205" s="208"/>
      <c r="AC205" s="208"/>
      <c r="AD205" s="208"/>
      <c r="AE205" s="208"/>
      <c r="AF205" s="208"/>
      <c r="AG205" s="208"/>
      <c r="AH205" s="208"/>
      <c r="AI205" s="208"/>
      <c r="AJ205" s="208"/>
      <c r="AK205" s="208"/>
      <c r="AL205" s="208"/>
      <c r="AM205" s="208"/>
      <c r="AN205" s="208"/>
      <c r="AO205" s="208"/>
      <c r="AP205" s="208"/>
      <c r="AQ205" s="208"/>
      <c r="AR205" s="208"/>
      <c r="AS205" s="208"/>
      <c r="AT205" s="208"/>
      <c r="AU205" s="208"/>
      <c r="AV205" s="208"/>
      <c r="AW205" s="208"/>
      <c r="AX205" s="208"/>
      <c r="AY205" s="208"/>
      <c r="AZ205" s="208"/>
      <c r="BA205" s="208"/>
      <c r="BB205" s="208"/>
      <c r="BC205" s="208"/>
      <c r="BD205" s="208"/>
    </row>
    <row r="206" spans="1:56" s="279" customFormat="1" ht="20.25" customHeight="1" x14ac:dyDescent="0.2">
      <c r="A206" s="280" t="s">
        <v>938</v>
      </c>
      <c r="B206" s="520"/>
      <c r="C206" s="382" t="s">
        <v>1005</v>
      </c>
      <c r="D206" s="383" t="s">
        <v>642</v>
      </c>
      <c r="E206" s="384">
        <v>40</v>
      </c>
      <c r="F206" s="356" t="s">
        <v>617</v>
      </c>
      <c r="G206" s="282" t="s">
        <v>618</v>
      </c>
      <c r="H206" s="282" t="s">
        <v>652</v>
      </c>
      <c r="I206" s="282" t="s">
        <v>653</v>
      </c>
      <c r="J206" s="385" t="s">
        <v>1006</v>
      </c>
      <c r="K206" s="350">
        <v>44927</v>
      </c>
      <c r="L206" s="350">
        <v>45279</v>
      </c>
      <c r="M206" s="455" t="s">
        <v>1682</v>
      </c>
      <c r="N206" s="208"/>
      <c r="O206" s="208"/>
      <c r="P206" s="208"/>
      <c r="Q206" s="208"/>
      <c r="R206" s="208"/>
      <c r="S206" s="208"/>
      <c r="T206" s="208"/>
      <c r="U206" s="208"/>
      <c r="V206" s="208"/>
      <c r="W206" s="208"/>
      <c r="X206" s="208"/>
      <c r="Y206" s="208"/>
      <c r="Z206" s="208"/>
      <c r="AA206" s="208"/>
      <c r="AB206" s="208"/>
      <c r="AC206" s="208"/>
      <c r="AD206" s="208"/>
      <c r="AE206" s="208"/>
      <c r="AF206" s="208"/>
      <c r="AG206" s="208"/>
      <c r="AH206" s="208"/>
      <c r="AI206" s="208"/>
      <c r="AJ206" s="208"/>
      <c r="AK206" s="208"/>
      <c r="AL206" s="208"/>
      <c r="AM206" s="208"/>
      <c r="AN206" s="208"/>
      <c r="AO206" s="208"/>
      <c r="AP206" s="208"/>
      <c r="AQ206" s="208"/>
      <c r="AR206" s="208"/>
      <c r="AS206" s="208"/>
      <c r="AT206" s="208"/>
      <c r="AU206" s="208"/>
      <c r="AV206" s="208"/>
      <c r="AW206" s="208"/>
      <c r="AX206" s="208"/>
      <c r="AY206" s="208"/>
      <c r="AZ206" s="208"/>
      <c r="BA206" s="208"/>
      <c r="BB206" s="208"/>
      <c r="BC206" s="208"/>
      <c r="BD206" s="208"/>
    </row>
    <row r="207" spans="1:56" s="279" customFormat="1" ht="20.25" customHeight="1" x14ac:dyDescent="0.2">
      <c r="A207" s="280" t="s">
        <v>939</v>
      </c>
      <c r="B207" s="520"/>
      <c r="C207" s="382" t="s">
        <v>1005</v>
      </c>
      <c r="D207" s="383" t="s">
        <v>642</v>
      </c>
      <c r="E207" s="384">
        <v>50</v>
      </c>
      <c r="F207" s="356" t="s">
        <v>617</v>
      </c>
      <c r="G207" s="282" t="s">
        <v>618</v>
      </c>
      <c r="H207" s="282" t="s">
        <v>682</v>
      </c>
      <c r="I207" s="282" t="s">
        <v>653</v>
      </c>
      <c r="J207" s="385" t="s">
        <v>1006</v>
      </c>
      <c r="K207" s="350">
        <v>44927</v>
      </c>
      <c r="L207" s="350">
        <v>45279</v>
      </c>
      <c r="M207" s="455" t="s">
        <v>1682</v>
      </c>
      <c r="N207" s="208"/>
      <c r="O207" s="208"/>
      <c r="P207" s="208"/>
      <c r="Q207" s="208"/>
      <c r="R207" s="208"/>
      <c r="S207" s="208"/>
      <c r="T207" s="208"/>
      <c r="U207" s="208"/>
      <c r="V207" s="208"/>
      <c r="W207" s="208"/>
      <c r="X207" s="208"/>
      <c r="Y207" s="208"/>
      <c r="Z207" s="208"/>
      <c r="AA207" s="208"/>
      <c r="AB207" s="208"/>
      <c r="AC207" s="208"/>
      <c r="AD207" s="208"/>
      <c r="AE207" s="208"/>
      <c r="AF207" s="208"/>
      <c r="AG207" s="208"/>
      <c r="AH207" s="208"/>
      <c r="AI207" s="208"/>
      <c r="AJ207" s="208"/>
      <c r="AK207" s="208"/>
      <c r="AL207" s="208"/>
      <c r="AM207" s="208"/>
      <c r="AN207" s="208"/>
      <c r="AO207" s="208"/>
      <c r="AP207" s="208"/>
      <c r="AQ207" s="208"/>
      <c r="AR207" s="208"/>
      <c r="AS207" s="208"/>
      <c r="AT207" s="208"/>
      <c r="AU207" s="208"/>
      <c r="AV207" s="208"/>
      <c r="AW207" s="208"/>
      <c r="AX207" s="208"/>
      <c r="AY207" s="208"/>
      <c r="AZ207" s="208"/>
      <c r="BA207" s="208"/>
      <c r="BB207" s="208"/>
      <c r="BC207" s="208"/>
      <c r="BD207" s="208"/>
    </row>
    <row r="208" spans="1:56" s="279" customFormat="1" ht="20.25" customHeight="1" x14ac:dyDescent="0.2">
      <c r="A208" s="280" t="s">
        <v>940</v>
      </c>
      <c r="B208" s="520"/>
      <c r="C208" s="382" t="s">
        <v>1005</v>
      </c>
      <c r="D208" s="383" t="s">
        <v>642</v>
      </c>
      <c r="E208" s="384">
        <v>30</v>
      </c>
      <c r="F208" s="356" t="s">
        <v>617</v>
      </c>
      <c r="G208" s="282" t="s">
        <v>618</v>
      </c>
      <c r="H208" s="282" t="s">
        <v>619</v>
      </c>
      <c r="I208" s="282" t="s">
        <v>653</v>
      </c>
      <c r="J208" s="385" t="s">
        <v>1006</v>
      </c>
      <c r="K208" s="350">
        <v>44927</v>
      </c>
      <c r="L208" s="350">
        <v>45279</v>
      </c>
      <c r="M208" s="455" t="s">
        <v>1682</v>
      </c>
      <c r="N208" s="208"/>
      <c r="O208" s="208"/>
      <c r="P208" s="208"/>
      <c r="Q208" s="208"/>
      <c r="R208" s="208"/>
      <c r="S208" s="208"/>
      <c r="T208" s="208"/>
      <c r="U208" s="208"/>
      <c r="V208" s="208"/>
      <c r="W208" s="208"/>
      <c r="X208" s="208"/>
      <c r="Y208" s="208"/>
      <c r="Z208" s="208"/>
      <c r="AA208" s="208"/>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c r="AZ208" s="208"/>
      <c r="BA208" s="208"/>
      <c r="BB208" s="208"/>
      <c r="BC208" s="208"/>
      <c r="BD208" s="208"/>
    </row>
    <row r="209" spans="1:56" s="279" customFormat="1" ht="20.25" customHeight="1" x14ac:dyDescent="0.2">
      <c r="A209" s="280" t="s">
        <v>941</v>
      </c>
      <c r="B209" s="520"/>
      <c r="C209" s="382" t="s">
        <v>1005</v>
      </c>
      <c r="D209" s="383" t="s">
        <v>642</v>
      </c>
      <c r="E209" s="384">
        <v>20</v>
      </c>
      <c r="F209" s="356" t="s">
        <v>617</v>
      </c>
      <c r="G209" s="282" t="s">
        <v>618</v>
      </c>
      <c r="H209" s="282" t="s">
        <v>652</v>
      </c>
      <c r="I209" s="282" t="s">
        <v>653</v>
      </c>
      <c r="J209" s="385" t="s">
        <v>1006</v>
      </c>
      <c r="K209" s="350">
        <v>44927</v>
      </c>
      <c r="L209" s="350">
        <v>45279</v>
      </c>
      <c r="M209" s="455" t="s">
        <v>1682</v>
      </c>
      <c r="N209" s="208"/>
      <c r="O209" s="208"/>
      <c r="P209" s="208"/>
      <c r="Q209" s="208"/>
      <c r="R209" s="208"/>
      <c r="S209" s="208"/>
      <c r="T209" s="208"/>
      <c r="U209" s="208"/>
      <c r="V209" s="208"/>
      <c r="W209" s="208"/>
      <c r="X209" s="208"/>
      <c r="Y209" s="208"/>
      <c r="Z209" s="208"/>
      <c r="AA209" s="208"/>
      <c r="AB209" s="208"/>
      <c r="AC209" s="208"/>
      <c r="AD209" s="208"/>
      <c r="AE209" s="208"/>
      <c r="AF209" s="208"/>
      <c r="AG209" s="208"/>
      <c r="AH209" s="208"/>
      <c r="AI209" s="208"/>
      <c r="AJ209" s="208"/>
      <c r="AK209" s="208"/>
      <c r="AL209" s="208"/>
      <c r="AM209" s="208"/>
      <c r="AN209" s="208"/>
      <c r="AO209" s="208"/>
      <c r="AP209" s="208"/>
      <c r="AQ209" s="208"/>
      <c r="AR209" s="208"/>
      <c r="AS209" s="208"/>
      <c r="AT209" s="208"/>
      <c r="AU209" s="208"/>
      <c r="AV209" s="208"/>
      <c r="AW209" s="208"/>
      <c r="AX209" s="208"/>
      <c r="AY209" s="208"/>
      <c r="AZ209" s="208"/>
      <c r="BA209" s="208"/>
      <c r="BB209" s="208"/>
      <c r="BC209" s="208"/>
      <c r="BD209" s="208"/>
    </row>
    <row r="210" spans="1:56" s="279" customFormat="1" ht="20.25" customHeight="1" x14ac:dyDescent="0.2">
      <c r="A210" s="280" t="s">
        <v>942</v>
      </c>
      <c r="B210" s="520"/>
      <c r="C210" s="382" t="s">
        <v>1005</v>
      </c>
      <c r="D210" s="383" t="s">
        <v>642</v>
      </c>
      <c r="E210" s="384">
        <v>50</v>
      </c>
      <c r="F210" s="356" t="s">
        <v>617</v>
      </c>
      <c r="G210" s="282" t="s">
        <v>618</v>
      </c>
      <c r="H210" s="282" t="s">
        <v>682</v>
      </c>
      <c r="I210" s="282" t="s">
        <v>653</v>
      </c>
      <c r="J210" s="385" t="s">
        <v>1006</v>
      </c>
      <c r="K210" s="350">
        <v>44927</v>
      </c>
      <c r="L210" s="350">
        <v>45279</v>
      </c>
      <c r="M210" s="455" t="s">
        <v>1682</v>
      </c>
      <c r="N210" s="208"/>
      <c r="O210" s="208"/>
      <c r="P210" s="208"/>
      <c r="Q210" s="208"/>
      <c r="R210" s="208"/>
      <c r="S210" s="208"/>
      <c r="T210" s="208"/>
      <c r="U210" s="208"/>
      <c r="V210" s="208"/>
      <c r="W210" s="208"/>
      <c r="X210" s="208"/>
      <c r="Y210" s="208"/>
      <c r="Z210" s="208"/>
      <c r="AA210" s="208"/>
      <c r="AB210" s="208"/>
      <c r="AC210" s="208"/>
      <c r="AD210" s="208"/>
      <c r="AE210" s="208"/>
      <c r="AF210" s="208"/>
      <c r="AG210" s="208"/>
      <c r="AH210" s="208"/>
      <c r="AI210" s="208"/>
      <c r="AJ210" s="208"/>
      <c r="AK210" s="208"/>
      <c r="AL210" s="208"/>
      <c r="AM210" s="208"/>
      <c r="AN210" s="208"/>
      <c r="AO210" s="208"/>
      <c r="AP210" s="208"/>
      <c r="AQ210" s="208"/>
      <c r="AR210" s="208"/>
      <c r="AS210" s="208"/>
      <c r="AT210" s="208"/>
      <c r="AU210" s="208"/>
      <c r="AV210" s="208"/>
      <c r="AW210" s="208"/>
      <c r="AX210" s="208"/>
      <c r="AY210" s="208"/>
      <c r="AZ210" s="208"/>
      <c r="BA210" s="208"/>
      <c r="BB210" s="208"/>
      <c r="BC210" s="208"/>
      <c r="BD210" s="208"/>
    </row>
    <row r="211" spans="1:56" s="279" customFormat="1" ht="20.25" customHeight="1" x14ac:dyDescent="0.2">
      <c r="A211" s="280" t="s">
        <v>943</v>
      </c>
      <c r="B211" s="520"/>
      <c r="C211" s="382" t="s">
        <v>1005</v>
      </c>
      <c r="D211" s="383" t="s">
        <v>642</v>
      </c>
      <c r="E211" s="384">
        <v>30</v>
      </c>
      <c r="F211" s="356" t="s">
        <v>617</v>
      </c>
      <c r="G211" s="282" t="s">
        <v>618</v>
      </c>
      <c r="H211" s="282" t="s">
        <v>619</v>
      </c>
      <c r="I211" s="282" t="s">
        <v>653</v>
      </c>
      <c r="J211" s="385" t="s">
        <v>1006</v>
      </c>
      <c r="K211" s="350">
        <v>44927</v>
      </c>
      <c r="L211" s="350">
        <v>45279</v>
      </c>
      <c r="M211" s="455" t="s">
        <v>1682</v>
      </c>
      <c r="N211" s="208"/>
      <c r="O211" s="208"/>
      <c r="P211" s="208"/>
      <c r="Q211" s="208"/>
      <c r="R211" s="208"/>
      <c r="S211" s="208"/>
      <c r="T211" s="208"/>
      <c r="U211" s="208"/>
      <c r="V211" s="208"/>
      <c r="W211" s="208"/>
      <c r="X211" s="208"/>
      <c r="Y211" s="208"/>
      <c r="Z211" s="208"/>
      <c r="AA211" s="208"/>
      <c r="AB211" s="208"/>
      <c r="AC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208"/>
      <c r="AX211" s="208"/>
      <c r="AY211" s="208"/>
      <c r="AZ211" s="208"/>
      <c r="BA211" s="208"/>
      <c r="BB211" s="208"/>
      <c r="BC211" s="208"/>
      <c r="BD211" s="208"/>
    </row>
    <row r="212" spans="1:56" s="279" customFormat="1" ht="20.25" customHeight="1" x14ac:dyDescent="0.2">
      <c r="A212" s="280" t="s">
        <v>944</v>
      </c>
      <c r="B212" s="520"/>
      <c r="C212" s="382" t="s">
        <v>1005</v>
      </c>
      <c r="D212" s="383" t="s">
        <v>642</v>
      </c>
      <c r="E212" s="384">
        <v>20</v>
      </c>
      <c r="F212" s="356" t="s">
        <v>617</v>
      </c>
      <c r="G212" s="282" t="s">
        <v>618</v>
      </c>
      <c r="H212" s="282" t="s">
        <v>652</v>
      </c>
      <c r="I212" s="282" t="s">
        <v>653</v>
      </c>
      <c r="J212" s="385" t="s">
        <v>1006</v>
      </c>
      <c r="K212" s="350">
        <v>44927</v>
      </c>
      <c r="L212" s="350">
        <v>45279</v>
      </c>
      <c r="M212" s="455" t="s">
        <v>1682</v>
      </c>
      <c r="N212" s="208"/>
      <c r="O212" s="208"/>
      <c r="P212" s="208"/>
      <c r="Q212" s="208"/>
      <c r="R212" s="208"/>
      <c r="S212" s="208"/>
      <c r="T212" s="208"/>
      <c r="U212" s="208"/>
      <c r="V212" s="208"/>
      <c r="W212" s="208"/>
      <c r="X212" s="208"/>
      <c r="Y212" s="208"/>
      <c r="Z212" s="208"/>
      <c r="AA212" s="208"/>
      <c r="AB212" s="208"/>
      <c r="AC212" s="208"/>
      <c r="AD212" s="208"/>
      <c r="AE212" s="208"/>
      <c r="AF212" s="208"/>
      <c r="AG212" s="208"/>
      <c r="AH212" s="208"/>
      <c r="AI212" s="208"/>
      <c r="AJ212" s="208"/>
      <c r="AK212" s="208"/>
      <c r="AL212" s="208"/>
      <c r="AM212" s="208"/>
      <c r="AN212" s="208"/>
      <c r="AO212" s="208"/>
      <c r="AP212" s="208"/>
      <c r="AQ212" s="208"/>
      <c r="AR212" s="208"/>
      <c r="AS212" s="208"/>
      <c r="AT212" s="208"/>
      <c r="AU212" s="208"/>
      <c r="AV212" s="208"/>
      <c r="AW212" s="208"/>
      <c r="AX212" s="208"/>
      <c r="AY212" s="208"/>
      <c r="AZ212" s="208"/>
      <c r="BA212" s="208"/>
      <c r="BB212" s="208"/>
      <c r="BC212" s="208"/>
      <c r="BD212" s="208"/>
    </row>
    <row r="213" spans="1:56" s="279" customFormat="1" ht="20.25" customHeight="1" x14ac:dyDescent="0.2">
      <c r="A213" s="280" t="s">
        <v>945</v>
      </c>
      <c r="B213" s="520"/>
      <c r="C213" s="382" t="s">
        <v>1005</v>
      </c>
      <c r="D213" s="383" t="s">
        <v>642</v>
      </c>
      <c r="E213" s="384">
        <v>37.5</v>
      </c>
      <c r="F213" s="356" t="s">
        <v>617</v>
      </c>
      <c r="G213" s="282" t="s">
        <v>618</v>
      </c>
      <c r="H213" s="282" t="s">
        <v>682</v>
      </c>
      <c r="I213" s="282" t="s">
        <v>653</v>
      </c>
      <c r="J213" s="385" t="s">
        <v>1006</v>
      </c>
      <c r="K213" s="350">
        <v>44927</v>
      </c>
      <c r="L213" s="350">
        <v>45279</v>
      </c>
      <c r="M213" s="455" t="s">
        <v>1682</v>
      </c>
      <c r="N213" s="208"/>
      <c r="O213" s="208"/>
      <c r="P213" s="208"/>
      <c r="Q213" s="208"/>
      <c r="R213" s="208"/>
      <c r="S213" s="208"/>
      <c r="T213" s="208"/>
      <c r="U213" s="208"/>
      <c r="V213" s="208"/>
      <c r="W213" s="208"/>
      <c r="X213" s="208"/>
      <c r="Y213" s="208"/>
      <c r="Z213" s="208"/>
      <c r="AA213" s="208"/>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208"/>
      <c r="AX213" s="208"/>
      <c r="AY213" s="208"/>
      <c r="AZ213" s="208"/>
      <c r="BA213" s="208"/>
      <c r="BB213" s="208"/>
      <c r="BC213" s="208"/>
      <c r="BD213" s="208"/>
    </row>
    <row r="214" spans="1:56" s="279" customFormat="1" ht="20.25" customHeight="1" x14ac:dyDescent="0.2">
      <c r="A214" s="280" t="s">
        <v>946</v>
      </c>
      <c r="B214" s="520"/>
      <c r="C214" s="382" t="s">
        <v>1005</v>
      </c>
      <c r="D214" s="383" t="s">
        <v>642</v>
      </c>
      <c r="E214" s="384">
        <v>22.5</v>
      </c>
      <c r="F214" s="356" t="s">
        <v>617</v>
      </c>
      <c r="G214" s="282" t="s">
        <v>618</v>
      </c>
      <c r="H214" s="282" t="s">
        <v>619</v>
      </c>
      <c r="I214" s="282" t="s">
        <v>653</v>
      </c>
      <c r="J214" s="385" t="s">
        <v>1006</v>
      </c>
      <c r="K214" s="350">
        <v>44927</v>
      </c>
      <c r="L214" s="350">
        <v>45279</v>
      </c>
      <c r="M214" s="455" t="s">
        <v>1682</v>
      </c>
      <c r="N214" s="208"/>
      <c r="O214" s="208"/>
      <c r="P214" s="208"/>
      <c r="Q214" s="208"/>
      <c r="R214" s="208"/>
      <c r="S214" s="208"/>
      <c r="T214" s="208"/>
      <c r="U214" s="208"/>
      <c r="V214" s="208"/>
      <c r="W214" s="208"/>
      <c r="X214" s="208"/>
      <c r="Y214" s="208"/>
      <c r="Z214" s="208"/>
      <c r="AA214" s="208"/>
      <c r="AB214" s="208"/>
      <c r="AC214" s="208"/>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8"/>
      <c r="BB214" s="208"/>
      <c r="BC214" s="208"/>
      <c r="BD214" s="208"/>
    </row>
    <row r="215" spans="1:56" s="279" customFormat="1" ht="20.25" customHeight="1" x14ac:dyDescent="0.2">
      <c r="A215" s="280" t="s">
        <v>947</v>
      </c>
      <c r="B215" s="520"/>
      <c r="C215" s="382" t="s">
        <v>1005</v>
      </c>
      <c r="D215" s="383" t="s">
        <v>642</v>
      </c>
      <c r="E215" s="384">
        <v>15</v>
      </c>
      <c r="F215" s="356" t="s">
        <v>617</v>
      </c>
      <c r="G215" s="282" t="s">
        <v>618</v>
      </c>
      <c r="H215" s="282" t="s">
        <v>652</v>
      </c>
      <c r="I215" s="282" t="s">
        <v>653</v>
      </c>
      <c r="J215" s="385" t="s">
        <v>1006</v>
      </c>
      <c r="K215" s="350">
        <v>44927</v>
      </c>
      <c r="L215" s="350">
        <v>45279</v>
      </c>
      <c r="M215" s="455" t="s">
        <v>1682</v>
      </c>
      <c r="N215" s="208"/>
      <c r="O215" s="208"/>
      <c r="P215" s="208"/>
      <c r="Q215" s="208"/>
      <c r="R215" s="208"/>
      <c r="S215" s="208"/>
      <c r="T215" s="208"/>
      <c r="U215" s="208"/>
      <c r="V215" s="208"/>
      <c r="W215" s="208"/>
      <c r="X215" s="208"/>
      <c r="Y215" s="208"/>
      <c r="Z215" s="208"/>
      <c r="AA215" s="208"/>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8"/>
      <c r="BB215" s="208"/>
      <c r="BC215" s="208"/>
      <c r="BD215" s="208"/>
    </row>
    <row r="216" spans="1:56" s="279" customFormat="1" ht="20.25" customHeight="1" x14ac:dyDescent="0.2">
      <c r="A216" s="280" t="s">
        <v>948</v>
      </c>
      <c r="B216" s="520"/>
      <c r="C216" s="382" t="s">
        <v>1005</v>
      </c>
      <c r="D216" s="383" t="s">
        <v>642</v>
      </c>
      <c r="E216" s="384">
        <v>400</v>
      </c>
      <c r="F216" s="356" t="s">
        <v>617</v>
      </c>
      <c r="G216" s="282" t="s">
        <v>618</v>
      </c>
      <c r="H216" s="282" t="s">
        <v>682</v>
      </c>
      <c r="I216" s="282" t="s">
        <v>653</v>
      </c>
      <c r="J216" s="385" t="s">
        <v>1006</v>
      </c>
      <c r="K216" s="350">
        <v>44927</v>
      </c>
      <c r="L216" s="350">
        <v>45279</v>
      </c>
      <c r="M216" s="455" t="s">
        <v>1682</v>
      </c>
      <c r="N216" s="208"/>
      <c r="O216" s="208"/>
      <c r="P216" s="208"/>
      <c r="Q216" s="208"/>
      <c r="R216" s="208"/>
      <c r="S216" s="208"/>
      <c r="T216" s="208"/>
      <c r="U216" s="208"/>
      <c r="V216" s="208"/>
      <c r="W216" s="208"/>
      <c r="X216" s="208"/>
      <c r="Y216" s="208"/>
      <c r="Z216" s="208"/>
      <c r="AA216" s="208"/>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208"/>
      <c r="BD216" s="208"/>
    </row>
    <row r="217" spans="1:56" s="279" customFormat="1" ht="20.25" customHeight="1" x14ac:dyDescent="0.2">
      <c r="A217" s="280" t="s">
        <v>949</v>
      </c>
      <c r="B217" s="520"/>
      <c r="C217" s="382" t="s">
        <v>1005</v>
      </c>
      <c r="D217" s="383" t="s">
        <v>642</v>
      </c>
      <c r="E217" s="384">
        <v>240</v>
      </c>
      <c r="F217" s="356" t="s">
        <v>617</v>
      </c>
      <c r="G217" s="282" t="s">
        <v>618</v>
      </c>
      <c r="H217" s="282" t="s">
        <v>619</v>
      </c>
      <c r="I217" s="282" t="s">
        <v>653</v>
      </c>
      <c r="J217" s="385" t="s">
        <v>1006</v>
      </c>
      <c r="K217" s="350">
        <v>44927</v>
      </c>
      <c r="L217" s="350">
        <v>45279</v>
      </c>
      <c r="M217" s="455" t="s">
        <v>1682</v>
      </c>
      <c r="N217" s="208"/>
      <c r="O217" s="208"/>
      <c r="P217" s="208"/>
      <c r="Q217" s="208"/>
      <c r="R217" s="208"/>
      <c r="S217" s="208"/>
      <c r="T217" s="208"/>
      <c r="U217" s="208"/>
      <c r="V217" s="208"/>
      <c r="W217" s="208"/>
      <c r="X217" s="208"/>
      <c r="Y217" s="208"/>
      <c r="Z217" s="208"/>
      <c r="AA217" s="208"/>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208"/>
      <c r="AX217" s="208"/>
      <c r="AY217" s="208"/>
      <c r="AZ217" s="208"/>
      <c r="BA217" s="208"/>
      <c r="BB217" s="208"/>
      <c r="BC217" s="208"/>
      <c r="BD217" s="208"/>
    </row>
    <row r="218" spans="1:56" s="279" customFormat="1" ht="20.25" customHeight="1" x14ac:dyDescent="0.2">
      <c r="A218" s="280" t="s">
        <v>950</v>
      </c>
      <c r="B218" s="520"/>
      <c r="C218" s="382" t="s">
        <v>1005</v>
      </c>
      <c r="D218" s="383" t="s">
        <v>642</v>
      </c>
      <c r="E218" s="384">
        <v>160</v>
      </c>
      <c r="F218" s="356" t="s">
        <v>617</v>
      </c>
      <c r="G218" s="282" t="s">
        <v>618</v>
      </c>
      <c r="H218" s="282" t="s">
        <v>652</v>
      </c>
      <c r="I218" s="282" t="s">
        <v>653</v>
      </c>
      <c r="J218" s="385" t="s">
        <v>1006</v>
      </c>
      <c r="K218" s="350">
        <v>44927</v>
      </c>
      <c r="L218" s="350">
        <v>45279</v>
      </c>
      <c r="M218" s="455" t="s">
        <v>1682</v>
      </c>
      <c r="N218" s="208"/>
      <c r="O218" s="208"/>
      <c r="P218" s="208"/>
      <c r="Q218" s="208"/>
      <c r="R218" s="208"/>
      <c r="S218" s="208"/>
      <c r="T218" s="208"/>
      <c r="U218" s="208"/>
      <c r="V218" s="208"/>
      <c r="W218" s="208"/>
      <c r="X218" s="208"/>
      <c r="Y218" s="208"/>
      <c r="Z218" s="208"/>
      <c r="AA218" s="208"/>
      <c r="AB218" s="208"/>
      <c r="AC218" s="208"/>
      <c r="AD218" s="208"/>
      <c r="AE218" s="208"/>
      <c r="AF218" s="208"/>
      <c r="AG218" s="208"/>
      <c r="AH218" s="208"/>
      <c r="AI218" s="208"/>
      <c r="AJ218" s="208"/>
      <c r="AK218" s="208"/>
      <c r="AL218" s="208"/>
      <c r="AM218" s="208"/>
      <c r="AN218" s="208"/>
      <c r="AO218" s="208"/>
      <c r="AP218" s="208"/>
      <c r="AQ218" s="208"/>
      <c r="AR218" s="208"/>
      <c r="AS218" s="208"/>
      <c r="AT218" s="208"/>
      <c r="AU218" s="208"/>
      <c r="AV218" s="208"/>
      <c r="AW218" s="208"/>
      <c r="AX218" s="208"/>
      <c r="AY218" s="208"/>
      <c r="AZ218" s="208"/>
      <c r="BA218" s="208"/>
      <c r="BB218" s="208"/>
      <c r="BC218" s="208"/>
      <c r="BD218" s="208"/>
    </row>
    <row r="219" spans="1:56" s="279" customFormat="1" ht="20.25" customHeight="1" x14ac:dyDescent="0.2">
      <c r="A219" s="280" t="s">
        <v>951</v>
      </c>
      <c r="B219" s="520"/>
      <c r="C219" s="382" t="s">
        <v>1005</v>
      </c>
      <c r="D219" s="383" t="s">
        <v>642</v>
      </c>
      <c r="E219" s="384">
        <v>100</v>
      </c>
      <c r="F219" s="356" t="s">
        <v>617</v>
      </c>
      <c r="G219" s="282" t="s">
        <v>618</v>
      </c>
      <c r="H219" s="282" t="s">
        <v>682</v>
      </c>
      <c r="I219" s="282" t="s">
        <v>653</v>
      </c>
      <c r="J219" s="385" t="s">
        <v>1006</v>
      </c>
      <c r="K219" s="350">
        <v>44927</v>
      </c>
      <c r="L219" s="350">
        <v>45279</v>
      </c>
      <c r="M219" s="455" t="s">
        <v>1682</v>
      </c>
      <c r="N219" s="208"/>
      <c r="O219" s="208"/>
      <c r="P219" s="208"/>
      <c r="Q219" s="208"/>
      <c r="R219" s="208"/>
      <c r="S219" s="208"/>
      <c r="T219" s="208"/>
      <c r="U219" s="208"/>
      <c r="V219" s="208"/>
      <c r="W219" s="208"/>
      <c r="X219" s="208"/>
      <c r="Y219" s="208"/>
      <c r="Z219" s="208"/>
      <c r="AA219" s="208"/>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208"/>
      <c r="BD219" s="208"/>
    </row>
    <row r="220" spans="1:56" s="279" customFormat="1" ht="20.25" customHeight="1" x14ac:dyDescent="0.2">
      <c r="A220" s="280" t="s">
        <v>952</v>
      </c>
      <c r="B220" s="520"/>
      <c r="C220" s="382" t="s">
        <v>1005</v>
      </c>
      <c r="D220" s="383" t="s">
        <v>642</v>
      </c>
      <c r="E220" s="384">
        <v>60</v>
      </c>
      <c r="F220" s="356" t="s">
        <v>617</v>
      </c>
      <c r="G220" s="282" t="s">
        <v>618</v>
      </c>
      <c r="H220" s="282" t="s">
        <v>619</v>
      </c>
      <c r="I220" s="282" t="s">
        <v>653</v>
      </c>
      <c r="J220" s="385" t="s">
        <v>1006</v>
      </c>
      <c r="K220" s="350">
        <v>44927</v>
      </c>
      <c r="L220" s="350">
        <v>45279</v>
      </c>
      <c r="M220" s="455" t="s">
        <v>1682</v>
      </c>
      <c r="N220" s="208"/>
      <c r="O220" s="208"/>
      <c r="P220" s="208"/>
      <c r="Q220" s="208"/>
      <c r="R220" s="208"/>
      <c r="S220" s="208"/>
      <c r="T220" s="208"/>
      <c r="U220" s="208"/>
      <c r="V220" s="208"/>
      <c r="W220" s="208"/>
      <c r="X220" s="208"/>
      <c r="Y220" s="208"/>
      <c r="Z220" s="208"/>
      <c r="AA220" s="208"/>
      <c r="AB220" s="208"/>
      <c r="AC220" s="208"/>
      <c r="AD220" s="208"/>
      <c r="AE220" s="208"/>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8"/>
      <c r="BB220" s="208"/>
      <c r="BC220" s="208"/>
      <c r="BD220" s="208"/>
    </row>
    <row r="221" spans="1:56" s="279" customFormat="1" ht="20.25" customHeight="1" x14ac:dyDescent="0.2">
      <c r="A221" s="280" t="s">
        <v>953</v>
      </c>
      <c r="B221" s="520"/>
      <c r="C221" s="382" t="s">
        <v>1005</v>
      </c>
      <c r="D221" s="383" t="s">
        <v>642</v>
      </c>
      <c r="E221" s="384">
        <v>40</v>
      </c>
      <c r="F221" s="356" t="s">
        <v>617</v>
      </c>
      <c r="G221" s="282" t="s">
        <v>618</v>
      </c>
      <c r="H221" s="282" t="s">
        <v>652</v>
      </c>
      <c r="I221" s="282" t="s">
        <v>653</v>
      </c>
      <c r="J221" s="385" t="s">
        <v>1006</v>
      </c>
      <c r="K221" s="350">
        <v>44927</v>
      </c>
      <c r="L221" s="350">
        <v>45279</v>
      </c>
      <c r="M221" s="455" t="s">
        <v>1682</v>
      </c>
      <c r="N221" s="208"/>
      <c r="O221" s="208"/>
      <c r="P221" s="208"/>
      <c r="Q221" s="208"/>
      <c r="R221" s="208"/>
      <c r="S221" s="208"/>
      <c r="T221" s="208"/>
      <c r="U221" s="208"/>
      <c r="V221" s="208"/>
      <c r="W221" s="208"/>
      <c r="X221" s="208"/>
      <c r="Y221" s="208"/>
      <c r="Z221" s="208"/>
      <c r="AA221" s="208"/>
      <c r="AB221" s="208"/>
      <c r="AC221" s="208"/>
      <c r="AD221" s="208"/>
      <c r="AE221" s="208"/>
      <c r="AF221" s="208"/>
      <c r="AG221" s="208"/>
      <c r="AH221" s="208"/>
      <c r="AI221" s="208"/>
      <c r="AJ221" s="208"/>
      <c r="AK221" s="208"/>
      <c r="AL221" s="208"/>
      <c r="AM221" s="208"/>
      <c r="AN221" s="208"/>
      <c r="AO221" s="208"/>
      <c r="AP221" s="208"/>
      <c r="AQ221" s="208"/>
      <c r="AR221" s="208"/>
      <c r="AS221" s="208"/>
      <c r="AT221" s="208"/>
      <c r="AU221" s="208"/>
      <c r="AV221" s="208"/>
      <c r="AW221" s="208"/>
      <c r="AX221" s="208"/>
      <c r="AY221" s="208"/>
      <c r="AZ221" s="208"/>
      <c r="BA221" s="208"/>
      <c r="BB221" s="208"/>
      <c r="BC221" s="208"/>
      <c r="BD221" s="208"/>
    </row>
    <row r="222" spans="1:56" s="279" customFormat="1" ht="20.25" customHeight="1" x14ac:dyDescent="0.2">
      <c r="A222" s="280" t="s">
        <v>954</v>
      </c>
      <c r="B222" s="520"/>
      <c r="C222" s="382" t="s">
        <v>1005</v>
      </c>
      <c r="D222" s="383" t="s">
        <v>642</v>
      </c>
      <c r="E222" s="384">
        <v>100</v>
      </c>
      <c r="F222" s="356" t="s">
        <v>617</v>
      </c>
      <c r="G222" s="282" t="s">
        <v>618</v>
      </c>
      <c r="H222" s="282" t="s">
        <v>682</v>
      </c>
      <c r="I222" s="282" t="s">
        <v>653</v>
      </c>
      <c r="J222" s="385" t="s">
        <v>1006</v>
      </c>
      <c r="K222" s="350">
        <v>44927</v>
      </c>
      <c r="L222" s="350">
        <v>45279</v>
      </c>
      <c r="M222" s="455" t="s">
        <v>1682</v>
      </c>
      <c r="N222" s="208"/>
      <c r="O222" s="208"/>
      <c r="P222" s="208"/>
      <c r="Q222" s="208"/>
      <c r="R222" s="208"/>
      <c r="S222" s="208"/>
      <c r="T222" s="208"/>
      <c r="U222" s="208"/>
      <c r="V222" s="208"/>
      <c r="W222" s="208"/>
      <c r="X222" s="208"/>
      <c r="Y222" s="208"/>
      <c r="Z222" s="208"/>
      <c r="AA222" s="208"/>
      <c r="AB222" s="208"/>
      <c r="AC222" s="208"/>
      <c r="AD222" s="208"/>
      <c r="AE222" s="208"/>
      <c r="AF222" s="208"/>
      <c r="AG222" s="208"/>
      <c r="AH222" s="208"/>
      <c r="AI222" s="208"/>
      <c r="AJ222" s="208"/>
      <c r="AK222" s="208"/>
      <c r="AL222" s="208"/>
      <c r="AM222" s="208"/>
      <c r="AN222" s="208"/>
      <c r="AO222" s="208"/>
      <c r="AP222" s="208"/>
      <c r="AQ222" s="208"/>
      <c r="AR222" s="208"/>
      <c r="AS222" s="208"/>
      <c r="AT222" s="208"/>
      <c r="AU222" s="208"/>
      <c r="AV222" s="208"/>
      <c r="AW222" s="208"/>
      <c r="AX222" s="208"/>
      <c r="AY222" s="208"/>
      <c r="AZ222" s="208"/>
      <c r="BA222" s="208"/>
      <c r="BB222" s="208"/>
      <c r="BC222" s="208"/>
      <c r="BD222" s="208"/>
    </row>
    <row r="223" spans="1:56" s="279" customFormat="1" ht="20.25" customHeight="1" x14ac:dyDescent="0.2">
      <c r="A223" s="280" t="s">
        <v>955</v>
      </c>
      <c r="B223" s="520"/>
      <c r="C223" s="382" t="s">
        <v>1005</v>
      </c>
      <c r="D223" s="383" t="s">
        <v>642</v>
      </c>
      <c r="E223" s="384">
        <v>60</v>
      </c>
      <c r="F223" s="356" t="s">
        <v>617</v>
      </c>
      <c r="G223" s="282" t="s">
        <v>618</v>
      </c>
      <c r="H223" s="282" t="s">
        <v>619</v>
      </c>
      <c r="I223" s="282" t="s">
        <v>653</v>
      </c>
      <c r="J223" s="385" t="s">
        <v>1006</v>
      </c>
      <c r="K223" s="350">
        <v>44927</v>
      </c>
      <c r="L223" s="350">
        <v>45279</v>
      </c>
      <c r="M223" s="455" t="s">
        <v>1682</v>
      </c>
      <c r="N223" s="208"/>
      <c r="O223" s="208"/>
      <c r="P223" s="208"/>
      <c r="Q223" s="208"/>
      <c r="R223" s="208"/>
      <c r="S223" s="208"/>
      <c r="T223" s="208"/>
      <c r="U223" s="208"/>
      <c r="V223" s="208"/>
      <c r="W223" s="208"/>
      <c r="X223" s="208"/>
      <c r="Y223" s="208"/>
      <c r="Z223" s="208"/>
      <c r="AA223" s="208"/>
      <c r="AB223" s="208"/>
      <c r="AC223" s="208"/>
      <c r="AD223" s="208"/>
      <c r="AE223" s="208"/>
      <c r="AF223" s="208"/>
      <c r="AG223" s="208"/>
      <c r="AH223" s="208"/>
      <c r="AI223" s="208"/>
      <c r="AJ223" s="208"/>
      <c r="AK223" s="208"/>
      <c r="AL223" s="208"/>
      <c r="AM223" s="208"/>
      <c r="AN223" s="208"/>
      <c r="AO223" s="208"/>
      <c r="AP223" s="208"/>
      <c r="AQ223" s="208"/>
      <c r="AR223" s="208"/>
      <c r="AS223" s="208"/>
      <c r="AT223" s="208"/>
      <c r="AU223" s="208"/>
      <c r="AV223" s="208"/>
      <c r="AW223" s="208"/>
      <c r="AX223" s="208"/>
      <c r="AY223" s="208"/>
      <c r="AZ223" s="208"/>
      <c r="BA223" s="208"/>
      <c r="BB223" s="208"/>
      <c r="BC223" s="208"/>
      <c r="BD223" s="208"/>
    </row>
    <row r="224" spans="1:56" s="279" customFormat="1" ht="20.25" customHeight="1" x14ac:dyDescent="0.2">
      <c r="A224" s="280" t="s">
        <v>956</v>
      </c>
      <c r="B224" s="520"/>
      <c r="C224" s="382" t="s">
        <v>1005</v>
      </c>
      <c r="D224" s="383" t="s">
        <v>642</v>
      </c>
      <c r="E224" s="384">
        <v>40</v>
      </c>
      <c r="F224" s="356" t="s">
        <v>617</v>
      </c>
      <c r="G224" s="282" t="s">
        <v>618</v>
      </c>
      <c r="H224" s="282" t="s">
        <v>652</v>
      </c>
      <c r="I224" s="282" t="s">
        <v>653</v>
      </c>
      <c r="J224" s="385" t="s">
        <v>1006</v>
      </c>
      <c r="K224" s="350">
        <v>44927</v>
      </c>
      <c r="L224" s="350">
        <v>45279</v>
      </c>
      <c r="M224" s="455" t="s">
        <v>1682</v>
      </c>
      <c r="N224" s="208"/>
      <c r="O224" s="208"/>
      <c r="P224" s="208"/>
      <c r="Q224" s="208"/>
      <c r="R224" s="208"/>
      <c r="S224" s="208"/>
      <c r="T224" s="208"/>
      <c r="U224" s="208"/>
      <c r="V224" s="208"/>
      <c r="W224" s="208"/>
      <c r="X224" s="208"/>
      <c r="Y224" s="208"/>
      <c r="Z224" s="208"/>
      <c r="AA224" s="208"/>
      <c r="AB224" s="208"/>
      <c r="AC224" s="208"/>
      <c r="AD224" s="208"/>
      <c r="AE224" s="208"/>
      <c r="AF224" s="208"/>
      <c r="AG224" s="208"/>
      <c r="AH224" s="208"/>
      <c r="AI224" s="208"/>
      <c r="AJ224" s="208"/>
      <c r="AK224" s="208"/>
      <c r="AL224" s="208"/>
      <c r="AM224" s="208"/>
      <c r="AN224" s="208"/>
      <c r="AO224" s="208"/>
      <c r="AP224" s="208"/>
      <c r="AQ224" s="208"/>
      <c r="AR224" s="208"/>
      <c r="AS224" s="208"/>
      <c r="AT224" s="208"/>
      <c r="AU224" s="208"/>
      <c r="AV224" s="208"/>
      <c r="AW224" s="208"/>
      <c r="AX224" s="208"/>
      <c r="AY224" s="208"/>
      <c r="AZ224" s="208"/>
      <c r="BA224" s="208"/>
      <c r="BB224" s="208"/>
      <c r="BC224" s="208"/>
      <c r="BD224" s="208"/>
    </row>
    <row r="225" spans="1:56" s="279" customFormat="1" ht="20.25" customHeight="1" x14ac:dyDescent="0.2">
      <c r="A225" s="280" t="s">
        <v>957</v>
      </c>
      <c r="B225" s="520"/>
      <c r="C225" s="382" t="s">
        <v>1005</v>
      </c>
      <c r="D225" s="383" t="s">
        <v>642</v>
      </c>
      <c r="E225" s="384">
        <v>175</v>
      </c>
      <c r="F225" s="356" t="s">
        <v>617</v>
      </c>
      <c r="G225" s="282" t="s">
        <v>618</v>
      </c>
      <c r="H225" s="282" t="s">
        <v>682</v>
      </c>
      <c r="I225" s="282" t="s">
        <v>653</v>
      </c>
      <c r="J225" s="385" t="s">
        <v>1006</v>
      </c>
      <c r="K225" s="350">
        <v>44927</v>
      </c>
      <c r="L225" s="350">
        <v>45279</v>
      </c>
      <c r="M225" s="455" t="s">
        <v>1682</v>
      </c>
      <c r="N225" s="208"/>
      <c r="O225" s="208"/>
      <c r="P225" s="208"/>
      <c r="Q225" s="208"/>
      <c r="R225" s="208"/>
      <c r="S225" s="208"/>
      <c r="T225" s="208"/>
      <c r="U225" s="208"/>
      <c r="V225" s="208"/>
      <c r="W225" s="208"/>
      <c r="X225" s="208"/>
      <c r="Y225" s="208"/>
      <c r="Z225" s="208"/>
      <c r="AA225" s="208"/>
      <c r="AB225" s="208"/>
      <c r="AC225" s="208"/>
      <c r="AD225" s="208"/>
      <c r="AE225" s="208"/>
      <c r="AF225" s="208"/>
      <c r="AG225" s="208"/>
      <c r="AH225" s="208"/>
      <c r="AI225" s="208"/>
      <c r="AJ225" s="208"/>
      <c r="AK225" s="208"/>
      <c r="AL225" s="208"/>
      <c r="AM225" s="208"/>
      <c r="AN225" s="208"/>
      <c r="AO225" s="208"/>
      <c r="AP225" s="208"/>
      <c r="AQ225" s="208"/>
      <c r="AR225" s="208"/>
      <c r="AS225" s="208"/>
      <c r="AT225" s="208"/>
      <c r="AU225" s="208"/>
      <c r="AV225" s="208"/>
      <c r="AW225" s="208"/>
      <c r="AX225" s="208"/>
      <c r="AY225" s="208"/>
      <c r="AZ225" s="208"/>
      <c r="BA225" s="208"/>
      <c r="BB225" s="208"/>
      <c r="BC225" s="208"/>
      <c r="BD225" s="208"/>
    </row>
    <row r="226" spans="1:56" s="279" customFormat="1" ht="20.25" customHeight="1" x14ac:dyDescent="0.2">
      <c r="A226" s="280" t="s">
        <v>958</v>
      </c>
      <c r="B226" s="520"/>
      <c r="C226" s="382" t="s">
        <v>1005</v>
      </c>
      <c r="D226" s="383" t="s">
        <v>642</v>
      </c>
      <c r="E226" s="384">
        <v>105</v>
      </c>
      <c r="F226" s="356" t="s">
        <v>617</v>
      </c>
      <c r="G226" s="282" t="s">
        <v>618</v>
      </c>
      <c r="H226" s="282" t="s">
        <v>619</v>
      </c>
      <c r="I226" s="282" t="s">
        <v>653</v>
      </c>
      <c r="J226" s="385" t="s">
        <v>1006</v>
      </c>
      <c r="K226" s="350">
        <v>44927</v>
      </c>
      <c r="L226" s="350">
        <v>45279</v>
      </c>
      <c r="M226" s="455" t="s">
        <v>1682</v>
      </c>
      <c r="N226" s="208"/>
      <c r="O226" s="208"/>
      <c r="P226" s="208"/>
      <c r="Q226" s="208"/>
      <c r="R226" s="208"/>
      <c r="S226" s="208"/>
      <c r="T226" s="208"/>
      <c r="U226" s="208"/>
      <c r="V226" s="208"/>
      <c r="W226" s="208"/>
      <c r="X226" s="208"/>
      <c r="Y226" s="208"/>
      <c r="Z226" s="208"/>
      <c r="AA226" s="208"/>
      <c r="AB226" s="208"/>
      <c r="AC226" s="208"/>
      <c r="AD226" s="208"/>
      <c r="AE226" s="208"/>
      <c r="AF226" s="208"/>
      <c r="AG226" s="208"/>
      <c r="AH226" s="208"/>
      <c r="AI226" s="208"/>
      <c r="AJ226" s="208"/>
      <c r="AK226" s="208"/>
      <c r="AL226" s="208"/>
      <c r="AM226" s="208"/>
      <c r="AN226" s="208"/>
      <c r="AO226" s="208"/>
      <c r="AP226" s="208"/>
      <c r="AQ226" s="208"/>
      <c r="AR226" s="208"/>
      <c r="AS226" s="208"/>
      <c r="AT226" s="208"/>
      <c r="AU226" s="208"/>
      <c r="AV226" s="208"/>
      <c r="AW226" s="208"/>
      <c r="AX226" s="208"/>
      <c r="AY226" s="208"/>
      <c r="AZ226" s="208"/>
      <c r="BA226" s="208"/>
      <c r="BB226" s="208"/>
      <c r="BC226" s="208"/>
      <c r="BD226" s="208"/>
    </row>
    <row r="227" spans="1:56" s="279" customFormat="1" ht="20.25" customHeight="1" x14ac:dyDescent="0.2">
      <c r="A227" s="280" t="s">
        <v>959</v>
      </c>
      <c r="B227" s="520"/>
      <c r="C227" s="382" t="s">
        <v>1005</v>
      </c>
      <c r="D227" s="383" t="s">
        <v>642</v>
      </c>
      <c r="E227" s="384">
        <v>70</v>
      </c>
      <c r="F227" s="356" t="s">
        <v>617</v>
      </c>
      <c r="G227" s="282" t="s">
        <v>618</v>
      </c>
      <c r="H227" s="282" t="s">
        <v>652</v>
      </c>
      <c r="I227" s="282" t="s">
        <v>653</v>
      </c>
      <c r="J227" s="385" t="s">
        <v>1006</v>
      </c>
      <c r="K227" s="350">
        <v>44927</v>
      </c>
      <c r="L227" s="350">
        <v>45279</v>
      </c>
      <c r="M227" s="455" t="s">
        <v>1682</v>
      </c>
      <c r="N227" s="208"/>
      <c r="O227" s="208"/>
      <c r="P227" s="208"/>
      <c r="Q227" s="208"/>
      <c r="R227" s="208"/>
      <c r="S227" s="208"/>
      <c r="T227" s="208"/>
      <c r="U227" s="208"/>
      <c r="V227" s="208"/>
      <c r="W227" s="208"/>
      <c r="X227" s="208"/>
      <c r="Y227" s="208"/>
      <c r="Z227" s="208"/>
      <c r="AA227" s="208"/>
      <c r="AB227" s="208"/>
      <c r="AC227" s="208"/>
      <c r="AD227" s="208"/>
      <c r="AE227" s="208"/>
      <c r="AF227" s="208"/>
      <c r="AG227" s="208"/>
      <c r="AH227" s="208"/>
      <c r="AI227" s="208"/>
      <c r="AJ227" s="208"/>
      <c r="AK227" s="208"/>
      <c r="AL227" s="208"/>
      <c r="AM227" s="208"/>
      <c r="AN227" s="208"/>
      <c r="AO227" s="208"/>
      <c r="AP227" s="208"/>
      <c r="AQ227" s="208"/>
      <c r="AR227" s="208"/>
      <c r="AS227" s="208"/>
      <c r="AT227" s="208"/>
      <c r="AU227" s="208"/>
      <c r="AV227" s="208"/>
      <c r="AW227" s="208"/>
      <c r="AX227" s="208"/>
      <c r="AY227" s="208"/>
      <c r="AZ227" s="208"/>
      <c r="BA227" s="208"/>
      <c r="BB227" s="208"/>
      <c r="BC227" s="208"/>
      <c r="BD227" s="208"/>
    </row>
    <row r="228" spans="1:56" s="279" customFormat="1" ht="20.25" customHeight="1" x14ac:dyDescent="0.2">
      <c r="A228" s="280" t="s">
        <v>960</v>
      </c>
      <c r="B228" s="520"/>
      <c r="C228" s="382" t="s">
        <v>1005</v>
      </c>
      <c r="D228" s="383" t="s">
        <v>642</v>
      </c>
      <c r="E228" s="384">
        <v>150</v>
      </c>
      <c r="F228" s="356" t="s">
        <v>617</v>
      </c>
      <c r="G228" s="282" t="s">
        <v>618</v>
      </c>
      <c r="H228" s="282" t="s">
        <v>682</v>
      </c>
      <c r="I228" s="282" t="s">
        <v>653</v>
      </c>
      <c r="J228" s="385" t="s">
        <v>1006</v>
      </c>
      <c r="K228" s="350">
        <v>44927</v>
      </c>
      <c r="L228" s="350">
        <v>45279</v>
      </c>
      <c r="M228" s="455" t="s">
        <v>1682</v>
      </c>
      <c r="N228" s="208"/>
      <c r="O228" s="208"/>
      <c r="P228" s="208"/>
      <c r="Q228" s="208"/>
      <c r="R228" s="208"/>
      <c r="S228" s="208"/>
      <c r="T228" s="208"/>
      <c r="U228" s="208"/>
      <c r="V228" s="208"/>
      <c r="W228" s="208"/>
      <c r="X228" s="208"/>
      <c r="Y228" s="208"/>
      <c r="Z228" s="208"/>
      <c r="AA228" s="208"/>
      <c r="AB228" s="208"/>
      <c r="AC228" s="208"/>
      <c r="AD228" s="208"/>
      <c r="AE228" s="208"/>
      <c r="AF228" s="208"/>
      <c r="AG228" s="208"/>
      <c r="AH228" s="208"/>
      <c r="AI228" s="208"/>
      <c r="AJ228" s="208"/>
      <c r="AK228" s="208"/>
      <c r="AL228" s="208"/>
      <c r="AM228" s="208"/>
      <c r="AN228" s="208"/>
      <c r="AO228" s="208"/>
      <c r="AP228" s="208"/>
      <c r="AQ228" s="208"/>
      <c r="AR228" s="208"/>
      <c r="AS228" s="208"/>
      <c r="AT228" s="208"/>
      <c r="AU228" s="208"/>
      <c r="AV228" s="208"/>
      <c r="AW228" s="208"/>
      <c r="AX228" s="208"/>
      <c r="AY228" s="208"/>
      <c r="AZ228" s="208"/>
      <c r="BA228" s="208"/>
      <c r="BB228" s="208"/>
      <c r="BC228" s="208"/>
      <c r="BD228" s="208"/>
    </row>
    <row r="229" spans="1:56" s="279" customFormat="1" ht="20.25" customHeight="1" x14ac:dyDescent="0.2">
      <c r="A229" s="280" t="s">
        <v>961</v>
      </c>
      <c r="B229" s="520"/>
      <c r="C229" s="382" t="s">
        <v>1005</v>
      </c>
      <c r="D229" s="383" t="s">
        <v>642</v>
      </c>
      <c r="E229" s="384">
        <v>90</v>
      </c>
      <c r="F229" s="356" t="s">
        <v>617</v>
      </c>
      <c r="G229" s="282" t="s">
        <v>618</v>
      </c>
      <c r="H229" s="282" t="s">
        <v>619</v>
      </c>
      <c r="I229" s="282" t="s">
        <v>653</v>
      </c>
      <c r="J229" s="385" t="s">
        <v>1006</v>
      </c>
      <c r="K229" s="350">
        <v>44927</v>
      </c>
      <c r="L229" s="350">
        <v>45279</v>
      </c>
      <c r="M229" s="455" t="s">
        <v>1682</v>
      </c>
      <c r="N229" s="208"/>
      <c r="O229" s="208"/>
      <c r="P229" s="208"/>
      <c r="Q229" s="208"/>
      <c r="R229" s="208"/>
      <c r="S229" s="208"/>
      <c r="T229" s="208"/>
      <c r="U229" s="208"/>
      <c r="V229" s="208"/>
      <c r="W229" s="208"/>
      <c r="X229" s="208"/>
      <c r="Y229" s="208"/>
      <c r="Z229" s="208"/>
      <c r="AA229" s="208"/>
      <c r="AB229" s="208"/>
      <c r="AC229" s="208"/>
      <c r="AD229" s="208"/>
      <c r="AE229" s="208"/>
      <c r="AF229" s="208"/>
      <c r="AG229" s="208"/>
      <c r="AH229" s="208"/>
      <c r="AI229" s="208"/>
      <c r="AJ229" s="208"/>
      <c r="AK229" s="208"/>
      <c r="AL229" s="208"/>
      <c r="AM229" s="208"/>
      <c r="AN229" s="208"/>
      <c r="AO229" s="208"/>
      <c r="AP229" s="208"/>
      <c r="AQ229" s="208"/>
      <c r="AR229" s="208"/>
      <c r="AS229" s="208"/>
      <c r="AT229" s="208"/>
      <c r="AU229" s="208"/>
      <c r="AV229" s="208"/>
      <c r="AW229" s="208"/>
      <c r="AX229" s="208"/>
      <c r="AY229" s="208"/>
      <c r="AZ229" s="208"/>
      <c r="BA229" s="208"/>
      <c r="BB229" s="208"/>
      <c r="BC229" s="208"/>
      <c r="BD229" s="208"/>
    </row>
    <row r="230" spans="1:56" s="279" customFormat="1" ht="20.25" customHeight="1" x14ac:dyDescent="0.2">
      <c r="A230" s="280" t="s">
        <v>962</v>
      </c>
      <c r="B230" s="520"/>
      <c r="C230" s="382" t="s">
        <v>1005</v>
      </c>
      <c r="D230" s="383" t="s">
        <v>642</v>
      </c>
      <c r="E230" s="384">
        <v>60</v>
      </c>
      <c r="F230" s="356" t="s">
        <v>617</v>
      </c>
      <c r="G230" s="282" t="s">
        <v>618</v>
      </c>
      <c r="H230" s="282" t="s">
        <v>652</v>
      </c>
      <c r="I230" s="282" t="s">
        <v>653</v>
      </c>
      <c r="J230" s="385" t="s">
        <v>1006</v>
      </c>
      <c r="K230" s="350">
        <v>44927</v>
      </c>
      <c r="L230" s="350">
        <v>45279</v>
      </c>
      <c r="M230" s="455" t="s">
        <v>1682</v>
      </c>
      <c r="N230" s="208"/>
      <c r="O230" s="208"/>
      <c r="P230" s="208"/>
      <c r="Q230" s="208"/>
      <c r="R230" s="208"/>
      <c r="S230" s="208"/>
      <c r="T230" s="208"/>
      <c r="U230" s="208"/>
      <c r="V230" s="208"/>
      <c r="W230" s="208"/>
      <c r="X230" s="208"/>
      <c r="Y230" s="208"/>
      <c r="Z230" s="208"/>
      <c r="AA230" s="208"/>
      <c r="AB230" s="208"/>
      <c r="AC230" s="208"/>
      <c r="AD230" s="208"/>
      <c r="AE230" s="208"/>
      <c r="AF230" s="208"/>
      <c r="AG230" s="208"/>
      <c r="AH230" s="208"/>
      <c r="AI230" s="208"/>
      <c r="AJ230" s="208"/>
      <c r="AK230" s="208"/>
      <c r="AL230" s="208"/>
      <c r="AM230" s="208"/>
      <c r="AN230" s="208"/>
      <c r="AO230" s="208"/>
      <c r="AP230" s="208"/>
      <c r="AQ230" s="208"/>
      <c r="AR230" s="208"/>
      <c r="AS230" s="208"/>
      <c r="AT230" s="208"/>
      <c r="AU230" s="208"/>
      <c r="AV230" s="208"/>
      <c r="AW230" s="208"/>
      <c r="AX230" s="208"/>
      <c r="AY230" s="208"/>
      <c r="AZ230" s="208"/>
      <c r="BA230" s="208"/>
      <c r="BB230" s="208"/>
      <c r="BC230" s="208"/>
      <c r="BD230" s="208"/>
    </row>
    <row r="231" spans="1:56" s="279" customFormat="1" ht="20.25" customHeight="1" x14ac:dyDescent="0.2">
      <c r="A231" s="280" t="s">
        <v>963</v>
      </c>
      <c r="B231" s="520"/>
      <c r="C231" s="382" t="s">
        <v>1005</v>
      </c>
      <c r="D231" s="383" t="s">
        <v>642</v>
      </c>
      <c r="E231" s="384">
        <v>37.5</v>
      </c>
      <c r="F231" s="356" t="s">
        <v>617</v>
      </c>
      <c r="G231" s="282" t="s">
        <v>618</v>
      </c>
      <c r="H231" s="282" t="s">
        <v>682</v>
      </c>
      <c r="I231" s="282" t="s">
        <v>653</v>
      </c>
      <c r="J231" s="385" t="s">
        <v>1006</v>
      </c>
      <c r="K231" s="350">
        <v>44927</v>
      </c>
      <c r="L231" s="350">
        <v>45279</v>
      </c>
      <c r="M231" s="455" t="s">
        <v>1682</v>
      </c>
      <c r="N231" s="208"/>
      <c r="O231" s="208"/>
      <c r="P231" s="208"/>
      <c r="Q231" s="208"/>
      <c r="R231" s="208"/>
      <c r="S231" s="208"/>
      <c r="T231" s="208"/>
      <c r="U231" s="208"/>
      <c r="V231" s="208"/>
      <c r="W231" s="208"/>
      <c r="X231" s="208"/>
      <c r="Y231" s="208"/>
      <c r="Z231" s="208"/>
      <c r="AA231" s="208"/>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8"/>
      <c r="AY231" s="208"/>
      <c r="AZ231" s="208"/>
      <c r="BA231" s="208"/>
      <c r="BB231" s="208"/>
      <c r="BC231" s="208"/>
      <c r="BD231" s="208"/>
    </row>
    <row r="232" spans="1:56" s="279" customFormat="1" ht="20.25" customHeight="1" x14ac:dyDescent="0.2">
      <c r="A232" s="280" t="s">
        <v>964</v>
      </c>
      <c r="B232" s="520"/>
      <c r="C232" s="382" t="s">
        <v>1005</v>
      </c>
      <c r="D232" s="383" t="s">
        <v>642</v>
      </c>
      <c r="E232" s="384">
        <v>22.5</v>
      </c>
      <c r="F232" s="356" t="s">
        <v>617</v>
      </c>
      <c r="G232" s="282" t="s">
        <v>618</v>
      </c>
      <c r="H232" s="282" t="s">
        <v>619</v>
      </c>
      <c r="I232" s="282" t="s">
        <v>653</v>
      </c>
      <c r="J232" s="385" t="s">
        <v>1006</v>
      </c>
      <c r="K232" s="350">
        <v>44927</v>
      </c>
      <c r="L232" s="350">
        <v>45279</v>
      </c>
      <c r="M232" s="455" t="s">
        <v>1682</v>
      </c>
      <c r="N232" s="208"/>
      <c r="O232" s="208"/>
      <c r="P232" s="208"/>
      <c r="Q232" s="208"/>
      <c r="R232" s="208"/>
      <c r="S232" s="208"/>
      <c r="T232" s="208"/>
      <c r="U232" s="208"/>
      <c r="V232" s="208"/>
      <c r="W232" s="208"/>
      <c r="X232" s="208"/>
      <c r="Y232" s="208"/>
      <c r="Z232" s="208"/>
      <c r="AA232" s="208"/>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8"/>
      <c r="AY232" s="208"/>
      <c r="AZ232" s="208"/>
      <c r="BA232" s="208"/>
      <c r="BB232" s="208"/>
      <c r="BC232" s="208"/>
      <c r="BD232" s="208"/>
    </row>
    <row r="233" spans="1:56" s="279" customFormat="1" ht="20.25" customHeight="1" x14ac:dyDescent="0.2">
      <c r="A233" s="280" t="s">
        <v>965</v>
      </c>
      <c r="B233" s="520"/>
      <c r="C233" s="382" t="s">
        <v>1005</v>
      </c>
      <c r="D233" s="383" t="s">
        <v>642</v>
      </c>
      <c r="E233" s="384">
        <v>15</v>
      </c>
      <c r="F233" s="356" t="s">
        <v>617</v>
      </c>
      <c r="G233" s="282" t="s">
        <v>618</v>
      </c>
      <c r="H233" s="282" t="s">
        <v>652</v>
      </c>
      <c r="I233" s="282" t="s">
        <v>653</v>
      </c>
      <c r="J233" s="385" t="s">
        <v>1006</v>
      </c>
      <c r="K233" s="350">
        <v>44927</v>
      </c>
      <c r="L233" s="350">
        <v>45279</v>
      </c>
      <c r="M233" s="455" t="s">
        <v>1682</v>
      </c>
      <c r="N233" s="208"/>
      <c r="O233" s="208"/>
      <c r="P233" s="208"/>
      <c r="Q233" s="208"/>
      <c r="R233" s="208"/>
      <c r="S233" s="208"/>
      <c r="T233" s="208"/>
      <c r="U233" s="208"/>
      <c r="V233" s="208"/>
      <c r="W233" s="208"/>
      <c r="X233" s="208"/>
      <c r="Y233" s="208"/>
      <c r="Z233" s="208"/>
      <c r="AA233" s="208"/>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208"/>
      <c r="BD233" s="208"/>
    </row>
    <row r="234" spans="1:56" s="279" customFormat="1" ht="20.25" customHeight="1" x14ac:dyDescent="0.2">
      <c r="A234" s="280" t="s">
        <v>966</v>
      </c>
      <c r="B234" s="520"/>
      <c r="C234" s="382" t="s">
        <v>1005</v>
      </c>
      <c r="D234" s="383" t="s">
        <v>642</v>
      </c>
      <c r="E234" s="384">
        <v>75</v>
      </c>
      <c r="F234" s="356" t="s">
        <v>617</v>
      </c>
      <c r="G234" s="282" t="s">
        <v>618</v>
      </c>
      <c r="H234" s="282" t="s">
        <v>682</v>
      </c>
      <c r="I234" s="282" t="s">
        <v>653</v>
      </c>
      <c r="J234" s="385" t="s">
        <v>1006</v>
      </c>
      <c r="K234" s="350">
        <v>44927</v>
      </c>
      <c r="L234" s="350">
        <v>45279</v>
      </c>
      <c r="M234" s="455" t="s">
        <v>1682</v>
      </c>
      <c r="N234" s="208"/>
      <c r="O234" s="208"/>
      <c r="P234" s="208"/>
      <c r="Q234" s="208"/>
      <c r="R234" s="208"/>
      <c r="S234" s="208"/>
      <c r="T234" s="208"/>
      <c r="U234" s="208"/>
      <c r="V234" s="208"/>
      <c r="W234" s="208"/>
      <c r="X234" s="208"/>
      <c r="Y234" s="208"/>
      <c r="Z234" s="208"/>
      <c r="AA234" s="208"/>
      <c r="AB234" s="208"/>
      <c r="AC234" s="208"/>
      <c r="AD234" s="208"/>
      <c r="AE234" s="208"/>
      <c r="AF234" s="208"/>
      <c r="AG234" s="208"/>
      <c r="AH234" s="208"/>
      <c r="AI234" s="208"/>
      <c r="AJ234" s="208"/>
      <c r="AK234" s="208"/>
      <c r="AL234" s="208"/>
      <c r="AM234" s="208"/>
      <c r="AN234" s="208"/>
      <c r="AO234" s="208"/>
      <c r="AP234" s="208"/>
      <c r="AQ234" s="208"/>
      <c r="AR234" s="208"/>
      <c r="AS234" s="208"/>
      <c r="AT234" s="208"/>
      <c r="AU234" s="208"/>
      <c r="AV234" s="208"/>
      <c r="AW234" s="208"/>
      <c r="AX234" s="208"/>
      <c r="AY234" s="208"/>
      <c r="AZ234" s="208"/>
      <c r="BA234" s="208"/>
      <c r="BB234" s="208"/>
      <c r="BC234" s="208"/>
      <c r="BD234" s="208"/>
    </row>
    <row r="235" spans="1:56" s="279" customFormat="1" ht="13.5" x14ac:dyDescent="0.2">
      <c r="A235" s="280" t="s">
        <v>967</v>
      </c>
      <c r="B235" s="520"/>
      <c r="C235" s="382" t="s">
        <v>1005</v>
      </c>
      <c r="D235" s="383" t="s">
        <v>642</v>
      </c>
      <c r="E235" s="384">
        <v>45</v>
      </c>
      <c r="F235" s="356" t="s">
        <v>617</v>
      </c>
      <c r="G235" s="282" t="s">
        <v>618</v>
      </c>
      <c r="H235" s="282" t="s">
        <v>619</v>
      </c>
      <c r="I235" s="282" t="s">
        <v>653</v>
      </c>
      <c r="J235" s="385" t="s">
        <v>1006</v>
      </c>
      <c r="K235" s="350">
        <v>44927</v>
      </c>
      <c r="L235" s="350">
        <v>45279</v>
      </c>
      <c r="M235" s="455" t="s">
        <v>1682</v>
      </c>
      <c r="N235" s="208"/>
      <c r="O235" s="208"/>
      <c r="P235" s="208"/>
      <c r="Q235" s="208"/>
      <c r="R235" s="208"/>
      <c r="S235" s="208"/>
      <c r="T235" s="208"/>
      <c r="U235" s="208"/>
      <c r="V235" s="208"/>
      <c r="W235" s="208"/>
      <c r="X235" s="208"/>
      <c r="Y235" s="208"/>
      <c r="Z235" s="208"/>
      <c r="AA235" s="208"/>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208"/>
      <c r="AX235" s="208"/>
      <c r="AY235" s="208"/>
      <c r="AZ235" s="208"/>
      <c r="BA235" s="208"/>
      <c r="BB235" s="208"/>
      <c r="BC235" s="208"/>
      <c r="BD235" s="208"/>
    </row>
    <row r="236" spans="1:56" s="279" customFormat="1" ht="13.5" x14ac:dyDescent="0.2">
      <c r="A236" s="280" t="s">
        <v>968</v>
      </c>
      <c r="B236" s="520"/>
      <c r="C236" s="382" t="s">
        <v>1005</v>
      </c>
      <c r="D236" s="383" t="s">
        <v>642</v>
      </c>
      <c r="E236" s="384">
        <v>30</v>
      </c>
      <c r="F236" s="356" t="s">
        <v>617</v>
      </c>
      <c r="G236" s="282" t="s">
        <v>618</v>
      </c>
      <c r="H236" s="282" t="s">
        <v>652</v>
      </c>
      <c r="I236" s="282" t="s">
        <v>653</v>
      </c>
      <c r="J236" s="385" t="s">
        <v>1006</v>
      </c>
      <c r="K236" s="350">
        <v>44927</v>
      </c>
      <c r="L236" s="350">
        <v>45279</v>
      </c>
      <c r="M236" s="455" t="s">
        <v>1682</v>
      </c>
      <c r="N236" s="208"/>
      <c r="O236" s="208"/>
      <c r="P236" s="208"/>
      <c r="Q236" s="208"/>
      <c r="R236" s="208"/>
      <c r="S236" s="208"/>
      <c r="T236" s="208"/>
      <c r="U236" s="208"/>
      <c r="V236" s="208"/>
      <c r="W236" s="208"/>
      <c r="X236" s="208"/>
      <c r="Y236" s="208"/>
      <c r="Z236" s="208"/>
      <c r="AA236" s="208"/>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8"/>
      <c r="BC236" s="208"/>
      <c r="BD236" s="208"/>
    </row>
    <row r="237" spans="1:56" s="279" customFormat="1" ht="13.5" x14ac:dyDescent="0.2">
      <c r="A237" s="280" t="s">
        <v>969</v>
      </c>
      <c r="B237" s="520"/>
      <c r="C237" s="382" t="s">
        <v>1005</v>
      </c>
      <c r="D237" s="383" t="s">
        <v>642</v>
      </c>
      <c r="E237" s="384">
        <v>37.5</v>
      </c>
      <c r="F237" s="356" t="s">
        <v>617</v>
      </c>
      <c r="G237" s="282" t="s">
        <v>618</v>
      </c>
      <c r="H237" s="282" t="s">
        <v>682</v>
      </c>
      <c r="I237" s="282" t="s">
        <v>653</v>
      </c>
      <c r="J237" s="385" t="s">
        <v>1006</v>
      </c>
      <c r="K237" s="350">
        <v>44927</v>
      </c>
      <c r="L237" s="350">
        <v>45279</v>
      </c>
      <c r="M237" s="455" t="s">
        <v>1682</v>
      </c>
      <c r="N237" s="208"/>
      <c r="O237" s="208"/>
      <c r="P237" s="208"/>
      <c r="Q237" s="208"/>
      <c r="R237" s="208"/>
      <c r="S237" s="208"/>
      <c r="T237" s="208"/>
      <c r="U237" s="208"/>
      <c r="V237" s="208"/>
      <c r="W237" s="208"/>
      <c r="X237" s="208"/>
      <c r="Y237" s="208"/>
      <c r="Z237" s="208"/>
      <c r="AA237" s="208"/>
      <c r="AB237" s="208"/>
      <c r="AC237" s="208"/>
      <c r="AD237" s="208"/>
      <c r="AE237" s="208"/>
      <c r="AF237" s="208"/>
      <c r="AG237" s="208"/>
      <c r="AH237" s="208"/>
      <c r="AI237" s="208"/>
      <c r="AJ237" s="208"/>
      <c r="AK237" s="208"/>
      <c r="AL237" s="208"/>
      <c r="AM237" s="208"/>
      <c r="AN237" s="208"/>
      <c r="AO237" s="208"/>
      <c r="AP237" s="208"/>
      <c r="AQ237" s="208"/>
      <c r="AR237" s="208"/>
      <c r="AS237" s="208"/>
      <c r="AT237" s="208"/>
      <c r="AU237" s="208"/>
      <c r="AV237" s="208"/>
      <c r="AW237" s="208"/>
      <c r="AX237" s="208"/>
      <c r="AY237" s="208"/>
      <c r="AZ237" s="208"/>
      <c r="BA237" s="208"/>
      <c r="BB237" s="208"/>
      <c r="BC237" s="208"/>
      <c r="BD237" s="208"/>
    </row>
    <row r="238" spans="1:56" s="279" customFormat="1" ht="13.5" x14ac:dyDescent="0.2">
      <c r="A238" s="280" t="s">
        <v>970</v>
      </c>
      <c r="B238" s="520"/>
      <c r="C238" s="382" t="s">
        <v>1005</v>
      </c>
      <c r="D238" s="383" t="s">
        <v>642</v>
      </c>
      <c r="E238" s="384">
        <v>22.5</v>
      </c>
      <c r="F238" s="356" t="s">
        <v>617</v>
      </c>
      <c r="G238" s="282" t="s">
        <v>618</v>
      </c>
      <c r="H238" s="282" t="s">
        <v>619</v>
      </c>
      <c r="I238" s="282" t="s">
        <v>653</v>
      </c>
      <c r="J238" s="385" t="s">
        <v>1006</v>
      </c>
      <c r="K238" s="350">
        <v>44927</v>
      </c>
      <c r="L238" s="350">
        <v>45279</v>
      </c>
      <c r="M238" s="455" t="s">
        <v>1682</v>
      </c>
      <c r="N238" s="208"/>
      <c r="O238" s="208"/>
      <c r="P238" s="208"/>
      <c r="Q238" s="208"/>
      <c r="R238" s="208"/>
      <c r="S238" s="208"/>
      <c r="T238" s="208"/>
      <c r="U238" s="208"/>
      <c r="V238" s="208"/>
      <c r="W238" s="208"/>
      <c r="X238" s="208"/>
      <c r="Y238" s="208"/>
      <c r="Z238" s="208"/>
      <c r="AA238" s="208"/>
      <c r="AB238" s="208"/>
      <c r="AC238" s="208"/>
      <c r="AD238" s="208"/>
      <c r="AE238" s="208"/>
      <c r="AF238" s="208"/>
      <c r="AG238" s="208"/>
      <c r="AH238" s="208"/>
      <c r="AI238" s="208"/>
      <c r="AJ238" s="208"/>
      <c r="AK238" s="208"/>
      <c r="AL238" s="208"/>
      <c r="AM238" s="208"/>
      <c r="AN238" s="208"/>
      <c r="AO238" s="208"/>
      <c r="AP238" s="208"/>
      <c r="AQ238" s="208"/>
      <c r="AR238" s="208"/>
      <c r="AS238" s="208"/>
      <c r="AT238" s="208"/>
      <c r="AU238" s="208"/>
      <c r="AV238" s="208"/>
      <c r="AW238" s="208"/>
      <c r="AX238" s="208"/>
      <c r="AY238" s="208"/>
      <c r="AZ238" s="208"/>
      <c r="BA238" s="208"/>
      <c r="BB238" s="208"/>
      <c r="BC238" s="208"/>
      <c r="BD238" s="208"/>
    </row>
    <row r="239" spans="1:56" s="279" customFormat="1" ht="13.5" x14ac:dyDescent="0.2">
      <c r="A239" s="280" t="s">
        <v>971</v>
      </c>
      <c r="B239" s="520"/>
      <c r="C239" s="382" t="s">
        <v>1005</v>
      </c>
      <c r="D239" s="383" t="s">
        <v>642</v>
      </c>
      <c r="E239" s="384">
        <v>15</v>
      </c>
      <c r="F239" s="356" t="s">
        <v>617</v>
      </c>
      <c r="G239" s="282" t="s">
        <v>618</v>
      </c>
      <c r="H239" s="282" t="s">
        <v>652</v>
      </c>
      <c r="I239" s="282" t="s">
        <v>653</v>
      </c>
      <c r="J239" s="385" t="s">
        <v>1006</v>
      </c>
      <c r="K239" s="350">
        <v>44927</v>
      </c>
      <c r="L239" s="350">
        <v>45279</v>
      </c>
      <c r="M239" s="455" t="s">
        <v>1682</v>
      </c>
      <c r="N239" s="208"/>
      <c r="O239" s="208"/>
      <c r="P239" s="208"/>
      <c r="Q239" s="208"/>
      <c r="R239" s="208"/>
      <c r="S239" s="208"/>
      <c r="T239" s="208"/>
      <c r="U239" s="208"/>
      <c r="V239" s="208"/>
      <c r="W239" s="208"/>
      <c r="X239" s="208"/>
      <c r="Y239" s="208"/>
      <c r="Z239" s="208"/>
      <c r="AA239" s="208"/>
      <c r="AB239" s="208"/>
      <c r="AC239" s="208"/>
      <c r="AD239" s="208"/>
      <c r="AE239" s="208"/>
      <c r="AF239" s="208"/>
      <c r="AG239" s="208"/>
      <c r="AH239" s="208"/>
      <c r="AI239" s="208"/>
      <c r="AJ239" s="208"/>
      <c r="AK239" s="208"/>
      <c r="AL239" s="208"/>
      <c r="AM239" s="208"/>
      <c r="AN239" s="208"/>
      <c r="AO239" s="208"/>
      <c r="AP239" s="208"/>
      <c r="AQ239" s="208"/>
      <c r="AR239" s="208"/>
      <c r="AS239" s="208"/>
      <c r="AT239" s="208"/>
      <c r="AU239" s="208"/>
      <c r="AV239" s="208"/>
      <c r="AW239" s="208"/>
      <c r="AX239" s="208"/>
      <c r="AY239" s="208"/>
      <c r="AZ239" s="208"/>
      <c r="BA239" s="208"/>
      <c r="BB239" s="208"/>
      <c r="BC239" s="208"/>
      <c r="BD239" s="208"/>
    </row>
    <row r="240" spans="1:56" s="279" customFormat="1" ht="13.5" x14ac:dyDescent="0.2">
      <c r="A240" s="280" t="s">
        <v>972</v>
      </c>
      <c r="B240" s="520"/>
      <c r="C240" s="382" t="s">
        <v>1005</v>
      </c>
      <c r="D240" s="383" t="s">
        <v>642</v>
      </c>
      <c r="E240" s="384">
        <v>125</v>
      </c>
      <c r="F240" s="356" t="s">
        <v>617</v>
      </c>
      <c r="G240" s="282" t="s">
        <v>618</v>
      </c>
      <c r="H240" s="282" t="s">
        <v>682</v>
      </c>
      <c r="I240" s="282" t="s">
        <v>653</v>
      </c>
      <c r="J240" s="385" t="s">
        <v>1006</v>
      </c>
      <c r="K240" s="350">
        <v>44927</v>
      </c>
      <c r="L240" s="350">
        <v>45279</v>
      </c>
      <c r="M240" s="455" t="s">
        <v>1682</v>
      </c>
      <c r="N240" s="208"/>
      <c r="O240" s="208"/>
      <c r="P240" s="208"/>
      <c r="Q240" s="208"/>
      <c r="R240" s="208"/>
      <c r="S240" s="208"/>
      <c r="T240" s="208"/>
      <c r="U240" s="208"/>
      <c r="V240" s="208"/>
      <c r="W240" s="208"/>
      <c r="X240" s="208"/>
      <c r="Y240" s="208"/>
      <c r="Z240" s="208"/>
      <c r="AA240" s="208"/>
      <c r="AB240" s="208"/>
      <c r="AC240" s="208"/>
      <c r="AD240" s="208"/>
      <c r="AE240" s="208"/>
      <c r="AF240" s="208"/>
      <c r="AG240" s="208"/>
      <c r="AH240" s="208"/>
      <c r="AI240" s="208"/>
      <c r="AJ240" s="208"/>
      <c r="AK240" s="208"/>
      <c r="AL240" s="208"/>
      <c r="AM240" s="208"/>
      <c r="AN240" s="208"/>
      <c r="AO240" s="208"/>
      <c r="AP240" s="208"/>
      <c r="AQ240" s="208"/>
      <c r="AR240" s="208"/>
      <c r="AS240" s="208"/>
      <c r="AT240" s="208"/>
      <c r="AU240" s="208"/>
      <c r="AV240" s="208"/>
      <c r="AW240" s="208"/>
      <c r="AX240" s="208"/>
      <c r="AY240" s="208"/>
      <c r="AZ240" s="208"/>
      <c r="BA240" s="208"/>
      <c r="BB240" s="208"/>
      <c r="BC240" s="208"/>
      <c r="BD240" s="208"/>
    </row>
    <row r="241" spans="1:56" s="279" customFormat="1" ht="13.5" x14ac:dyDescent="0.2">
      <c r="A241" s="280" t="s">
        <v>973</v>
      </c>
      <c r="B241" s="520"/>
      <c r="C241" s="382" t="s">
        <v>1005</v>
      </c>
      <c r="D241" s="383" t="s">
        <v>642</v>
      </c>
      <c r="E241" s="384">
        <v>75</v>
      </c>
      <c r="F241" s="356" t="s">
        <v>617</v>
      </c>
      <c r="G241" s="282" t="s">
        <v>618</v>
      </c>
      <c r="H241" s="282" t="s">
        <v>619</v>
      </c>
      <c r="I241" s="282" t="s">
        <v>653</v>
      </c>
      <c r="J241" s="385" t="s">
        <v>1006</v>
      </c>
      <c r="K241" s="350">
        <v>44927</v>
      </c>
      <c r="L241" s="350">
        <v>45279</v>
      </c>
      <c r="M241" s="455" t="s">
        <v>1682</v>
      </c>
      <c r="N241" s="208"/>
      <c r="O241" s="208"/>
      <c r="P241" s="208"/>
      <c r="Q241" s="208"/>
      <c r="R241" s="208"/>
      <c r="S241" s="208"/>
      <c r="T241" s="208"/>
      <c r="U241" s="208"/>
      <c r="V241" s="208"/>
      <c r="W241" s="208"/>
      <c r="X241" s="208"/>
      <c r="Y241" s="208"/>
      <c r="Z241" s="208"/>
      <c r="AA241" s="208"/>
      <c r="AB241" s="208"/>
      <c r="AC241" s="208"/>
      <c r="AD241" s="208"/>
      <c r="AE241" s="208"/>
      <c r="AF241" s="208"/>
      <c r="AG241" s="208"/>
      <c r="AH241" s="208"/>
      <c r="AI241" s="208"/>
      <c r="AJ241" s="208"/>
      <c r="AK241" s="208"/>
      <c r="AL241" s="208"/>
      <c r="AM241" s="208"/>
      <c r="AN241" s="208"/>
      <c r="AO241" s="208"/>
      <c r="AP241" s="208"/>
      <c r="AQ241" s="208"/>
      <c r="AR241" s="208"/>
      <c r="AS241" s="208"/>
      <c r="AT241" s="208"/>
      <c r="AU241" s="208"/>
      <c r="AV241" s="208"/>
      <c r="AW241" s="208"/>
      <c r="AX241" s="208"/>
      <c r="AY241" s="208"/>
      <c r="AZ241" s="208"/>
      <c r="BA241" s="208"/>
      <c r="BB241" s="208"/>
      <c r="BC241" s="208"/>
      <c r="BD241" s="208"/>
    </row>
    <row r="242" spans="1:56" s="279" customFormat="1" ht="13.5" x14ac:dyDescent="0.2">
      <c r="A242" s="280" t="s">
        <v>974</v>
      </c>
      <c r="B242" s="520"/>
      <c r="C242" s="382" t="s">
        <v>1005</v>
      </c>
      <c r="D242" s="383" t="s">
        <v>642</v>
      </c>
      <c r="E242" s="384">
        <v>50</v>
      </c>
      <c r="F242" s="356" t="s">
        <v>617</v>
      </c>
      <c r="G242" s="282" t="s">
        <v>618</v>
      </c>
      <c r="H242" s="282" t="s">
        <v>652</v>
      </c>
      <c r="I242" s="282" t="s">
        <v>653</v>
      </c>
      <c r="J242" s="385" t="s">
        <v>1006</v>
      </c>
      <c r="K242" s="350">
        <v>44927</v>
      </c>
      <c r="L242" s="350">
        <v>45279</v>
      </c>
      <c r="M242" s="455" t="s">
        <v>1682</v>
      </c>
      <c r="N242" s="208"/>
      <c r="O242" s="208"/>
      <c r="P242" s="208"/>
      <c r="Q242" s="208"/>
      <c r="R242" s="208"/>
      <c r="S242" s="208"/>
      <c r="T242" s="208"/>
      <c r="U242" s="208"/>
      <c r="V242" s="208"/>
      <c r="W242" s="208"/>
      <c r="X242" s="208"/>
      <c r="Y242" s="208"/>
      <c r="Z242" s="208"/>
      <c r="AA242" s="208"/>
      <c r="AB242" s="208"/>
      <c r="AC242" s="208"/>
      <c r="AD242" s="208"/>
      <c r="AE242" s="208"/>
      <c r="AF242" s="208"/>
      <c r="AG242" s="208"/>
      <c r="AH242" s="208"/>
      <c r="AI242" s="208"/>
      <c r="AJ242" s="208"/>
      <c r="AK242" s="208"/>
      <c r="AL242" s="208"/>
      <c r="AM242" s="208"/>
      <c r="AN242" s="208"/>
      <c r="AO242" s="208"/>
      <c r="AP242" s="208"/>
      <c r="AQ242" s="208"/>
      <c r="AR242" s="208"/>
      <c r="AS242" s="208"/>
      <c r="AT242" s="208"/>
      <c r="AU242" s="208"/>
      <c r="AV242" s="208"/>
      <c r="AW242" s="208"/>
      <c r="AX242" s="208"/>
      <c r="AY242" s="208"/>
      <c r="AZ242" s="208"/>
      <c r="BA242" s="208"/>
      <c r="BB242" s="208"/>
      <c r="BC242" s="208"/>
      <c r="BD242" s="208"/>
    </row>
    <row r="243" spans="1:56" s="279" customFormat="1" ht="13.5" x14ac:dyDescent="0.2">
      <c r="A243" s="280" t="s">
        <v>975</v>
      </c>
      <c r="B243" s="520"/>
      <c r="C243" s="382" t="s">
        <v>1005</v>
      </c>
      <c r="D243" s="383" t="s">
        <v>642</v>
      </c>
      <c r="E243" s="384">
        <v>37.5</v>
      </c>
      <c r="F243" s="356" t="s">
        <v>617</v>
      </c>
      <c r="G243" s="282" t="s">
        <v>618</v>
      </c>
      <c r="H243" s="282" t="s">
        <v>682</v>
      </c>
      <c r="I243" s="282" t="s">
        <v>653</v>
      </c>
      <c r="J243" s="385" t="s">
        <v>1006</v>
      </c>
      <c r="K243" s="350">
        <v>44927</v>
      </c>
      <c r="L243" s="350">
        <v>45279</v>
      </c>
      <c r="M243" s="455" t="s">
        <v>1682</v>
      </c>
      <c r="N243" s="208"/>
      <c r="O243" s="208"/>
      <c r="P243" s="208"/>
      <c r="Q243" s="208"/>
      <c r="R243" s="208"/>
      <c r="S243" s="208"/>
      <c r="T243" s="208"/>
      <c r="U243" s="208"/>
      <c r="V243" s="208"/>
      <c r="W243" s="208"/>
      <c r="X243" s="208"/>
      <c r="Y243" s="208"/>
      <c r="Z243" s="208"/>
      <c r="AA243" s="208"/>
      <c r="AB243" s="208"/>
      <c r="AC243" s="208"/>
      <c r="AD243" s="208"/>
      <c r="AE243" s="208"/>
      <c r="AF243" s="208"/>
      <c r="AG243" s="208"/>
      <c r="AH243" s="208"/>
      <c r="AI243" s="208"/>
      <c r="AJ243" s="208"/>
      <c r="AK243" s="208"/>
      <c r="AL243" s="208"/>
      <c r="AM243" s="208"/>
      <c r="AN243" s="208"/>
      <c r="AO243" s="208"/>
      <c r="AP243" s="208"/>
      <c r="AQ243" s="208"/>
      <c r="AR243" s="208"/>
      <c r="AS243" s="208"/>
      <c r="AT243" s="208"/>
      <c r="AU243" s="208"/>
      <c r="AV243" s="208"/>
      <c r="AW243" s="208"/>
      <c r="AX243" s="208"/>
      <c r="AY243" s="208"/>
      <c r="AZ243" s="208"/>
      <c r="BA243" s="208"/>
      <c r="BB243" s="208"/>
      <c r="BC243" s="208"/>
      <c r="BD243" s="208"/>
    </row>
    <row r="244" spans="1:56" s="279" customFormat="1" ht="13.5" x14ac:dyDescent="0.2">
      <c r="A244" s="280" t="s">
        <v>976</v>
      </c>
      <c r="B244" s="520"/>
      <c r="C244" s="382" t="s">
        <v>1005</v>
      </c>
      <c r="D244" s="383" t="s">
        <v>642</v>
      </c>
      <c r="E244" s="384">
        <v>22.5</v>
      </c>
      <c r="F244" s="356" t="s">
        <v>617</v>
      </c>
      <c r="G244" s="282" t="s">
        <v>618</v>
      </c>
      <c r="H244" s="282" t="s">
        <v>619</v>
      </c>
      <c r="I244" s="282" t="s">
        <v>653</v>
      </c>
      <c r="J244" s="385" t="s">
        <v>1006</v>
      </c>
      <c r="K244" s="350">
        <v>44927</v>
      </c>
      <c r="L244" s="350">
        <v>45279</v>
      </c>
      <c r="M244" s="455" t="s">
        <v>1682</v>
      </c>
      <c r="N244" s="208"/>
      <c r="O244" s="208"/>
      <c r="P244" s="208"/>
      <c r="Q244" s="208"/>
      <c r="R244" s="208"/>
      <c r="S244" s="208"/>
      <c r="T244" s="208"/>
      <c r="U244" s="208"/>
      <c r="V244" s="208"/>
      <c r="W244" s="208"/>
      <c r="X244" s="208"/>
      <c r="Y244" s="208"/>
      <c r="Z244" s="208"/>
      <c r="AA244" s="208"/>
      <c r="AB244" s="208"/>
      <c r="AC244" s="208"/>
      <c r="AD244" s="208"/>
      <c r="AE244" s="208"/>
      <c r="AF244" s="208"/>
      <c r="AG244" s="208"/>
      <c r="AH244" s="208"/>
      <c r="AI244" s="208"/>
      <c r="AJ244" s="208"/>
      <c r="AK244" s="208"/>
      <c r="AL244" s="208"/>
      <c r="AM244" s="208"/>
      <c r="AN244" s="208"/>
      <c r="AO244" s="208"/>
      <c r="AP244" s="208"/>
      <c r="AQ244" s="208"/>
      <c r="AR244" s="208"/>
      <c r="AS244" s="208"/>
      <c r="AT244" s="208"/>
      <c r="AU244" s="208"/>
      <c r="AV244" s="208"/>
      <c r="AW244" s="208"/>
      <c r="AX244" s="208"/>
      <c r="AY244" s="208"/>
      <c r="AZ244" s="208"/>
      <c r="BA244" s="208"/>
      <c r="BB244" s="208"/>
      <c r="BC244" s="208"/>
      <c r="BD244" s="208"/>
    </row>
    <row r="245" spans="1:56" s="279" customFormat="1" ht="13.5" x14ac:dyDescent="0.2">
      <c r="A245" s="280" t="s">
        <v>977</v>
      </c>
      <c r="B245" s="520"/>
      <c r="C245" s="382" t="s">
        <v>1005</v>
      </c>
      <c r="D245" s="383" t="s">
        <v>642</v>
      </c>
      <c r="E245" s="384">
        <v>15</v>
      </c>
      <c r="F245" s="356" t="s">
        <v>617</v>
      </c>
      <c r="G245" s="282" t="s">
        <v>618</v>
      </c>
      <c r="H245" s="282" t="s">
        <v>652</v>
      </c>
      <c r="I245" s="282" t="s">
        <v>653</v>
      </c>
      <c r="J245" s="385" t="s">
        <v>1006</v>
      </c>
      <c r="K245" s="350">
        <v>44927</v>
      </c>
      <c r="L245" s="350">
        <v>45279</v>
      </c>
      <c r="M245" s="455" t="s">
        <v>1682</v>
      </c>
      <c r="N245" s="208"/>
      <c r="O245" s="208"/>
      <c r="P245" s="208"/>
      <c r="Q245" s="208"/>
      <c r="R245" s="208"/>
      <c r="S245" s="208"/>
      <c r="T245" s="208"/>
      <c r="U245" s="208"/>
      <c r="V245" s="208"/>
      <c r="W245" s="208"/>
      <c r="X245" s="208"/>
      <c r="Y245" s="208"/>
      <c r="Z245" s="208"/>
      <c r="AA245" s="208"/>
      <c r="AB245" s="208"/>
      <c r="AC245" s="208"/>
      <c r="AD245" s="208"/>
      <c r="AE245" s="208"/>
      <c r="AF245" s="208"/>
      <c r="AG245" s="208"/>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208"/>
      <c r="BD245" s="208"/>
    </row>
    <row r="246" spans="1:56" s="279" customFormat="1" ht="13.5" x14ac:dyDescent="0.2">
      <c r="A246" s="280" t="s">
        <v>978</v>
      </c>
      <c r="B246" s="520"/>
      <c r="C246" s="382" t="s">
        <v>1005</v>
      </c>
      <c r="D246" s="383" t="s">
        <v>642</v>
      </c>
      <c r="E246" s="384">
        <v>50</v>
      </c>
      <c r="F246" s="356" t="s">
        <v>617</v>
      </c>
      <c r="G246" s="282" t="s">
        <v>618</v>
      </c>
      <c r="H246" s="282" t="s">
        <v>682</v>
      </c>
      <c r="I246" s="282" t="s">
        <v>653</v>
      </c>
      <c r="J246" s="385" t="s">
        <v>1006</v>
      </c>
      <c r="K246" s="350">
        <v>44927</v>
      </c>
      <c r="L246" s="350">
        <v>45279</v>
      </c>
      <c r="M246" s="455" t="s">
        <v>1682</v>
      </c>
      <c r="N246" s="208"/>
      <c r="O246" s="208"/>
      <c r="P246" s="208"/>
      <c r="Q246" s="208"/>
      <c r="R246" s="208"/>
      <c r="S246" s="208"/>
      <c r="T246" s="208"/>
      <c r="U246" s="208"/>
      <c r="V246" s="208"/>
      <c r="W246" s="208"/>
      <c r="X246" s="208"/>
      <c r="Y246" s="208"/>
      <c r="Z246" s="208"/>
      <c r="AA246" s="208"/>
      <c r="AB246" s="208"/>
      <c r="AC246" s="208"/>
      <c r="AD246" s="208"/>
      <c r="AE246" s="208"/>
      <c r="AF246" s="208"/>
      <c r="AG246" s="208"/>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208"/>
      <c r="BD246" s="208"/>
    </row>
    <row r="247" spans="1:56" s="279" customFormat="1" ht="13.5" x14ac:dyDescent="0.2">
      <c r="A247" s="280" t="s">
        <v>979</v>
      </c>
      <c r="B247" s="520"/>
      <c r="C247" s="382" t="s">
        <v>1005</v>
      </c>
      <c r="D247" s="383" t="s">
        <v>642</v>
      </c>
      <c r="E247" s="384">
        <v>30</v>
      </c>
      <c r="F247" s="356" t="s">
        <v>617</v>
      </c>
      <c r="G247" s="282" t="s">
        <v>618</v>
      </c>
      <c r="H247" s="282" t="s">
        <v>619</v>
      </c>
      <c r="I247" s="282" t="s">
        <v>653</v>
      </c>
      <c r="J247" s="385" t="s">
        <v>1006</v>
      </c>
      <c r="K247" s="350">
        <v>44927</v>
      </c>
      <c r="L247" s="350">
        <v>45279</v>
      </c>
      <c r="M247" s="455" t="s">
        <v>1682</v>
      </c>
      <c r="N247" s="208"/>
      <c r="O247" s="208"/>
      <c r="P247" s="208"/>
      <c r="Q247" s="208"/>
      <c r="R247" s="208"/>
      <c r="S247" s="208"/>
      <c r="T247" s="208"/>
      <c r="U247" s="208"/>
      <c r="V247" s="208"/>
      <c r="W247" s="208"/>
      <c r="X247" s="208"/>
      <c r="Y247" s="208"/>
      <c r="Z247" s="208"/>
      <c r="AA247" s="208"/>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208"/>
      <c r="BD247" s="208"/>
    </row>
    <row r="248" spans="1:56" s="279" customFormat="1" ht="13.5" x14ac:dyDescent="0.2">
      <c r="A248" s="280" t="s">
        <v>980</v>
      </c>
      <c r="B248" s="520"/>
      <c r="C248" s="382" t="s">
        <v>1005</v>
      </c>
      <c r="D248" s="383" t="s">
        <v>642</v>
      </c>
      <c r="E248" s="384">
        <v>20</v>
      </c>
      <c r="F248" s="356" t="s">
        <v>617</v>
      </c>
      <c r="G248" s="282" t="s">
        <v>618</v>
      </c>
      <c r="H248" s="282" t="s">
        <v>652</v>
      </c>
      <c r="I248" s="282" t="s">
        <v>653</v>
      </c>
      <c r="J248" s="385" t="s">
        <v>1006</v>
      </c>
      <c r="K248" s="350">
        <v>44927</v>
      </c>
      <c r="L248" s="350">
        <v>45279</v>
      </c>
      <c r="M248" s="455" t="s">
        <v>1682</v>
      </c>
      <c r="N248" s="208"/>
      <c r="O248" s="208"/>
      <c r="P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8"/>
      <c r="AY248" s="208"/>
      <c r="AZ248" s="208"/>
      <c r="BA248" s="208"/>
      <c r="BB248" s="208"/>
      <c r="BC248" s="208"/>
      <c r="BD248" s="208"/>
    </row>
    <row r="249" spans="1:56" s="279" customFormat="1" ht="13.5" x14ac:dyDescent="0.2">
      <c r="A249" s="280" t="s">
        <v>981</v>
      </c>
      <c r="B249" s="520"/>
      <c r="C249" s="382" t="s">
        <v>1005</v>
      </c>
      <c r="D249" s="383" t="s">
        <v>642</v>
      </c>
      <c r="E249" s="384">
        <v>150</v>
      </c>
      <c r="F249" s="356" t="s">
        <v>617</v>
      </c>
      <c r="G249" s="282" t="s">
        <v>618</v>
      </c>
      <c r="H249" s="282" t="s">
        <v>682</v>
      </c>
      <c r="I249" s="282" t="s">
        <v>653</v>
      </c>
      <c r="J249" s="385" t="s">
        <v>1006</v>
      </c>
      <c r="K249" s="350">
        <v>44927</v>
      </c>
      <c r="L249" s="350">
        <v>45279</v>
      </c>
      <c r="M249" s="455" t="s">
        <v>1682</v>
      </c>
      <c r="N249" s="208"/>
      <c r="O249" s="208"/>
      <c r="P249" s="208"/>
      <c r="Q249" s="208"/>
      <c r="R249" s="208"/>
      <c r="S249" s="208"/>
      <c r="T249" s="208"/>
      <c r="U249" s="208"/>
      <c r="V249" s="208"/>
      <c r="W249" s="208"/>
      <c r="X249" s="208"/>
      <c r="Y249" s="208"/>
      <c r="Z249" s="208"/>
      <c r="AA249" s="208"/>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8"/>
      <c r="BB249" s="208"/>
      <c r="BC249" s="208"/>
      <c r="BD249" s="208"/>
    </row>
    <row r="250" spans="1:56" s="279" customFormat="1" ht="13.5" x14ac:dyDescent="0.2">
      <c r="A250" s="280" t="s">
        <v>982</v>
      </c>
      <c r="B250" s="520"/>
      <c r="C250" s="382" t="s">
        <v>1005</v>
      </c>
      <c r="D250" s="383" t="s">
        <v>642</v>
      </c>
      <c r="E250" s="384">
        <v>90</v>
      </c>
      <c r="F250" s="356" t="s">
        <v>617</v>
      </c>
      <c r="G250" s="282" t="s">
        <v>618</v>
      </c>
      <c r="H250" s="282" t="s">
        <v>619</v>
      </c>
      <c r="I250" s="282" t="s">
        <v>653</v>
      </c>
      <c r="J250" s="385" t="s">
        <v>1006</v>
      </c>
      <c r="K250" s="350">
        <v>44927</v>
      </c>
      <c r="L250" s="350">
        <v>45279</v>
      </c>
      <c r="M250" s="455" t="s">
        <v>1682</v>
      </c>
      <c r="N250" s="208"/>
      <c r="O250" s="208"/>
      <c r="P250" s="208"/>
      <c r="Q250" s="208"/>
      <c r="R250" s="208"/>
      <c r="S250" s="208"/>
      <c r="T250" s="208"/>
      <c r="U250" s="208"/>
      <c r="V250" s="208"/>
      <c r="W250" s="208"/>
      <c r="X250" s="208"/>
      <c r="Y250" s="208"/>
      <c r="Z250" s="208"/>
      <c r="AA250" s="208"/>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8"/>
      <c r="AY250" s="208"/>
      <c r="AZ250" s="208"/>
      <c r="BA250" s="208"/>
      <c r="BB250" s="208"/>
      <c r="BC250" s="208"/>
      <c r="BD250" s="208"/>
    </row>
    <row r="251" spans="1:56" s="279" customFormat="1" ht="13.5" x14ac:dyDescent="0.2">
      <c r="A251" s="280" t="s">
        <v>983</v>
      </c>
      <c r="B251" s="520"/>
      <c r="C251" s="382" t="s">
        <v>1005</v>
      </c>
      <c r="D251" s="383" t="s">
        <v>642</v>
      </c>
      <c r="E251" s="384">
        <v>60</v>
      </c>
      <c r="F251" s="356" t="s">
        <v>617</v>
      </c>
      <c r="G251" s="282" t="s">
        <v>618</v>
      </c>
      <c r="H251" s="282" t="s">
        <v>652</v>
      </c>
      <c r="I251" s="282" t="s">
        <v>653</v>
      </c>
      <c r="J251" s="385" t="s">
        <v>1006</v>
      </c>
      <c r="K251" s="350">
        <v>44927</v>
      </c>
      <c r="L251" s="350">
        <v>45279</v>
      </c>
      <c r="M251" s="455" t="s">
        <v>1682</v>
      </c>
      <c r="N251" s="208"/>
      <c r="O251" s="208"/>
      <c r="P251" s="208"/>
      <c r="Q251" s="208"/>
      <c r="R251" s="208"/>
      <c r="S251" s="208"/>
      <c r="T251" s="208"/>
      <c r="U251" s="208"/>
      <c r="V251" s="208"/>
      <c r="W251" s="208"/>
      <c r="X251" s="208"/>
      <c r="Y251" s="208"/>
      <c r="Z251" s="208"/>
      <c r="AA251" s="208"/>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8"/>
      <c r="AY251" s="208"/>
      <c r="AZ251" s="208"/>
      <c r="BA251" s="208"/>
      <c r="BB251" s="208"/>
      <c r="BC251" s="208"/>
      <c r="BD251" s="208"/>
    </row>
    <row r="252" spans="1:56" s="279" customFormat="1" ht="13.5" x14ac:dyDescent="0.2">
      <c r="A252" s="280" t="s">
        <v>984</v>
      </c>
      <c r="B252" s="520"/>
      <c r="C252" s="382" t="s">
        <v>1005</v>
      </c>
      <c r="D252" s="383" t="s">
        <v>642</v>
      </c>
      <c r="E252" s="384">
        <v>100</v>
      </c>
      <c r="F252" s="356" t="s">
        <v>617</v>
      </c>
      <c r="G252" s="282" t="s">
        <v>618</v>
      </c>
      <c r="H252" s="282" t="s">
        <v>682</v>
      </c>
      <c r="I252" s="282" t="s">
        <v>653</v>
      </c>
      <c r="J252" s="385" t="s">
        <v>1006</v>
      </c>
      <c r="K252" s="350">
        <v>44927</v>
      </c>
      <c r="L252" s="350">
        <v>45279</v>
      </c>
      <c r="M252" s="455" t="s">
        <v>1682</v>
      </c>
      <c r="N252" s="208"/>
      <c r="O252" s="208"/>
      <c r="P252" s="208"/>
      <c r="Q252" s="208"/>
      <c r="R252" s="208"/>
      <c r="S252" s="208"/>
      <c r="T252" s="208"/>
      <c r="U252" s="208"/>
      <c r="V252" s="208"/>
      <c r="W252" s="208"/>
      <c r="X252" s="208"/>
      <c r="Y252" s="208"/>
      <c r="Z252" s="208"/>
      <c r="AA252" s="208"/>
      <c r="AB252" s="208"/>
      <c r="AC252" s="208"/>
      <c r="AD252" s="208"/>
      <c r="AE252" s="208"/>
      <c r="AF252" s="208"/>
      <c r="AG252" s="208"/>
      <c r="AH252" s="208"/>
      <c r="AI252" s="208"/>
      <c r="AJ252" s="208"/>
      <c r="AK252" s="208"/>
      <c r="AL252" s="208"/>
      <c r="AM252" s="208"/>
      <c r="AN252" s="208"/>
      <c r="AO252" s="208"/>
      <c r="AP252" s="208"/>
      <c r="AQ252" s="208"/>
      <c r="AR252" s="208"/>
      <c r="AS252" s="208"/>
      <c r="AT252" s="208"/>
      <c r="AU252" s="208"/>
      <c r="AV252" s="208"/>
      <c r="AW252" s="208"/>
      <c r="AX252" s="208"/>
      <c r="AY252" s="208"/>
      <c r="AZ252" s="208"/>
      <c r="BA252" s="208"/>
      <c r="BB252" s="208"/>
      <c r="BC252" s="208"/>
      <c r="BD252" s="208"/>
    </row>
    <row r="253" spans="1:56" s="279" customFormat="1" ht="13.5" x14ac:dyDescent="0.2">
      <c r="A253" s="280" t="s">
        <v>985</v>
      </c>
      <c r="B253" s="520"/>
      <c r="C253" s="382" t="s">
        <v>1005</v>
      </c>
      <c r="D253" s="383" t="s">
        <v>642</v>
      </c>
      <c r="E253" s="384">
        <v>60</v>
      </c>
      <c r="F253" s="356" t="s">
        <v>617</v>
      </c>
      <c r="G253" s="282" t="s">
        <v>618</v>
      </c>
      <c r="H253" s="282" t="s">
        <v>619</v>
      </c>
      <c r="I253" s="282" t="s">
        <v>653</v>
      </c>
      <c r="J253" s="385" t="s">
        <v>1006</v>
      </c>
      <c r="K253" s="350">
        <v>44927</v>
      </c>
      <c r="L253" s="350">
        <v>45279</v>
      </c>
      <c r="M253" s="455" t="s">
        <v>1682</v>
      </c>
      <c r="N253" s="208"/>
      <c r="O253" s="208"/>
      <c r="P253" s="208"/>
      <c r="Q253" s="208"/>
      <c r="R253" s="208"/>
      <c r="S253" s="208"/>
      <c r="T253" s="208"/>
      <c r="U253" s="208"/>
      <c r="V253" s="208"/>
      <c r="W253" s="208"/>
      <c r="X253" s="208"/>
      <c r="Y253" s="208"/>
      <c r="Z253" s="208"/>
      <c r="AA253" s="208"/>
      <c r="AB253" s="208"/>
      <c r="AC253" s="208"/>
      <c r="AD253" s="208"/>
      <c r="AE253" s="208"/>
      <c r="AF253" s="208"/>
      <c r="AG253" s="208"/>
      <c r="AH253" s="208"/>
      <c r="AI253" s="208"/>
      <c r="AJ253" s="208"/>
      <c r="AK253" s="208"/>
      <c r="AL253" s="208"/>
      <c r="AM253" s="208"/>
      <c r="AN253" s="208"/>
      <c r="AO253" s="208"/>
      <c r="AP253" s="208"/>
      <c r="AQ253" s="208"/>
      <c r="AR253" s="208"/>
      <c r="AS253" s="208"/>
      <c r="AT253" s="208"/>
      <c r="AU253" s="208"/>
      <c r="AV253" s="208"/>
      <c r="AW253" s="208"/>
      <c r="AX253" s="208"/>
      <c r="AY253" s="208"/>
      <c r="AZ253" s="208"/>
      <c r="BA253" s="208"/>
      <c r="BB253" s="208"/>
      <c r="BC253" s="208"/>
      <c r="BD253" s="208"/>
    </row>
    <row r="254" spans="1:56" s="279" customFormat="1" ht="13.5" x14ac:dyDescent="0.2">
      <c r="A254" s="280" t="s">
        <v>986</v>
      </c>
      <c r="B254" s="520"/>
      <c r="C254" s="382" t="s">
        <v>1005</v>
      </c>
      <c r="D254" s="383" t="s">
        <v>642</v>
      </c>
      <c r="E254" s="384">
        <v>40</v>
      </c>
      <c r="F254" s="356" t="s">
        <v>617</v>
      </c>
      <c r="G254" s="282" t="s">
        <v>618</v>
      </c>
      <c r="H254" s="282" t="s">
        <v>652</v>
      </c>
      <c r="I254" s="282" t="s">
        <v>653</v>
      </c>
      <c r="J254" s="385" t="s">
        <v>1006</v>
      </c>
      <c r="K254" s="350">
        <v>44927</v>
      </c>
      <c r="L254" s="350">
        <v>45279</v>
      </c>
      <c r="M254" s="455" t="s">
        <v>1682</v>
      </c>
      <c r="N254" s="208"/>
      <c r="O254" s="208"/>
      <c r="P254" s="208"/>
      <c r="Q254" s="208"/>
      <c r="R254" s="208"/>
      <c r="S254" s="208"/>
      <c r="T254" s="208"/>
      <c r="U254" s="208"/>
      <c r="V254" s="208"/>
      <c r="W254" s="208"/>
      <c r="X254" s="208"/>
      <c r="Y254" s="208"/>
      <c r="Z254" s="208"/>
      <c r="AA254" s="208"/>
      <c r="AB254" s="208"/>
      <c r="AC254" s="208"/>
      <c r="AD254" s="208"/>
      <c r="AE254" s="208"/>
      <c r="AF254" s="208"/>
      <c r="AG254" s="208"/>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8"/>
      <c r="BC254" s="208"/>
      <c r="BD254" s="208"/>
    </row>
    <row r="255" spans="1:56" s="279" customFormat="1" ht="13.5" x14ac:dyDescent="0.2">
      <c r="A255" s="280" t="s">
        <v>987</v>
      </c>
      <c r="B255" s="520"/>
      <c r="C255" s="382" t="s">
        <v>1005</v>
      </c>
      <c r="D255" s="383" t="s">
        <v>642</v>
      </c>
      <c r="E255" s="384">
        <v>37.5</v>
      </c>
      <c r="F255" s="356" t="s">
        <v>617</v>
      </c>
      <c r="G255" s="282" t="s">
        <v>618</v>
      </c>
      <c r="H255" s="282" t="s">
        <v>682</v>
      </c>
      <c r="I255" s="282" t="s">
        <v>653</v>
      </c>
      <c r="J255" s="385" t="s">
        <v>1006</v>
      </c>
      <c r="K255" s="350">
        <v>44927</v>
      </c>
      <c r="L255" s="350">
        <v>45279</v>
      </c>
      <c r="M255" s="455" t="s">
        <v>1682</v>
      </c>
      <c r="N255" s="208"/>
      <c r="O255" s="208"/>
      <c r="P255" s="208"/>
      <c r="Q255" s="208"/>
      <c r="R255" s="208"/>
      <c r="S255" s="208"/>
      <c r="T255" s="208"/>
      <c r="U255" s="208"/>
      <c r="V255" s="208"/>
      <c r="W255" s="208"/>
      <c r="X255" s="208"/>
      <c r="Y255" s="208"/>
      <c r="Z255" s="208"/>
      <c r="AA255" s="208"/>
      <c r="AB255" s="208"/>
      <c r="AC255" s="208"/>
      <c r="AD255" s="208"/>
      <c r="AE255" s="208"/>
      <c r="AF255" s="208"/>
      <c r="AG255" s="208"/>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8"/>
      <c r="BC255" s="208"/>
      <c r="BD255" s="208"/>
    </row>
    <row r="256" spans="1:56" s="279" customFormat="1" ht="13.5" x14ac:dyDescent="0.2">
      <c r="A256" s="280" t="s">
        <v>988</v>
      </c>
      <c r="B256" s="520"/>
      <c r="C256" s="382" t="s">
        <v>1005</v>
      </c>
      <c r="D256" s="383" t="s">
        <v>642</v>
      </c>
      <c r="E256" s="384">
        <v>22.5</v>
      </c>
      <c r="F256" s="356" t="s">
        <v>617</v>
      </c>
      <c r="G256" s="282" t="s">
        <v>618</v>
      </c>
      <c r="H256" s="282" t="s">
        <v>619</v>
      </c>
      <c r="I256" s="282" t="s">
        <v>653</v>
      </c>
      <c r="J256" s="385" t="s">
        <v>1006</v>
      </c>
      <c r="K256" s="350">
        <v>44927</v>
      </c>
      <c r="L256" s="350">
        <v>45279</v>
      </c>
      <c r="M256" s="455" t="s">
        <v>1682</v>
      </c>
      <c r="N256" s="208"/>
      <c r="O256" s="208"/>
      <c r="P256" s="208"/>
      <c r="Q256" s="208"/>
      <c r="R256" s="208"/>
      <c r="S256" s="208"/>
      <c r="T256" s="208"/>
      <c r="U256" s="208"/>
      <c r="V256" s="208"/>
      <c r="W256" s="208"/>
      <c r="X256" s="208"/>
      <c r="Y256" s="208"/>
      <c r="Z256" s="208"/>
      <c r="AA256" s="208"/>
      <c r="AB256" s="208"/>
      <c r="AC256" s="208"/>
      <c r="AD256" s="208"/>
      <c r="AE256" s="208"/>
      <c r="AF256" s="208"/>
      <c r="AG256" s="208"/>
      <c r="AH256" s="208"/>
      <c r="AI256" s="208"/>
      <c r="AJ256" s="208"/>
      <c r="AK256" s="208"/>
      <c r="AL256" s="208"/>
      <c r="AM256" s="208"/>
      <c r="AN256" s="208"/>
      <c r="AO256" s="208"/>
      <c r="AP256" s="208"/>
      <c r="AQ256" s="208"/>
      <c r="AR256" s="208"/>
      <c r="AS256" s="208"/>
      <c r="AT256" s="208"/>
      <c r="AU256" s="208"/>
      <c r="AV256" s="208"/>
      <c r="AW256" s="208"/>
      <c r="AX256" s="208"/>
      <c r="AY256" s="208"/>
      <c r="AZ256" s="208"/>
      <c r="BA256" s="208"/>
      <c r="BB256" s="208"/>
      <c r="BC256" s="208"/>
      <c r="BD256" s="208"/>
    </row>
    <row r="257" spans="1:56" s="279" customFormat="1" ht="13.5" x14ac:dyDescent="0.2">
      <c r="A257" s="280" t="s">
        <v>989</v>
      </c>
      <c r="B257" s="520"/>
      <c r="C257" s="382" t="s">
        <v>1005</v>
      </c>
      <c r="D257" s="383" t="s">
        <v>642</v>
      </c>
      <c r="E257" s="384">
        <v>15</v>
      </c>
      <c r="F257" s="356" t="s">
        <v>617</v>
      </c>
      <c r="G257" s="282" t="s">
        <v>618</v>
      </c>
      <c r="H257" s="282" t="s">
        <v>652</v>
      </c>
      <c r="I257" s="282" t="s">
        <v>653</v>
      </c>
      <c r="J257" s="385" t="s">
        <v>1006</v>
      </c>
      <c r="K257" s="350">
        <v>44927</v>
      </c>
      <c r="L257" s="350">
        <v>45279</v>
      </c>
      <c r="M257" s="455" t="s">
        <v>1682</v>
      </c>
      <c r="N257" s="208"/>
      <c r="O257" s="208"/>
      <c r="P257" s="208"/>
      <c r="Q257" s="208"/>
      <c r="R257" s="208"/>
      <c r="S257" s="208"/>
      <c r="T257" s="208"/>
      <c r="U257" s="208"/>
      <c r="V257" s="208"/>
      <c r="W257" s="208"/>
      <c r="X257" s="208"/>
      <c r="Y257" s="208"/>
      <c r="Z257" s="208"/>
      <c r="AA257" s="208"/>
      <c r="AB257" s="208"/>
      <c r="AC257" s="208"/>
      <c r="AD257" s="208"/>
      <c r="AE257" s="208"/>
      <c r="AF257" s="208"/>
      <c r="AG257" s="20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8"/>
      <c r="BB257" s="208"/>
      <c r="BC257" s="208"/>
      <c r="BD257" s="208"/>
    </row>
    <row r="258" spans="1:56" s="279" customFormat="1" ht="13.5" x14ac:dyDescent="0.2">
      <c r="A258" s="280" t="s">
        <v>990</v>
      </c>
      <c r="B258" s="520"/>
      <c r="C258" s="382" t="s">
        <v>1005</v>
      </c>
      <c r="D258" s="383" t="s">
        <v>642</v>
      </c>
      <c r="E258" s="384">
        <v>37.5</v>
      </c>
      <c r="F258" s="356" t="s">
        <v>617</v>
      </c>
      <c r="G258" s="282" t="s">
        <v>618</v>
      </c>
      <c r="H258" s="282" t="s">
        <v>682</v>
      </c>
      <c r="I258" s="282" t="s">
        <v>653</v>
      </c>
      <c r="J258" s="385" t="s">
        <v>1006</v>
      </c>
      <c r="K258" s="350">
        <v>44927</v>
      </c>
      <c r="L258" s="350">
        <v>45279</v>
      </c>
      <c r="M258" s="455" t="s">
        <v>1682</v>
      </c>
      <c r="N258" s="208"/>
      <c r="O258" s="208"/>
      <c r="P258" s="208"/>
      <c r="Q258" s="208"/>
      <c r="R258" s="208"/>
      <c r="S258" s="208"/>
      <c r="T258" s="208"/>
      <c r="U258" s="208"/>
      <c r="V258" s="208"/>
      <c r="W258" s="208"/>
      <c r="X258" s="208"/>
      <c r="Y258" s="208"/>
      <c r="Z258" s="208"/>
      <c r="AA258" s="208"/>
      <c r="AB258" s="208"/>
      <c r="AC258" s="208"/>
      <c r="AD258" s="208"/>
      <c r="AE258" s="208"/>
      <c r="AF258" s="208"/>
      <c r="AG258" s="208"/>
      <c r="AH258" s="208"/>
      <c r="AI258" s="208"/>
      <c r="AJ258" s="208"/>
      <c r="AK258" s="208"/>
      <c r="AL258" s="208"/>
      <c r="AM258" s="208"/>
      <c r="AN258" s="208"/>
      <c r="AO258" s="208"/>
      <c r="AP258" s="208"/>
      <c r="AQ258" s="208"/>
      <c r="AR258" s="208"/>
      <c r="AS258" s="208"/>
      <c r="AT258" s="208"/>
      <c r="AU258" s="208"/>
      <c r="AV258" s="208"/>
      <c r="AW258" s="208"/>
      <c r="AX258" s="208"/>
      <c r="AY258" s="208"/>
      <c r="AZ258" s="208"/>
      <c r="BA258" s="208"/>
      <c r="BB258" s="208"/>
      <c r="BC258" s="208"/>
      <c r="BD258" s="208"/>
    </row>
    <row r="259" spans="1:56" s="279" customFormat="1" ht="13.5" x14ac:dyDescent="0.2">
      <c r="A259" s="280" t="s">
        <v>991</v>
      </c>
      <c r="B259" s="520"/>
      <c r="C259" s="382" t="s">
        <v>1005</v>
      </c>
      <c r="D259" s="383" t="s">
        <v>642</v>
      </c>
      <c r="E259" s="384">
        <v>22.5</v>
      </c>
      <c r="F259" s="356" t="s">
        <v>617</v>
      </c>
      <c r="G259" s="282" t="s">
        <v>618</v>
      </c>
      <c r="H259" s="282" t="s">
        <v>619</v>
      </c>
      <c r="I259" s="282" t="s">
        <v>653</v>
      </c>
      <c r="J259" s="385" t="s">
        <v>1006</v>
      </c>
      <c r="K259" s="350">
        <v>44927</v>
      </c>
      <c r="L259" s="350">
        <v>45279</v>
      </c>
      <c r="M259" s="455" t="s">
        <v>1682</v>
      </c>
      <c r="N259" s="208"/>
      <c r="O259" s="208"/>
      <c r="P259" s="208"/>
      <c r="Q259" s="208"/>
      <c r="R259" s="208"/>
      <c r="S259" s="208"/>
      <c r="T259" s="208"/>
      <c r="U259" s="208"/>
      <c r="V259" s="208"/>
      <c r="W259" s="208"/>
      <c r="X259" s="208"/>
      <c r="Y259" s="208"/>
      <c r="Z259" s="208"/>
      <c r="AA259" s="208"/>
      <c r="AB259" s="208"/>
      <c r="AC259" s="208"/>
      <c r="AD259" s="208"/>
      <c r="AE259" s="208"/>
      <c r="AF259" s="208"/>
      <c r="AG259" s="208"/>
      <c r="AH259" s="208"/>
      <c r="AI259" s="208"/>
      <c r="AJ259" s="208"/>
      <c r="AK259" s="208"/>
      <c r="AL259" s="208"/>
      <c r="AM259" s="208"/>
      <c r="AN259" s="208"/>
      <c r="AO259" s="208"/>
      <c r="AP259" s="208"/>
      <c r="AQ259" s="208"/>
      <c r="AR259" s="208"/>
      <c r="AS259" s="208"/>
      <c r="AT259" s="208"/>
      <c r="AU259" s="208"/>
      <c r="AV259" s="208"/>
      <c r="AW259" s="208"/>
      <c r="AX259" s="208"/>
      <c r="AY259" s="208"/>
      <c r="AZ259" s="208"/>
      <c r="BA259" s="208"/>
      <c r="BB259" s="208"/>
      <c r="BC259" s="208"/>
      <c r="BD259" s="208"/>
    </row>
    <row r="260" spans="1:56" s="279" customFormat="1" ht="13.5" x14ac:dyDescent="0.2">
      <c r="A260" s="280" t="s">
        <v>992</v>
      </c>
      <c r="B260" s="520"/>
      <c r="C260" s="382" t="s">
        <v>1005</v>
      </c>
      <c r="D260" s="383" t="s">
        <v>642</v>
      </c>
      <c r="E260" s="384">
        <v>15</v>
      </c>
      <c r="F260" s="356" t="s">
        <v>617</v>
      </c>
      <c r="G260" s="282" t="s">
        <v>618</v>
      </c>
      <c r="H260" s="282" t="s">
        <v>652</v>
      </c>
      <c r="I260" s="282" t="s">
        <v>653</v>
      </c>
      <c r="J260" s="385" t="s">
        <v>1006</v>
      </c>
      <c r="K260" s="350">
        <v>44927</v>
      </c>
      <c r="L260" s="350">
        <v>45279</v>
      </c>
      <c r="M260" s="455" t="s">
        <v>1682</v>
      </c>
      <c r="N260" s="208"/>
      <c r="O260" s="208"/>
      <c r="P260" s="208"/>
      <c r="Q260" s="208"/>
      <c r="R260" s="208"/>
      <c r="S260" s="208"/>
      <c r="T260" s="208"/>
      <c r="U260" s="208"/>
      <c r="V260" s="208"/>
      <c r="W260" s="208"/>
      <c r="X260" s="208"/>
      <c r="Y260" s="208"/>
      <c r="Z260" s="208"/>
      <c r="AA260" s="208"/>
      <c r="AB260" s="208"/>
      <c r="AC260" s="208"/>
      <c r="AD260" s="208"/>
      <c r="AE260" s="208"/>
      <c r="AF260" s="208"/>
      <c r="AG260" s="208"/>
      <c r="AH260" s="208"/>
      <c r="AI260" s="208"/>
      <c r="AJ260" s="208"/>
      <c r="AK260" s="208"/>
      <c r="AL260" s="208"/>
      <c r="AM260" s="208"/>
      <c r="AN260" s="208"/>
      <c r="AO260" s="208"/>
      <c r="AP260" s="208"/>
      <c r="AQ260" s="208"/>
      <c r="AR260" s="208"/>
      <c r="AS260" s="208"/>
      <c r="AT260" s="208"/>
      <c r="AU260" s="208"/>
      <c r="AV260" s="208"/>
      <c r="AW260" s="208"/>
      <c r="AX260" s="208"/>
      <c r="AY260" s="208"/>
      <c r="AZ260" s="208"/>
      <c r="BA260" s="208"/>
      <c r="BB260" s="208"/>
      <c r="BC260" s="208"/>
      <c r="BD260" s="208"/>
    </row>
    <row r="261" spans="1:56" s="279" customFormat="1" ht="13.5" x14ac:dyDescent="0.2">
      <c r="A261" s="280" t="s">
        <v>993</v>
      </c>
      <c r="B261" s="520"/>
      <c r="C261" s="382" t="s">
        <v>1005</v>
      </c>
      <c r="D261" s="383" t="s">
        <v>642</v>
      </c>
      <c r="E261" s="384">
        <v>100</v>
      </c>
      <c r="F261" s="356" t="s">
        <v>617</v>
      </c>
      <c r="G261" s="282" t="s">
        <v>618</v>
      </c>
      <c r="H261" s="282" t="s">
        <v>682</v>
      </c>
      <c r="I261" s="282" t="s">
        <v>653</v>
      </c>
      <c r="J261" s="385" t="s">
        <v>1006</v>
      </c>
      <c r="K261" s="350">
        <v>44927</v>
      </c>
      <c r="L261" s="350">
        <v>45279</v>
      </c>
      <c r="M261" s="455" t="s">
        <v>1682</v>
      </c>
      <c r="N261" s="208"/>
      <c r="O261" s="208"/>
      <c r="P261" s="208"/>
      <c r="Q261" s="208"/>
      <c r="R261" s="208"/>
      <c r="S261" s="208"/>
      <c r="T261" s="208"/>
      <c r="U261" s="208"/>
      <c r="V261" s="208"/>
      <c r="W261" s="208"/>
      <c r="X261" s="208"/>
      <c r="Y261" s="208"/>
      <c r="Z261" s="208"/>
      <c r="AA261" s="208"/>
      <c r="AB261" s="208"/>
      <c r="AC261" s="208"/>
      <c r="AD261" s="208"/>
      <c r="AE261" s="208"/>
      <c r="AF261" s="208"/>
      <c r="AG261" s="208"/>
      <c r="AH261" s="208"/>
      <c r="AI261" s="208"/>
      <c r="AJ261" s="208"/>
      <c r="AK261" s="208"/>
      <c r="AL261" s="208"/>
      <c r="AM261" s="208"/>
      <c r="AN261" s="208"/>
      <c r="AO261" s="208"/>
      <c r="AP261" s="208"/>
      <c r="AQ261" s="208"/>
      <c r="AR261" s="208"/>
      <c r="AS261" s="208"/>
      <c r="AT261" s="208"/>
      <c r="AU261" s="208"/>
      <c r="AV261" s="208"/>
      <c r="AW261" s="208"/>
      <c r="AX261" s="208"/>
      <c r="AY261" s="208"/>
      <c r="AZ261" s="208"/>
      <c r="BA261" s="208"/>
      <c r="BB261" s="208"/>
      <c r="BC261" s="208"/>
      <c r="BD261" s="208"/>
    </row>
    <row r="262" spans="1:56" s="279" customFormat="1" ht="13.5" x14ac:dyDescent="0.2">
      <c r="A262" s="280" t="s">
        <v>994</v>
      </c>
      <c r="B262" s="520"/>
      <c r="C262" s="382" t="s">
        <v>1005</v>
      </c>
      <c r="D262" s="383" t="s">
        <v>642</v>
      </c>
      <c r="E262" s="384">
        <v>60</v>
      </c>
      <c r="F262" s="356" t="s">
        <v>617</v>
      </c>
      <c r="G262" s="282" t="s">
        <v>618</v>
      </c>
      <c r="H262" s="282" t="s">
        <v>619</v>
      </c>
      <c r="I262" s="282" t="s">
        <v>653</v>
      </c>
      <c r="J262" s="385" t="s">
        <v>1006</v>
      </c>
      <c r="K262" s="350">
        <v>44927</v>
      </c>
      <c r="L262" s="350">
        <v>45279</v>
      </c>
      <c r="M262" s="455" t="s">
        <v>1682</v>
      </c>
      <c r="N262" s="208"/>
      <c r="O262" s="208"/>
      <c r="P262" s="208"/>
      <c r="Q262" s="208"/>
      <c r="R262" s="208"/>
      <c r="S262" s="208"/>
      <c r="T262" s="208"/>
      <c r="U262" s="208"/>
      <c r="V262" s="208"/>
      <c r="W262" s="208"/>
      <c r="X262" s="208"/>
      <c r="Y262" s="208"/>
      <c r="Z262" s="208"/>
      <c r="AA262" s="208"/>
      <c r="AB262" s="208"/>
      <c r="AC262" s="208"/>
      <c r="AD262" s="208"/>
      <c r="AE262" s="208"/>
      <c r="AF262" s="208"/>
      <c r="AG262" s="208"/>
      <c r="AH262" s="208"/>
      <c r="AI262" s="208"/>
      <c r="AJ262" s="208"/>
      <c r="AK262" s="208"/>
      <c r="AL262" s="208"/>
      <c r="AM262" s="208"/>
      <c r="AN262" s="208"/>
      <c r="AO262" s="208"/>
      <c r="AP262" s="208"/>
      <c r="AQ262" s="208"/>
      <c r="AR262" s="208"/>
      <c r="AS262" s="208"/>
      <c r="AT262" s="208"/>
      <c r="AU262" s="208"/>
      <c r="AV262" s="208"/>
      <c r="AW262" s="208"/>
      <c r="AX262" s="208"/>
      <c r="AY262" s="208"/>
      <c r="AZ262" s="208"/>
      <c r="BA262" s="208"/>
      <c r="BB262" s="208"/>
      <c r="BC262" s="208"/>
      <c r="BD262" s="208"/>
    </row>
    <row r="263" spans="1:56" s="279" customFormat="1" ht="13.5" x14ac:dyDescent="0.2">
      <c r="A263" s="280" t="s">
        <v>995</v>
      </c>
      <c r="B263" s="520"/>
      <c r="C263" s="382" t="s">
        <v>1005</v>
      </c>
      <c r="D263" s="383" t="s">
        <v>642</v>
      </c>
      <c r="E263" s="384">
        <v>40</v>
      </c>
      <c r="F263" s="356" t="s">
        <v>617</v>
      </c>
      <c r="G263" s="282" t="s">
        <v>618</v>
      </c>
      <c r="H263" s="282" t="s">
        <v>652</v>
      </c>
      <c r="I263" s="282" t="s">
        <v>653</v>
      </c>
      <c r="J263" s="385" t="s">
        <v>1006</v>
      </c>
      <c r="K263" s="350">
        <v>44927</v>
      </c>
      <c r="L263" s="350">
        <v>45279</v>
      </c>
      <c r="M263" s="455" t="s">
        <v>1682</v>
      </c>
      <c r="N263" s="208"/>
      <c r="O263" s="208"/>
      <c r="P263" s="208"/>
      <c r="Q263" s="208"/>
      <c r="R263" s="208"/>
      <c r="S263" s="208"/>
      <c r="T263" s="208"/>
      <c r="U263" s="208"/>
      <c r="V263" s="208"/>
      <c r="W263" s="208"/>
      <c r="X263" s="208"/>
      <c r="Y263" s="208"/>
      <c r="Z263" s="208"/>
      <c r="AA263" s="208"/>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208"/>
      <c r="BD263" s="208"/>
    </row>
    <row r="264" spans="1:56" s="279" customFormat="1" ht="13.5" x14ac:dyDescent="0.2">
      <c r="A264" s="280" t="s">
        <v>996</v>
      </c>
      <c r="B264" s="520"/>
      <c r="C264" s="382" t="s">
        <v>1005</v>
      </c>
      <c r="D264" s="383" t="s">
        <v>642</v>
      </c>
      <c r="E264" s="384">
        <v>50</v>
      </c>
      <c r="F264" s="356" t="s">
        <v>617</v>
      </c>
      <c r="G264" s="282" t="s">
        <v>618</v>
      </c>
      <c r="H264" s="282" t="s">
        <v>682</v>
      </c>
      <c r="I264" s="282" t="s">
        <v>653</v>
      </c>
      <c r="J264" s="385" t="s">
        <v>1006</v>
      </c>
      <c r="K264" s="350">
        <v>44927</v>
      </c>
      <c r="L264" s="350">
        <v>45279</v>
      </c>
      <c r="M264" s="455" t="s">
        <v>1682</v>
      </c>
      <c r="N264" s="208"/>
      <c r="O264" s="208"/>
      <c r="P264" s="208"/>
      <c r="Q264" s="208"/>
      <c r="R264" s="208"/>
      <c r="S264" s="208"/>
      <c r="T264" s="208"/>
      <c r="U264" s="208"/>
      <c r="V264" s="208"/>
      <c r="W264" s="208"/>
      <c r="X264" s="208"/>
      <c r="Y264" s="208"/>
      <c r="Z264" s="208"/>
      <c r="AA264" s="208"/>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208"/>
      <c r="BD264" s="208"/>
    </row>
    <row r="265" spans="1:56" s="279" customFormat="1" ht="13.5" x14ac:dyDescent="0.2">
      <c r="A265" s="280" t="s">
        <v>997</v>
      </c>
      <c r="B265" s="520"/>
      <c r="C265" s="382" t="s">
        <v>1005</v>
      </c>
      <c r="D265" s="383" t="s">
        <v>642</v>
      </c>
      <c r="E265" s="384">
        <v>30</v>
      </c>
      <c r="F265" s="356" t="s">
        <v>617</v>
      </c>
      <c r="G265" s="282" t="s">
        <v>618</v>
      </c>
      <c r="H265" s="282" t="s">
        <v>619</v>
      </c>
      <c r="I265" s="282" t="s">
        <v>653</v>
      </c>
      <c r="J265" s="385" t="s">
        <v>1006</v>
      </c>
      <c r="K265" s="350">
        <v>44927</v>
      </c>
      <c r="L265" s="350">
        <v>45279</v>
      </c>
      <c r="M265" s="455" t="s">
        <v>1682</v>
      </c>
      <c r="N265" s="208"/>
      <c r="O265" s="208"/>
      <c r="P265" s="208"/>
      <c r="Q265" s="208"/>
      <c r="R265" s="208"/>
      <c r="S265" s="208"/>
      <c r="T265" s="208"/>
      <c r="U265" s="208"/>
      <c r="V265" s="208"/>
      <c r="W265" s="208"/>
      <c r="X265" s="208"/>
      <c r="Y265" s="208"/>
      <c r="Z265" s="208"/>
      <c r="AA265" s="208"/>
      <c r="AB265" s="208"/>
      <c r="AC265" s="208"/>
      <c r="AD265" s="208"/>
      <c r="AE265" s="208"/>
      <c r="AF265" s="208"/>
      <c r="AG265" s="208"/>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208"/>
      <c r="BD265" s="208"/>
    </row>
    <row r="266" spans="1:56" s="279" customFormat="1" ht="13.5" x14ac:dyDescent="0.2">
      <c r="A266" s="280" t="s">
        <v>998</v>
      </c>
      <c r="B266" s="520"/>
      <c r="C266" s="382" t="s">
        <v>1005</v>
      </c>
      <c r="D266" s="383" t="s">
        <v>642</v>
      </c>
      <c r="E266" s="384">
        <v>20</v>
      </c>
      <c r="F266" s="356" t="s">
        <v>617</v>
      </c>
      <c r="G266" s="282" t="s">
        <v>618</v>
      </c>
      <c r="H266" s="282" t="s">
        <v>652</v>
      </c>
      <c r="I266" s="282" t="s">
        <v>653</v>
      </c>
      <c r="J266" s="385" t="s">
        <v>1006</v>
      </c>
      <c r="K266" s="350">
        <v>44927</v>
      </c>
      <c r="L266" s="350">
        <v>45279</v>
      </c>
      <c r="M266" s="455" t="s">
        <v>1682</v>
      </c>
      <c r="N266" s="208"/>
      <c r="O266" s="208"/>
      <c r="P266" s="208"/>
      <c r="Q266" s="208"/>
      <c r="R266" s="208"/>
      <c r="S266" s="208"/>
      <c r="T266" s="208"/>
      <c r="U266" s="208"/>
      <c r="V266" s="208"/>
      <c r="W266" s="208"/>
      <c r="X266" s="208"/>
      <c r="Y266" s="208"/>
      <c r="Z266" s="208"/>
      <c r="AA266" s="208"/>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208"/>
      <c r="BD266" s="208"/>
    </row>
    <row r="267" spans="1:56" s="279" customFormat="1" ht="13.5" x14ac:dyDescent="0.2">
      <c r="A267" s="280" t="s">
        <v>999</v>
      </c>
      <c r="B267" s="520"/>
      <c r="C267" s="382" t="s">
        <v>1005</v>
      </c>
      <c r="D267" s="383" t="s">
        <v>642</v>
      </c>
      <c r="E267" s="384">
        <v>100</v>
      </c>
      <c r="F267" s="356" t="s">
        <v>617</v>
      </c>
      <c r="G267" s="282" t="s">
        <v>618</v>
      </c>
      <c r="H267" s="282" t="s">
        <v>682</v>
      </c>
      <c r="I267" s="282" t="s">
        <v>653</v>
      </c>
      <c r="J267" s="385" t="s">
        <v>1006</v>
      </c>
      <c r="K267" s="350">
        <v>44927</v>
      </c>
      <c r="L267" s="350">
        <v>45279</v>
      </c>
      <c r="M267" s="455" t="s">
        <v>1682</v>
      </c>
      <c r="N267" s="208"/>
      <c r="O267" s="208"/>
      <c r="P267" s="208"/>
      <c r="Q267" s="208"/>
      <c r="R267" s="208"/>
      <c r="S267" s="208"/>
      <c r="T267" s="208"/>
      <c r="U267" s="208"/>
      <c r="V267" s="208"/>
      <c r="W267" s="208"/>
      <c r="X267" s="208"/>
      <c r="Y267" s="208"/>
      <c r="Z267" s="208"/>
      <c r="AA267" s="208"/>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208"/>
      <c r="BD267" s="208"/>
    </row>
    <row r="268" spans="1:56" s="279" customFormat="1" ht="13.5" x14ac:dyDescent="0.2">
      <c r="A268" s="280" t="s">
        <v>1000</v>
      </c>
      <c r="B268" s="520"/>
      <c r="C268" s="382" t="s">
        <v>1005</v>
      </c>
      <c r="D268" s="383" t="s">
        <v>642</v>
      </c>
      <c r="E268" s="384">
        <v>60</v>
      </c>
      <c r="F268" s="356" t="s">
        <v>617</v>
      </c>
      <c r="G268" s="282" t="s">
        <v>618</v>
      </c>
      <c r="H268" s="282" t="s">
        <v>619</v>
      </c>
      <c r="I268" s="282" t="s">
        <v>653</v>
      </c>
      <c r="J268" s="385" t="s">
        <v>1006</v>
      </c>
      <c r="K268" s="350">
        <v>44927</v>
      </c>
      <c r="L268" s="350">
        <v>45279</v>
      </c>
      <c r="M268" s="455" t="s">
        <v>1682</v>
      </c>
      <c r="N268" s="208"/>
      <c r="O268" s="208"/>
      <c r="P268" s="208"/>
      <c r="Q268" s="208"/>
      <c r="R268" s="208"/>
      <c r="S268" s="208"/>
      <c r="T268" s="208"/>
      <c r="U268" s="208"/>
      <c r="V268" s="208"/>
      <c r="W268" s="208"/>
      <c r="X268" s="208"/>
      <c r="Y268" s="208"/>
      <c r="Z268" s="208"/>
      <c r="AA268" s="208"/>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208"/>
      <c r="BD268" s="208"/>
    </row>
    <row r="269" spans="1:56" s="279" customFormat="1" ht="13.5" x14ac:dyDescent="0.2">
      <c r="A269" s="280" t="s">
        <v>1001</v>
      </c>
      <c r="B269" s="520"/>
      <c r="C269" s="382" t="s">
        <v>1005</v>
      </c>
      <c r="D269" s="383" t="s">
        <v>642</v>
      </c>
      <c r="E269" s="384">
        <v>40</v>
      </c>
      <c r="F269" s="356" t="s">
        <v>617</v>
      </c>
      <c r="G269" s="282" t="s">
        <v>618</v>
      </c>
      <c r="H269" s="282" t="s">
        <v>652</v>
      </c>
      <c r="I269" s="282" t="s">
        <v>653</v>
      </c>
      <c r="J269" s="385" t="s">
        <v>1006</v>
      </c>
      <c r="K269" s="350">
        <v>44927</v>
      </c>
      <c r="L269" s="350">
        <v>45279</v>
      </c>
      <c r="M269" s="455" t="s">
        <v>1682</v>
      </c>
      <c r="N269" s="208"/>
      <c r="O269" s="208"/>
      <c r="P269" s="208"/>
      <c r="Q269" s="208"/>
      <c r="R269" s="208"/>
      <c r="S269" s="208"/>
      <c r="T269" s="208"/>
      <c r="U269" s="208"/>
      <c r="V269" s="208"/>
      <c r="W269" s="208"/>
      <c r="X269" s="208"/>
      <c r="Y269" s="208"/>
      <c r="Z269" s="208"/>
      <c r="AA269" s="208"/>
      <c r="AB269" s="208"/>
      <c r="AC269" s="208"/>
      <c r="AD269" s="208"/>
      <c r="AE269" s="208"/>
      <c r="AF269" s="208"/>
      <c r="AG269" s="208"/>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208"/>
      <c r="BD269" s="208"/>
    </row>
    <row r="270" spans="1:56" s="279" customFormat="1" ht="13.5" x14ac:dyDescent="0.2">
      <c r="A270" s="280" t="s">
        <v>1002</v>
      </c>
      <c r="B270" s="520"/>
      <c r="C270" s="382" t="s">
        <v>1005</v>
      </c>
      <c r="D270" s="383" t="s">
        <v>642</v>
      </c>
      <c r="E270" s="384">
        <v>100</v>
      </c>
      <c r="F270" s="356" t="s">
        <v>617</v>
      </c>
      <c r="G270" s="282" t="s">
        <v>618</v>
      </c>
      <c r="H270" s="282" t="s">
        <v>682</v>
      </c>
      <c r="I270" s="282" t="s">
        <v>653</v>
      </c>
      <c r="J270" s="385" t="s">
        <v>1006</v>
      </c>
      <c r="K270" s="350">
        <v>44927</v>
      </c>
      <c r="L270" s="350">
        <v>45279</v>
      </c>
      <c r="M270" s="455" t="s">
        <v>1682</v>
      </c>
      <c r="N270" s="208"/>
      <c r="O270" s="208"/>
      <c r="P270" s="208"/>
      <c r="Q270" s="208"/>
      <c r="R270" s="208"/>
      <c r="S270" s="208"/>
      <c r="T270" s="208"/>
      <c r="U270" s="208"/>
      <c r="V270" s="208"/>
      <c r="W270" s="208"/>
      <c r="X270" s="208"/>
      <c r="Y270" s="208"/>
      <c r="Z270" s="208"/>
      <c r="AA270" s="208"/>
      <c r="AB270" s="208"/>
      <c r="AC270" s="208"/>
      <c r="AD270" s="208"/>
      <c r="AE270" s="208"/>
      <c r="AF270" s="208"/>
      <c r="AG270" s="208"/>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208"/>
      <c r="BD270" s="208"/>
    </row>
    <row r="271" spans="1:56" s="279" customFormat="1" ht="13.5" x14ac:dyDescent="0.2">
      <c r="A271" s="280" t="s">
        <v>1003</v>
      </c>
      <c r="B271" s="520"/>
      <c r="C271" s="382" t="s">
        <v>1005</v>
      </c>
      <c r="D271" s="383" t="s">
        <v>642</v>
      </c>
      <c r="E271" s="384">
        <v>60</v>
      </c>
      <c r="F271" s="356" t="s">
        <v>617</v>
      </c>
      <c r="G271" s="282" t="s">
        <v>618</v>
      </c>
      <c r="H271" s="282" t="s">
        <v>619</v>
      </c>
      <c r="I271" s="282" t="s">
        <v>653</v>
      </c>
      <c r="J271" s="385" t="s">
        <v>1006</v>
      </c>
      <c r="K271" s="350">
        <v>44927</v>
      </c>
      <c r="L271" s="350">
        <v>45279</v>
      </c>
      <c r="M271" s="455" t="s">
        <v>1682</v>
      </c>
      <c r="N271" s="208"/>
      <c r="O271" s="208"/>
      <c r="P271" s="208"/>
      <c r="Q271" s="208"/>
      <c r="R271" s="208"/>
      <c r="S271" s="208"/>
      <c r="T271" s="208"/>
      <c r="U271" s="208"/>
      <c r="V271" s="208"/>
      <c r="W271" s="208"/>
      <c r="X271" s="208"/>
      <c r="Y271" s="208"/>
      <c r="Z271" s="208"/>
      <c r="AA271" s="208"/>
      <c r="AB271" s="208"/>
      <c r="AC271" s="208"/>
      <c r="AD271" s="208"/>
      <c r="AE271" s="208"/>
      <c r="AF271" s="208"/>
      <c r="AG271" s="208"/>
      <c r="AH271" s="208"/>
      <c r="AI271" s="208"/>
      <c r="AJ271" s="208"/>
      <c r="AK271" s="208"/>
      <c r="AL271" s="208"/>
      <c r="AM271" s="208"/>
      <c r="AN271" s="208"/>
      <c r="AO271" s="208"/>
      <c r="AP271" s="208"/>
      <c r="AQ271" s="208"/>
      <c r="AR271" s="208"/>
      <c r="AS271" s="208"/>
      <c r="AT271" s="208"/>
      <c r="AU271" s="208"/>
      <c r="AV271" s="208"/>
      <c r="AW271" s="208"/>
      <c r="AX271" s="208"/>
      <c r="AY271" s="208"/>
      <c r="AZ271" s="208"/>
      <c r="BA271" s="208"/>
      <c r="BB271" s="208"/>
      <c r="BC271" s="208"/>
      <c r="BD271" s="208"/>
    </row>
    <row r="272" spans="1:56" s="279" customFormat="1" ht="13.5" x14ac:dyDescent="0.2">
      <c r="A272" s="298" t="s">
        <v>1004</v>
      </c>
      <c r="B272" s="521"/>
      <c r="C272" s="386" t="s">
        <v>1005</v>
      </c>
      <c r="D272" s="387" t="s">
        <v>642</v>
      </c>
      <c r="E272" s="388">
        <v>40</v>
      </c>
      <c r="F272" s="360" t="s">
        <v>617</v>
      </c>
      <c r="G272" s="300" t="s">
        <v>618</v>
      </c>
      <c r="H272" s="300" t="s">
        <v>652</v>
      </c>
      <c r="I272" s="300" t="s">
        <v>653</v>
      </c>
      <c r="J272" s="389" t="s">
        <v>1006</v>
      </c>
      <c r="K272" s="390">
        <v>44927</v>
      </c>
      <c r="L272" s="390">
        <v>45279</v>
      </c>
      <c r="M272" s="456" t="s">
        <v>1682</v>
      </c>
      <c r="N272" s="208"/>
      <c r="O272" s="208"/>
      <c r="P272" s="208"/>
      <c r="Q272" s="208"/>
      <c r="R272" s="208"/>
      <c r="S272" s="208"/>
      <c r="T272" s="208"/>
      <c r="U272" s="208"/>
      <c r="V272" s="208"/>
      <c r="W272" s="208"/>
      <c r="X272" s="208"/>
      <c r="Y272" s="208"/>
      <c r="Z272" s="208"/>
      <c r="AA272" s="208"/>
      <c r="AB272" s="208"/>
      <c r="AC272" s="208"/>
      <c r="AD272" s="208"/>
      <c r="AE272" s="208"/>
      <c r="AF272" s="208"/>
      <c r="AG272" s="208"/>
      <c r="AH272" s="208"/>
      <c r="AI272" s="208"/>
      <c r="AJ272" s="208"/>
      <c r="AK272" s="208"/>
      <c r="AL272" s="208"/>
      <c r="AM272" s="208"/>
      <c r="AN272" s="208"/>
      <c r="AO272" s="208"/>
      <c r="AP272" s="208"/>
      <c r="AQ272" s="208"/>
      <c r="AR272" s="208"/>
      <c r="AS272" s="208"/>
      <c r="AT272" s="208"/>
      <c r="AU272" s="208"/>
      <c r="AV272" s="208"/>
      <c r="AW272" s="208"/>
      <c r="AX272" s="208"/>
      <c r="AY272" s="208"/>
      <c r="AZ272" s="208"/>
      <c r="BA272" s="208"/>
      <c r="BB272" s="208"/>
      <c r="BC272" s="208"/>
      <c r="BD272" s="208"/>
    </row>
    <row r="273" spans="1:56" s="208" customFormat="1" ht="13.5" x14ac:dyDescent="0.2">
      <c r="A273" s="326" t="s">
        <v>1007</v>
      </c>
      <c r="B273" s="519" t="s">
        <v>629</v>
      </c>
      <c r="C273" s="414" t="s">
        <v>1794</v>
      </c>
      <c r="D273" s="324" t="s">
        <v>421</v>
      </c>
      <c r="E273" s="341"/>
      <c r="F273" s="353" t="s">
        <v>617</v>
      </c>
      <c r="G273" s="324" t="s">
        <v>1682</v>
      </c>
      <c r="H273" s="324" t="s">
        <v>1682</v>
      </c>
      <c r="I273" s="303" t="s">
        <v>655</v>
      </c>
      <c r="J273" s="324" t="s">
        <v>1682</v>
      </c>
      <c r="K273" s="303" t="s">
        <v>711</v>
      </c>
      <c r="L273" s="324" t="s">
        <v>1682</v>
      </c>
      <c r="M273" s="324" t="s">
        <v>1682</v>
      </c>
    </row>
    <row r="274" spans="1:56" s="208" customFormat="1" ht="13.5" x14ac:dyDescent="0.2">
      <c r="A274" s="329" t="s">
        <v>1008</v>
      </c>
      <c r="B274" s="520"/>
      <c r="C274" s="308" t="s">
        <v>1795</v>
      </c>
      <c r="D274" s="312" t="s">
        <v>421</v>
      </c>
      <c r="E274" s="343">
        <v>2.46</v>
      </c>
      <c r="F274" s="356" t="s">
        <v>617</v>
      </c>
      <c r="G274" s="312" t="s">
        <v>1682</v>
      </c>
      <c r="H274" s="312" t="s">
        <v>1682</v>
      </c>
      <c r="I274" s="309" t="s">
        <v>655</v>
      </c>
      <c r="J274" s="312" t="s">
        <v>1682</v>
      </c>
      <c r="K274" s="309" t="s">
        <v>711</v>
      </c>
      <c r="L274" s="312" t="s">
        <v>1682</v>
      </c>
      <c r="M274" s="312" t="s">
        <v>1682</v>
      </c>
    </row>
    <row r="275" spans="1:56" s="208" customFormat="1" ht="13.5" x14ac:dyDescent="0.2">
      <c r="A275" s="329" t="s">
        <v>1009</v>
      </c>
      <c r="B275" s="520"/>
      <c r="C275" s="308" t="s">
        <v>1796</v>
      </c>
      <c r="D275" s="312" t="s">
        <v>421</v>
      </c>
      <c r="E275" s="343"/>
      <c r="F275" s="356" t="s">
        <v>617</v>
      </c>
      <c r="G275" s="312" t="s">
        <v>1682</v>
      </c>
      <c r="H275" s="312" t="s">
        <v>1682</v>
      </c>
      <c r="I275" s="309" t="s">
        <v>655</v>
      </c>
      <c r="J275" s="312" t="s">
        <v>1682</v>
      </c>
      <c r="K275" s="309" t="s">
        <v>711</v>
      </c>
      <c r="L275" s="312" t="s">
        <v>1682</v>
      </c>
      <c r="M275" s="325" t="s">
        <v>1019</v>
      </c>
    </row>
    <row r="276" spans="1:56" s="208" customFormat="1" ht="13.5" x14ac:dyDescent="0.2">
      <c r="A276" s="329" t="s">
        <v>1010</v>
      </c>
      <c r="B276" s="520"/>
      <c r="C276" s="308" t="s">
        <v>1797</v>
      </c>
      <c r="D276" s="312" t="s">
        <v>421</v>
      </c>
      <c r="E276" s="391"/>
      <c r="F276" s="356" t="s">
        <v>617</v>
      </c>
      <c r="G276" s="312" t="s">
        <v>1682</v>
      </c>
      <c r="H276" s="312" t="s">
        <v>1682</v>
      </c>
      <c r="I276" s="309" t="s">
        <v>655</v>
      </c>
      <c r="J276" s="312" t="s">
        <v>1682</v>
      </c>
      <c r="K276" s="312" t="s">
        <v>1682</v>
      </c>
      <c r="L276" s="312" t="s">
        <v>1682</v>
      </c>
      <c r="M276" s="312" t="s">
        <v>1682</v>
      </c>
    </row>
    <row r="277" spans="1:56" s="208" customFormat="1" ht="13.5" x14ac:dyDescent="0.2">
      <c r="A277" s="329" t="s">
        <v>1011</v>
      </c>
      <c r="B277" s="520"/>
      <c r="C277" s="308" t="s">
        <v>1798</v>
      </c>
      <c r="D277" s="312" t="s">
        <v>421</v>
      </c>
      <c r="E277" s="343">
        <v>0.6</v>
      </c>
      <c r="F277" s="356" t="s">
        <v>617</v>
      </c>
      <c r="G277" s="312" t="s">
        <v>1682</v>
      </c>
      <c r="H277" s="312" t="s">
        <v>1682</v>
      </c>
      <c r="I277" s="309" t="s">
        <v>655</v>
      </c>
      <c r="J277" s="312" t="s">
        <v>1682</v>
      </c>
      <c r="K277" s="312" t="s">
        <v>1682</v>
      </c>
      <c r="L277" s="312" t="s">
        <v>1682</v>
      </c>
      <c r="M277" s="312" t="s">
        <v>1682</v>
      </c>
    </row>
    <row r="278" spans="1:56" s="208" customFormat="1" ht="13.5" x14ac:dyDescent="0.2">
      <c r="A278" s="329" t="s">
        <v>1012</v>
      </c>
      <c r="B278" s="520"/>
      <c r="C278" s="308" t="s">
        <v>1799</v>
      </c>
      <c r="D278" s="312" t="s">
        <v>421</v>
      </c>
      <c r="E278" s="343"/>
      <c r="F278" s="356" t="s">
        <v>617</v>
      </c>
      <c r="G278" s="312" t="s">
        <v>1682</v>
      </c>
      <c r="H278" s="312" t="s">
        <v>1682</v>
      </c>
      <c r="I278" s="309" t="s">
        <v>655</v>
      </c>
      <c r="J278" s="312" t="s">
        <v>1682</v>
      </c>
      <c r="K278" s="312" t="s">
        <v>1682</v>
      </c>
      <c r="L278" s="312" t="s">
        <v>1682</v>
      </c>
      <c r="M278" s="325" t="s">
        <v>1020</v>
      </c>
    </row>
    <row r="279" spans="1:56" s="208" customFormat="1" ht="13.5" x14ac:dyDescent="0.2">
      <c r="A279" s="329" t="s">
        <v>1013</v>
      </c>
      <c r="B279" s="520"/>
      <c r="C279" s="308" t="s">
        <v>1800</v>
      </c>
      <c r="D279" s="312" t="s">
        <v>421</v>
      </c>
      <c r="E279" s="392"/>
      <c r="F279" s="356" t="s">
        <v>617</v>
      </c>
      <c r="G279" s="312" t="s">
        <v>1682</v>
      </c>
      <c r="H279" s="312" t="s">
        <v>1682</v>
      </c>
      <c r="I279" s="309" t="s">
        <v>655</v>
      </c>
      <c r="J279" s="312" t="s">
        <v>1682</v>
      </c>
      <c r="K279" s="312" t="s">
        <v>1682</v>
      </c>
      <c r="L279" s="312" t="s">
        <v>1682</v>
      </c>
      <c r="M279" s="312" t="s">
        <v>1682</v>
      </c>
    </row>
    <row r="280" spans="1:56" s="208" customFormat="1" ht="13.5" x14ac:dyDescent="0.2">
      <c r="A280" s="329" t="s">
        <v>1014</v>
      </c>
      <c r="B280" s="520"/>
      <c r="C280" s="308" t="s">
        <v>1801</v>
      </c>
      <c r="D280" s="312" t="s">
        <v>421</v>
      </c>
      <c r="E280" s="343">
        <v>1</v>
      </c>
      <c r="F280" s="356" t="s">
        <v>617</v>
      </c>
      <c r="G280" s="312" t="s">
        <v>1682</v>
      </c>
      <c r="H280" s="312" t="s">
        <v>1682</v>
      </c>
      <c r="I280" s="309" t="s">
        <v>653</v>
      </c>
      <c r="J280" s="312" t="s">
        <v>1682</v>
      </c>
      <c r="K280" s="312" t="s">
        <v>1682</v>
      </c>
      <c r="L280" s="312" t="s">
        <v>1682</v>
      </c>
      <c r="M280" s="312" t="s">
        <v>1682</v>
      </c>
    </row>
    <row r="281" spans="1:56" s="208" customFormat="1" ht="13.5" x14ac:dyDescent="0.2">
      <c r="A281" s="329" t="s">
        <v>1015</v>
      </c>
      <c r="B281" s="520"/>
      <c r="C281" s="308" t="s">
        <v>1802</v>
      </c>
      <c r="D281" s="312" t="s">
        <v>421</v>
      </c>
      <c r="E281" s="343"/>
      <c r="F281" s="356" t="s">
        <v>617</v>
      </c>
      <c r="G281" s="312" t="s">
        <v>1682</v>
      </c>
      <c r="H281" s="312" t="s">
        <v>1682</v>
      </c>
      <c r="I281" s="309" t="s">
        <v>653</v>
      </c>
      <c r="J281" s="312" t="s">
        <v>1682</v>
      </c>
      <c r="K281" s="312" t="s">
        <v>1682</v>
      </c>
      <c r="L281" s="312" t="s">
        <v>1682</v>
      </c>
      <c r="M281" s="312" t="s">
        <v>1682</v>
      </c>
    </row>
    <row r="282" spans="1:56" s="208" customFormat="1" ht="27" x14ac:dyDescent="0.2">
      <c r="A282" s="329" t="s">
        <v>1016</v>
      </c>
      <c r="B282" s="520"/>
      <c r="C282" s="315" t="s">
        <v>1803</v>
      </c>
      <c r="D282" s="312" t="s">
        <v>421</v>
      </c>
      <c r="E282" s="343"/>
      <c r="F282" s="356" t="s">
        <v>617</v>
      </c>
      <c r="G282" s="312" t="s">
        <v>1682</v>
      </c>
      <c r="H282" s="312" t="s">
        <v>1682</v>
      </c>
      <c r="I282" s="309" t="s">
        <v>653</v>
      </c>
      <c r="J282" s="312" t="s">
        <v>1682</v>
      </c>
      <c r="K282" s="312" t="s">
        <v>1682</v>
      </c>
      <c r="L282" s="312" t="s">
        <v>1682</v>
      </c>
      <c r="M282" s="312" t="s">
        <v>1682</v>
      </c>
    </row>
    <row r="283" spans="1:56" s="208" customFormat="1" ht="13.5" x14ac:dyDescent="0.2">
      <c r="A283" s="329" t="s">
        <v>1017</v>
      </c>
      <c r="B283" s="520"/>
      <c r="C283" s="308" t="s">
        <v>714</v>
      </c>
      <c r="D283" s="312" t="s">
        <v>421</v>
      </c>
      <c r="E283" s="393">
        <v>0.12</v>
      </c>
      <c r="F283" s="356" t="s">
        <v>617</v>
      </c>
      <c r="G283" s="312" t="s">
        <v>1682</v>
      </c>
      <c r="H283" s="312" t="s">
        <v>1682</v>
      </c>
      <c r="I283" s="309" t="s">
        <v>653</v>
      </c>
      <c r="J283" s="312" t="s">
        <v>1682</v>
      </c>
      <c r="K283" s="309" t="s">
        <v>711</v>
      </c>
      <c r="L283" s="312" t="s">
        <v>1682</v>
      </c>
      <c r="M283" s="312" t="s">
        <v>1682</v>
      </c>
    </row>
    <row r="284" spans="1:56" s="208" customFormat="1" ht="13.5" x14ac:dyDescent="0.2">
      <c r="A284" s="334" t="s">
        <v>1018</v>
      </c>
      <c r="B284" s="521"/>
      <c r="C284" s="470" t="s">
        <v>715</v>
      </c>
      <c r="D284" s="320" t="s">
        <v>421</v>
      </c>
      <c r="E284" s="457">
        <v>0.2</v>
      </c>
      <c r="F284" s="360" t="s">
        <v>617</v>
      </c>
      <c r="G284" s="320" t="s">
        <v>1682</v>
      </c>
      <c r="H284" s="320" t="s">
        <v>1682</v>
      </c>
      <c r="I284" s="318" t="s">
        <v>653</v>
      </c>
      <c r="J284" s="320" t="s">
        <v>1682</v>
      </c>
      <c r="K284" s="318" t="s">
        <v>711</v>
      </c>
      <c r="L284" s="320" t="s">
        <v>1682</v>
      </c>
      <c r="M284" s="320" t="s">
        <v>1682</v>
      </c>
    </row>
    <row r="285" spans="1:56" s="288" customFormat="1" ht="15" customHeight="1" x14ac:dyDescent="0.2">
      <c r="A285" s="326" t="s">
        <v>1109</v>
      </c>
      <c r="B285" s="516" t="s">
        <v>1486</v>
      </c>
      <c r="C285" s="471" t="s">
        <v>1537</v>
      </c>
      <c r="D285" s="328" t="s">
        <v>421</v>
      </c>
      <c r="E285" s="362">
        <v>0.23499999999999999</v>
      </c>
      <c r="F285" s="394" t="s">
        <v>1511</v>
      </c>
      <c r="G285" s="328" t="s">
        <v>618</v>
      </c>
      <c r="H285" s="328" t="s">
        <v>652</v>
      </c>
      <c r="I285" s="296" t="s">
        <v>655</v>
      </c>
      <c r="J285" s="394" t="s">
        <v>1512</v>
      </c>
      <c r="K285" s="395" t="s">
        <v>2025</v>
      </c>
      <c r="L285" s="395" t="s">
        <v>2031</v>
      </c>
      <c r="M285" s="396"/>
      <c r="N285" s="287"/>
      <c r="O285" s="287"/>
      <c r="P285" s="287"/>
      <c r="Q285" s="287"/>
      <c r="R285" s="287"/>
      <c r="S285" s="287"/>
      <c r="T285" s="287"/>
      <c r="U285" s="287"/>
      <c r="V285" s="287"/>
      <c r="W285" s="287"/>
      <c r="X285" s="287"/>
      <c r="Y285" s="287"/>
      <c r="Z285" s="287"/>
      <c r="AA285" s="287"/>
      <c r="AB285" s="287"/>
      <c r="AC285" s="287"/>
      <c r="AD285" s="287"/>
      <c r="AE285" s="287"/>
      <c r="AF285" s="287"/>
      <c r="AG285" s="287"/>
      <c r="AH285" s="287"/>
      <c r="AI285" s="287"/>
      <c r="AJ285" s="287"/>
      <c r="AK285" s="287"/>
      <c r="AL285" s="287"/>
      <c r="AM285" s="287"/>
      <c r="AN285" s="287"/>
      <c r="AO285" s="287"/>
      <c r="AP285" s="287"/>
      <c r="AQ285" s="287"/>
      <c r="AR285" s="287"/>
      <c r="AS285" s="287"/>
      <c r="AT285" s="287"/>
      <c r="AU285" s="287"/>
      <c r="AV285" s="287"/>
      <c r="AW285" s="287"/>
      <c r="AX285" s="287"/>
      <c r="AY285" s="287"/>
      <c r="AZ285" s="287"/>
      <c r="BA285" s="287"/>
      <c r="BB285" s="287"/>
      <c r="BC285" s="287"/>
      <c r="BD285" s="287"/>
    </row>
    <row r="286" spans="1:56" s="288" customFormat="1" ht="14.25" customHeight="1" x14ac:dyDescent="0.2">
      <c r="A286" s="280" t="s">
        <v>1110</v>
      </c>
      <c r="B286" s="517"/>
      <c r="C286" s="357" t="s">
        <v>1538</v>
      </c>
      <c r="D286" s="331" t="s">
        <v>421</v>
      </c>
      <c r="E286" s="364">
        <v>0.22999999999999998</v>
      </c>
      <c r="F286" s="397" t="s">
        <v>1511</v>
      </c>
      <c r="G286" s="331" t="s">
        <v>618</v>
      </c>
      <c r="H286" s="331" t="s">
        <v>652</v>
      </c>
      <c r="I286" s="282" t="s">
        <v>655</v>
      </c>
      <c r="J286" s="397" t="s">
        <v>1512</v>
      </c>
      <c r="K286" s="398" t="s">
        <v>2025</v>
      </c>
      <c r="L286" s="398" t="s">
        <v>2031</v>
      </c>
      <c r="M286" s="399"/>
      <c r="N286" s="287"/>
      <c r="O286" s="287"/>
      <c r="P286" s="287"/>
      <c r="Q286" s="287"/>
      <c r="R286" s="287"/>
      <c r="S286" s="287"/>
      <c r="T286" s="287"/>
      <c r="U286" s="287"/>
      <c r="V286" s="287"/>
      <c r="W286" s="287"/>
      <c r="X286" s="287"/>
      <c r="Y286" s="287"/>
      <c r="Z286" s="287"/>
      <c r="AA286" s="287"/>
      <c r="AB286" s="287"/>
      <c r="AC286" s="287"/>
      <c r="AD286" s="287"/>
      <c r="AE286" s="287"/>
      <c r="AF286" s="287"/>
      <c r="AG286" s="287"/>
      <c r="AH286" s="287"/>
      <c r="AI286" s="287"/>
      <c r="AJ286" s="287"/>
      <c r="AK286" s="287"/>
      <c r="AL286" s="287"/>
      <c r="AM286" s="287"/>
      <c r="AN286" s="287"/>
      <c r="AO286" s="287"/>
      <c r="AP286" s="287"/>
      <c r="AQ286" s="287"/>
      <c r="AR286" s="287"/>
      <c r="AS286" s="287"/>
      <c r="AT286" s="287"/>
      <c r="AU286" s="287"/>
      <c r="AV286" s="287"/>
      <c r="AW286" s="287"/>
      <c r="AX286" s="287"/>
      <c r="AY286" s="287"/>
      <c r="AZ286" s="287"/>
      <c r="BA286" s="287"/>
      <c r="BB286" s="287"/>
      <c r="BC286" s="287"/>
      <c r="BD286" s="287"/>
    </row>
    <row r="287" spans="1:56" s="288" customFormat="1" ht="14.25" customHeight="1" x14ac:dyDescent="0.2">
      <c r="A287" s="329" t="s">
        <v>1111</v>
      </c>
      <c r="B287" s="517"/>
      <c r="C287" s="357" t="s">
        <v>1533</v>
      </c>
      <c r="D287" s="331" t="s">
        <v>421</v>
      </c>
      <c r="E287" s="364">
        <v>0.35</v>
      </c>
      <c r="F287" s="397" t="s">
        <v>1511</v>
      </c>
      <c r="G287" s="331" t="s">
        <v>618</v>
      </c>
      <c r="H287" s="331" t="s">
        <v>652</v>
      </c>
      <c r="I287" s="282" t="s">
        <v>655</v>
      </c>
      <c r="J287" s="397" t="s">
        <v>1512</v>
      </c>
      <c r="K287" s="398" t="s">
        <v>2025</v>
      </c>
      <c r="L287" s="398" t="s">
        <v>2031</v>
      </c>
      <c r="M287" s="399"/>
      <c r="N287" s="287"/>
      <c r="O287" s="287"/>
      <c r="P287" s="287"/>
      <c r="Q287" s="287"/>
      <c r="R287" s="287"/>
      <c r="S287" s="287"/>
      <c r="T287" s="287"/>
      <c r="U287" s="287"/>
      <c r="V287" s="287"/>
      <c r="W287" s="287"/>
      <c r="X287" s="287"/>
      <c r="Y287" s="287"/>
      <c r="Z287" s="287"/>
      <c r="AA287" s="287"/>
      <c r="AB287" s="287"/>
      <c r="AC287" s="287"/>
      <c r="AD287" s="287"/>
      <c r="AE287" s="287"/>
      <c r="AF287" s="287"/>
      <c r="AG287" s="287"/>
      <c r="AH287" s="287"/>
      <c r="AI287" s="287"/>
      <c r="AJ287" s="287"/>
      <c r="AK287" s="287"/>
      <c r="AL287" s="287"/>
      <c r="AM287" s="287"/>
      <c r="AN287" s="287"/>
      <c r="AO287" s="287"/>
      <c r="AP287" s="287"/>
      <c r="AQ287" s="287"/>
      <c r="AR287" s="287"/>
      <c r="AS287" s="287"/>
      <c r="AT287" s="287"/>
      <c r="AU287" s="287"/>
      <c r="AV287" s="287"/>
      <c r="AW287" s="287"/>
      <c r="AX287" s="287"/>
      <c r="AY287" s="287"/>
      <c r="AZ287" s="287"/>
      <c r="BA287" s="287"/>
      <c r="BB287" s="287"/>
      <c r="BC287" s="287"/>
      <c r="BD287" s="287"/>
    </row>
    <row r="288" spans="1:56" s="288" customFormat="1" ht="14.25" customHeight="1" x14ac:dyDescent="0.2">
      <c r="A288" s="280" t="s">
        <v>1112</v>
      </c>
      <c r="B288" s="517"/>
      <c r="C288" s="357" t="s">
        <v>1534</v>
      </c>
      <c r="D288" s="331" t="s">
        <v>421</v>
      </c>
      <c r="E288" s="364">
        <v>0.65500000000000003</v>
      </c>
      <c r="F288" s="397" t="s">
        <v>1511</v>
      </c>
      <c r="G288" s="331" t="s">
        <v>618</v>
      </c>
      <c r="H288" s="331" t="s">
        <v>652</v>
      </c>
      <c r="I288" s="282" t="s">
        <v>655</v>
      </c>
      <c r="J288" s="397" t="s">
        <v>1512</v>
      </c>
      <c r="K288" s="398" t="s">
        <v>2025</v>
      </c>
      <c r="L288" s="398" t="s">
        <v>2031</v>
      </c>
      <c r="M288" s="399"/>
      <c r="N288" s="287"/>
      <c r="O288" s="287"/>
      <c r="P288" s="287"/>
      <c r="Q288" s="287"/>
      <c r="R288" s="287"/>
      <c r="S288" s="287"/>
      <c r="T288" s="287"/>
      <c r="U288" s="287"/>
      <c r="V288" s="287"/>
      <c r="W288" s="287"/>
      <c r="X288" s="287"/>
      <c r="Y288" s="287"/>
      <c r="Z288" s="287"/>
      <c r="AA288" s="287"/>
      <c r="AB288" s="287"/>
      <c r="AC288" s="287"/>
      <c r="AD288" s="287"/>
      <c r="AE288" s="287"/>
      <c r="AF288" s="287"/>
      <c r="AG288" s="287"/>
      <c r="AH288" s="287"/>
      <c r="AI288" s="287"/>
      <c r="AJ288" s="287"/>
      <c r="AK288" s="287"/>
      <c r="AL288" s="287"/>
      <c r="AM288" s="287"/>
      <c r="AN288" s="287"/>
      <c r="AO288" s="287"/>
      <c r="AP288" s="287"/>
      <c r="AQ288" s="287"/>
      <c r="AR288" s="287"/>
      <c r="AS288" s="287"/>
      <c r="AT288" s="287"/>
      <c r="AU288" s="287"/>
      <c r="AV288" s="287"/>
      <c r="AW288" s="287"/>
      <c r="AX288" s="287"/>
      <c r="AY288" s="287"/>
      <c r="AZ288" s="287"/>
      <c r="BA288" s="287"/>
      <c r="BB288" s="287"/>
      <c r="BC288" s="287"/>
      <c r="BD288" s="287"/>
    </row>
    <row r="289" spans="1:56" s="288" customFormat="1" ht="14.25" customHeight="1" x14ac:dyDescent="0.2">
      <c r="A289" s="280" t="s">
        <v>1113</v>
      </c>
      <c r="B289" s="517"/>
      <c r="C289" s="357" t="s">
        <v>1535</v>
      </c>
      <c r="D289" s="331" t="s">
        <v>421</v>
      </c>
      <c r="E289" s="364">
        <v>0.6</v>
      </c>
      <c r="F289" s="397" t="s">
        <v>1511</v>
      </c>
      <c r="G289" s="331" t="s">
        <v>618</v>
      </c>
      <c r="H289" s="331" t="s">
        <v>652</v>
      </c>
      <c r="I289" s="282" t="s">
        <v>655</v>
      </c>
      <c r="J289" s="397" t="s">
        <v>1512</v>
      </c>
      <c r="K289" s="398" t="s">
        <v>2025</v>
      </c>
      <c r="L289" s="398" t="s">
        <v>2031</v>
      </c>
      <c r="M289" s="399"/>
      <c r="N289" s="287"/>
      <c r="O289" s="287"/>
      <c r="P289" s="287"/>
      <c r="Q289" s="287"/>
      <c r="R289" s="287"/>
      <c r="S289" s="287"/>
      <c r="T289" s="287"/>
      <c r="U289" s="287"/>
      <c r="V289" s="287"/>
      <c r="W289" s="287"/>
      <c r="X289" s="287"/>
      <c r="Y289" s="287"/>
      <c r="Z289" s="287"/>
      <c r="AA289" s="287"/>
      <c r="AB289" s="287"/>
      <c r="AC289" s="287"/>
      <c r="AD289" s="287"/>
      <c r="AE289" s="287"/>
      <c r="AF289" s="287"/>
      <c r="AG289" s="287"/>
      <c r="AH289" s="287"/>
      <c r="AI289" s="287"/>
      <c r="AJ289" s="287"/>
      <c r="AK289" s="287"/>
      <c r="AL289" s="287"/>
      <c r="AM289" s="287"/>
      <c r="AN289" s="287"/>
      <c r="AO289" s="287"/>
      <c r="AP289" s="287"/>
      <c r="AQ289" s="287"/>
      <c r="AR289" s="287"/>
      <c r="AS289" s="287"/>
      <c r="AT289" s="287"/>
      <c r="AU289" s="287"/>
      <c r="AV289" s="287"/>
      <c r="AW289" s="287"/>
      <c r="AX289" s="287"/>
      <c r="AY289" s="287"/>
      <c r="AZ289" s="287"/>
      <c r="BA289" s="287"/>
      <c r="BB289" s="287"/>
      <c r="BC289" s="287"/>
      <c r="BD289" s="287"/>
    </row>
    <row r="290" spans="1:56" s="288" customFormat="1" ht="14.25" customHeight="1" x14ac:dyDescent="0.2">
      <c r="A290" s="329" t="s">
        <v>1114</v>
      </c>
      <c r="B290" s="517"/>
      <c r="C290" s="357" t="s">
        <v>1536</v>
      </c>
      <c r="D290" s="331" t="s">
        <v>421</v>
      </c>
      <c r="E290" s="364">
        <v>5.55</v>
      </c>
      <c r="F290" s="397" t="s">
        <v>1511</v>
      </c>
      <c r="G290" s="331" t="s">
        <v>618</v>
      </c>
      <c r="H290" s="331" t="s">
        <v>652</v>
      </c>
      <c r="I290" s="282" t="s">
        <v>655</v>
      </c>
      <c r="J290" s="397" t="s">
        <v>1512</v>
      </c>
      <c r="K290" s="398" t="s">
        <v>2025</v>
      </c>
      <c r="L290" s="398" t="s">
        <v>2031</v>
      </c>
      <c r="M290" s="399"/>
      <c r="N290" s="287"/>
      <c r="O290" s="287"/>
      <c r="P290" s="287"/>
      <c r="Q290" s="287"/>
      <c r="R290" s="287"/>
      <c r="S290" s="287"/>
      <c r="T290" s="287"/>
      <c r="U290" s="287"/>
      <c r="V290" s="287"/>
      <c r="W290" s="287"/>
      <c r="X290" s="287"/>
      <c r="Y290" s="287"/>
      <c r="Z290" s="287"/>
      <c r="AA290" s="287"/>
      <c r="AB290" s="287"/>
      <c r="AC290" s="287"/>
      <c r="AD290" s="287"/>
      <c r="AE290" s="287"/>
      <c r="AF290" s="287"/>
      <c r="AG290" s="287"/>
      <c r="AH290" s="287"/>
      <c r="AI290" s="287"/>
      <c r="AJ290" s="287"/>
      <c r="AK290" s="287"/>
      <c r="AL290" s="287"/>
      <c r="AM290" s="287"/>
      <c r="AN290" s="287"/>
      <c r="AO290" s="287"/>
      <c r="AP290" s="287"/>
      <c r="AQ290" s="287"/>
      <c r="AR290" s="287"/>
      <c r="AS290" s="287"/>
      <c r="AT290" s="287"/>
      <c r="AU290" s="287"/>
      <c r="AV290" s="287"/>
      <c r="AW290" s="287"/>
      <c r="AX290" s="287"/>
      <c r="AY290" s="287"/>
      <c r="AZ290" s="287"/>
      <c r="BA290" s="287"/>
      <c r="BB290" s="287"/>
      <c r="BC290" s="287"/>
      <c r="BD290" s="287"/>
    </row>
    <row r="291" spans="1:56" s="288" customFormat="1" ht="14.25" customHeight="1" x14ac:dyDescent="0.2">
      <c r="A291" s="280" t="s">
        <v>1115</v>
      </c>
      <c r="B291" s="517"/>
      <c r="C291" s="357" t="s">
        <v>1573</v>
      </c>
      <c r="D291" s="331" t="s">
        <v>421</v>
      </c>
      <c r="E291" s="364">
        <v>1.69</v>
      </c>
      <c r="F291" s="397" t="s">
        <v>1511</v>
      </c>
      <c r="G291" s="331" t="s">
        <v>618</v>
      </c>
      <c r="H291" s="331" t="s">
        <v>652</v>
      </c>
      <c r="I291" s="282" t="s">
        <v>653</v>
      </c>
      <c r="J291" s="397" t="s">
        <v>1512</v>
      </c>
      <c r="K291" s="398" t="s">
        <v>2025</v>
      </c>
      <c r="L291" s="398" t="s">
        <v>2031</v>
      </c>
      <c r="M291" s="399"/>
      <c r="N291" s="287"/>
      <c r="O291" s="287"/>
      <c r="P291" s="287"/>
      <c r="Q291" s="287"/>
      <c r="R291" s="287"/>
      <c r="S291" s="287"/>
      <c r="T291" s="287"/>
      <c r="U291" s="287"/>
      <c r="V291" s="287"/>
      <c r="W291" s="287"/>
      <c r="X291" s="287"/>
      <c r="Y291" s="287"/>
      <c r="Z291" s="287"/>
      <c r="AA291" s="287"/>
      <c r="AB291" s="287"/>
      <c r="AC291" s="287"/>
      <c r="AD291" s="287"/>
      <c r="AE291" s="287"/>
      <c r="AF291" s="287"/>
      <c r="AG291" s="287"/>
      <c r="AH291" s="287"/>
      <c r="AI291" s="287"/>
      <c r="AJ291" s="287"/>
      <c r="AK291" s="287"/>
      <c r="AL291" s="287"/>
      <c r="AM291" s="287"/>
      <c r="AN291" s="287"/>
      <c r="AO291" s="287"/>
      <c r="AP291" s="287"/>
      <c r="AQ291" s="287"/>
      <c r="AR291" s="287"/>
      <c r="AS291" s="287"/>
      <c r="AT291" s="287"/>
      <c r="AU291" s="287"/>
      <c r="AV291" s="287"/>
      <c r="AW291" s="287"/>
      <c r="AX291" s="287"/>
      <c r="AY291" s="287"/>
      <c r="AZ291" s="287"/>
      <c r="BA291" s="287"/>
      <c r="BB291" s="287"/>
      <c r="BC291" s="287"/>
      <c r="BD291" s="287"/>
    </row>
    <row r="292" spans="1:56" s="288" customFormat="1" ht="14.25" customHeight="1" x14ac:dyDescent="0.2">
      <c r="A292" s="280" t="s">
        <v>1116</v>
      </c>
      <c r="B292" s="517"/>
      <c r="C292" s="357" t="s">
        <v>1576</v>
      </c>
      <c r="D292" s="331" t="s">
        <v>421</v>
      </c>
      <c r="E292" s="364">
        <v>0.32</v>
      </c>
      <c r="F292" s="397" t="s">
        <v>1511</v>
      </c>
      <c r="G292" s="331" t="s">
        <v>618</v>
      </c>
      <c r="H292" s="331" t="s">
        <v>652</v>
      </c>
      <c r="I292" s="282" t="s">
        <v>653</v>
      </c>
      <c r="J292" s="397" t="s">
        <v>1512</v>
      </c>
      <c r="K292" s="398" t="s">
        <v>2025</v>
      </c>
      <c r="L292" s="398" t="s">
        <v>2031</v>
      </c>
      <c r="M292" s="399"/>
      <c r="N292" s="287"/>
      <c r="O292" s="287"/>
      <c r="P292" s="287"/>
      <c r="Q292" s="287"/>
      <c r="R292" s="287"/>
      <c r="S292" s="287"/>
      <c r="T292" s="287"/>
      <c r="U292" s="287"/>
      <c r="V292" s="287"/>
      <c r="W292" s="287"/>
      <c r="X292" s="287"/>
      <c r="Y292" s="287"/>
      <c r="Z292" s="287"/>
      <c r="AA292" s="287"/>
      <c r="AB292" s="287"/>
      <c r="AC292" s="287"/>
      <c r="AD292" s="287"/>
      <c r="AE292" s="287"/>
      <c r="AF292" s="287"/>
      <c r="AG292" s="287"/>
      <c r="AH292" s="287"/>
      <c r="AI292" s="287"/>
      <c r="AJ292" s="287"/>
      <c r="AK292" s="287"/>
      <c r="AL292" s="287"/>
      <c r="AM292" s="287"/>
      <c r="AN292" s="287"/>
      <c r="AO292" s="287"/>
      <c r="AP292" s="287"/>
      <c r="AQ292" s="287"/>
      <c r="AR292" s="287"/>
      <c r="AS292" s="287"/>
      <c r="AT292" s="287"/>
      <c r="AU292" s="287"/>
      <c r="AV292" s="287"/>
      <c r="AW292" s="287"/>
      <c r="AX292" s="287"/>
      <c r="AY292" s="287"/>
      <c r="AZ292" s="287"/>
      <c r="BA292" s="287"/>
      <c r="BB292" s="287"/>
      <c r="BC292" s="287"/>
      <c r="BD292" s="287"/>
    </row>
    <row r="293" spans="1:56" s="288" customFormat="1" ht="14.25" customHeight="1" x14ac:dyDescent="0.2">
      <c r="A293" s="329" t="s">
        <v>1117</v>
      </c>
      <c r="B293" s="517"/>
      <c r="C293" s="357" t="s">
        <v>1579</v>
      </c>
      <c r="D293" s="331" t="s">
        <v>421</v>
      </c>
      <c r="E293" s="364">
        <v>0.05</v>
      </c>
      <c r="F293" s="397" t="s">
        <v>1511</v>
      </c>
      <c r="G293" s="331" t="s">
        <v>618</v>
      </c>
      <c r="H293" s="331" t="s">
        <v>652</v>
      </c>
      <c r="I293" s="282" t="s">
        <v>653</v>
      </c>
      <c r="J293" s="397" t="s">
        <v>1512</v>
      </c>
      <c r="K293" s="398" t="s">
        <v>2025</v>
      </c>
      <c r="L293" s="398" t="s">
        <v>2031</v>
      </c>
      <c r="M293" s="399"/>
      <c r="N293" s="287"/>
      <c r="O293" s="287"/>
      <c r="P293" s="287"/>
      <c r="Q293" s="287"/>
      <c r="R293" s="287"/>
      <c r="S293" s="287"/>
      <c r="T293" s="287"/>
      <c r="U293" s="287"/>
      <c r="V293" s="287"/>
      <c r="W293" s="287"/>
      <c r="X293" s="287"/>
      <c r="Y293" s="287"/>
      <c r="Z293" s="287"/>
      <c r="AA293" s="287"/>
      <c r="AB293" s="287"/>
      <c r="AC293" s="287"/>
      <c r="AD293" s="287"/>
      <c r="AE293" s="287"/>
      <c r="AF293" s="287"/>
      <c r="AG293" s="287"/>
      <c r="AH293" s="287"/>
      <c r="AI293" s="287"/>
      <c r="AJ293" s="287"/>
      <c r="AK293" s="287"/>
      <c r="AL293" s="287"/>
      <c r="AM293" s="287"/>
      <c r="AN293" s="287"/>
      <c r="AO293" s="287"/>
      <c r="AP293" s="287"/>
      <c r="AQ293" s="287"/>
      <c r="AR293" s="287"/>
      <c r="AS293" s="287"/>
      <c r="AT293" s="287"/>
      <c r="AU293" s="287"/>
      <c r="AV293" s="287"/>
      <c r="AW293" s="287"/>
      <c r="AX293" s="287"/>
      <c r="AY293" s="287"/>
      <c r="AZ293" s="287"/>
      <c r="BA293" s="287"/>
      <c r="BB293" s="287"/>
      <c r="BC293" s="287"/>
      <c r="BD293" s="287"/>
    </row>
    <row r="294" spans="1:56" s="288" customFormat="1" ht="14.25" customHeight="1" x14ac:dyDescent="0.2">
      <c r="A294" s="280" t="s">
        <v>1118</v>
      </c>
      <c r="B294" s="517"/>
      <c r="C294" s="357" t="s">
        <v>1804</v>
      </c>
      <c r="D294" s="331" t="s">
        <v>421</v>
      </c>
      <c r="E294" s="364">
        <v>0.1</v>
      </c>
      <c r="F294" s="397" t="s">
        <v>1511</v>
      </c>
      <c r="G294" s="331" t="s">
        <v>618</v>
      </c>
      <c r="H294" s="331" t="s">
        <v>652</v>
      </c>
      <c r="I294" s="282" t="s">
        <v>653</v>
      </c>
      <c r="J294" s="397" t="s">
        <v>1512</v>
      </c>
      <c r="K294" s="398" t="s">
        <v>2025</v>
      </c>
      <c r="L294" s="398" t="s">
        <v>2031</v>
      </c>
      <c r="M294" s="399"/>
      <c r="N294" s="287"/>
      <c r="O294" s="287"/>
      <c r="P294" s="287"/>
      <c r="Q294" s="287"/>
      <c r="R294" s="287"/>
      <c r="S294" s="287"/>
      <c r="T294" s="287"/>
      <c r="U294" s="287"/>
      <c r="V294" s="287"/>
      <c r="W294" s="287"/>
      <c r="X294" s="287"/>
      <c r="Y294" s="287"/>
      <c r="Z294" s="287"/>
      <c r="AA294" s="287"/>
      <c r="AB294" s="287"/>
      <c r="AC294" s="287"/>
      <c r="AD294" s="287"/>
      <c r="AE294" s="287"/>
      <c r="AF294" s="287"/>
      <c r="AG294" s="287"/>
      <c r="AH294" s="287"/>
      <c r="AI294" s="287"/>
      <c r="AJ294" s="287"/>
      <c r="AK294" s="287"/>
      <c r="AL294" s="287"/>
      <c r="AM294" s="287"/>
      <c r="AN294" s="287"/>
      <c r="AO294" s="287"/>
      <c r="AP294" s="287"/>
      <c r="AQ294" s="287"/>
      <c r="AR294" s="287"/>
      <c r="AS294" s="287"/>
      <c r="AT294" s="287"/>
      <c r="AU294" s="287"/>
      <c r="AV294" s="287"/>
      <c r="AW294" s="287"/>
      <c r="AX294" s="287"/>
      <c r="AY294" s="287"/>
      <c r="AZ294" s="287"/>
      <c r="BA294" s="287"/>
      <c r="BB294" s="287"/>
      <c r="BC294" s="287"/>
      <c r="BD294" s="287"/>
    </row>
    <row r="295" spans="1:56" s="288" customFormat="1" ht="14.25" customHeight="1" x14ac:dyDescent="0.2">
      <c r="A295" s="280" t="s">
        <v>1119</v>
      </c>
      <c r="B295" s="517"/>
      <c r="C295" s="357" t="s">
        <v>1532</v>
      </c>
      <c r="D295" s="331" t="s">
        <v>421</v>
      </c>
      <c r="E295" s="364">
        <v>0.08</v>
      </c>
      <c r="F295" s="397" t="s">
        <v>1511</v>
      </c>
      <c r="G295" s="331" t="s">
        <v>618</v>
      </c>
      <c r="H295" s="331" t="s">
        <v>652</v>
      </c>
      <c r="I295" s="282" t="s">
        <v>655</v>
      </c>
      <c r="J295" s="397" t="s">
        <v>1512</v>
      </c>
      <c r="K295" s="398" t="s">
        <v>2025</v>
      </c>
      <c r="L295" s="398" t="s">
        <v>2031</v>
      </c>
      <c r="M295" s="399"/>
      <c r="N295" s="287"/>
      <c r="O295" s="287"/>
      <c r="P295" s="287"/>
      <c r="Q295" s="287"/>
      <c r="R295" s="287"/>
      <c r="S295" s="287"/>
      <c r="T295" s="287"/>
      <c r="U295" s="287"/>
      <c r="V295" s="287"/>
      <c r="W295" s="287"/>
      <c r="X295" s="287"/>
      <c r="Y295" s="287"/>
      <c r="Z295" s="287"/>
      <c r="AA295" s="287"/>
      <c r="AB295" s="287"/>
      <c r="AC295" s="287"/>
      <c r="AD295" s="287"/>
      <c r="AE295" s="287"/>
      <c r="AF295" s="287"/>
      <c r="AG295" s="287"/>
      <c r="AH295" s="287"/>
      <c r="AI295" s="287"/>
      <c r="AJ295" s="287"/>
      <c r="AK295" s="287"/>
      <c r="AL295" s="287"/>
      <c r="AM295" s="287"/>
      <c r="AN295" s="287"/>
      <c r="AO295" s="287"/>
      <c r="AP295" s="287"/>
      <c r="AQ295" s="287"/>
      <c r="AR295" s="287"/>
      <c r="AS295" s="287"/>
      <c r="AT295" s="287"/>
      <c r="AU295" s="287"/>
      <c r="AV295" s="287"/>
      <c r="AW295" s="287"/>
      <c r="AX295" s="287"/>
      <c r="AY295" s="287"/>
      <c r="AZ295" s="287"/>
      <c r="BA295" s="287"/>
      <c r="BB295" s="287"/>
      <c r="BC295" s="287"/>
      <c r="BD295" s="287"/>
    </row>
    <row r="296" spans="1:56" s="288" customFormat="1" ht="14.25" customHeight="1" x14ac:dyDescent="0.2">
      <c r="A296" s="329" t="s">
        <v>1120</v>
      </c>
      <c r="B296" s="517"/>
      <c r="C296" s="357" t="s">
        <v>1574</v>
      </c>
      <c r="D296" s="331" t="s">
        <v>421</v>
      </c>
      <c r="E296" s="364">
        <v>0.18</v>
      </c>
      <c r="F296" s="397" t="s">
        <v>1511</v>
      </c>
      <c r="G296" s="331" t="s">
        <v>618</v>
      </c>
      <c r="H296" s="331" t="s">
        <v>652</v>
      </c>
      <c r="I296" s="282" t="s">
        <v>655</v>
      </c>
      <c r="J296" s="397" t="s">
        <v>1512</v>
      </c>
      <c r="K296" s="398" t="s">
        <v>2025</v>
      </c>
      <c r="L296" s="398" t="s">
        <v>2031</v>
      </c>
      <c r="M296" s="399"/>
      <c r="N296" s="287"/>
      <c r="O296" s="287"/>
      <c r="P296" s="287"/>
      <c r="Q296" s="287"/>
      <c r="R296" s="287"/>
      <c r="S296" s="287"/>
      <c r="T296" s="287"/>
      <c r="U296" s="287"/>
      <c r="V296" s="287"/>
      <c r="W296" s="287"/>
      <c r="X296" s="287"/>
      <c r="Y296" s="287"/>
      <c r="Z296" s="287"/>
      <c r="AA296" s="287"/>
      <c r="AB296" s="287"/>
      <c r="AC296" s="287"/>
      <c r="AD296" s="287"/>
      <c r="AE296" s="287"/>
      <c r="AF296" s="287"/>
      <c r="AG296" s="287"/>
      <c r="AH296" s="287"/>
      <c r="AI296" s="287"/>
      <c r="AJ296" s="287"/>
      <c r="AK296" s="287"/>
      <c r="AL296" s="287"/>
      <c r="AM296" s="287"/>
      <c r="AN296" s="287"/>
      <c r="AO296" s="287"/>
      <c r="AP296" s="287"/>
      <c r="AQ296" s="287"/>
      <c r="AR296" s="287"/>
      <c r="AS296" s="287"/>
      <c r="AT296" s="287"/>
      <c r="AU296" s="287"/>
      <c r="AV296" s="287"/>
      <c r="AW296" s="287"/>
      <c r="AX296" s="287"/>
      <c r="AY296" s="287"/>
      <c r="AZ296" s="287"/>
      <c r="BA296" s="287"/>
      <c r="BB296" s="287"/>
      <c r="BC296" s="287"/>
      <c r="BD296" s="287"/>
    </row>
    <row r="297" spans="1:56" s="288" customFormat="1" ht="14.25" customHeight="1" x14ac:dyDescent="0.2">
      <c r="A297" s="280" t="s">
        <v>1121</v>
      </c>
      <c r="B297" s="517"/>
      <c r="C297" s="357" t="s">
        <v>1805</v>
      </c>
      <c r="D297" s="331" t="s">
        <v>421</v>
      </c>
      <c r="E297" s="364">
        <v>0.47499999999999998</v>
      </c>
      <c r="F297" s="397" t="s">
        <v>1511</v>
      </c>
      <c r="G297" s="331" t="s">
        <v>618</v>
      </c>
      <c r="H297" s="331" t="s">
        <v>652</v>
      </c>
      <c r="I297" s="282" t="s">
        <v>653</v>
      </c>
      <c r="J297" s="397" t="s">
        <v>1512</v>
      </c>
      <c r="K297" s="398" t="s">
        <v>2025</v>
      </c>
      <c r="L297" s="398" t="s">
        <v>2031</v>
      </c>
      <c r="M297" s="399"/>
      <c r="N297" s="287"/>
      <c r="O297" s="287"/>
      <c r="P297" s="287"/>
      <c r="Q297" s="287"/>
      <c r="R297" s="287"/>
      <c r="S297" s="287"/>
      <c r="T297" s="287"/>
      <c r="U297" s="287"/>
      <c r="V297" s="287"/>
      <c r="W297" s="287"/>
      <c r="X297" s="287"/>
      <c r="Y297" s="287"/>
      <c r="Z297" s="287"/>
      <c r="AA297" s="287"/>
      <c r="AB297" s="287"/>
      <c r="AC297" s="287"/>
      <c r="AD297" s="287"/>
      <c r="AE297" s="287"/>
      <c r="AF297" s="287"/>
      <c r="AG297" s="287"/>
      <c r="AH297" s="287"/>
      <c r="AI297" s="287"/>
      <c r="AJ297" s="287"/>
      <c r="AK297" s="287"/>
      <c r="AL297" s="287"/>
      <c r="AM297" s="287"/>
      <c r="AN297" s="287"/>
      <c r="AO297" s="287"/>
      <c r="AP297" s="287"/>
      <c r="AQ297" s="287"/>
      <c r="AR297" s="287"/>
      <c r="AS297" s="287"/>
      <c r="AT297" s="287"/>
      <c r="AU297" s="287"/>
      <c r="AV297" s="287"/>
      <c r="AW297" s="287"/>
      <c r="AX297" s="287"/>
      <c r="AY297" s="287"/>
      <c r="AZ297" s="287"/>
      <c r="BA297" s="287"/>
      <c r="BB297" s="287"/>
      <c r="BC297" s="287"/>
      <c r="BD297" s="287"/>
    </row>
    <row r="298" spans="1:56" s="288" customFormat="1" ht="14.25" customHeight="1" x14ac:dyDescent="0.2">
      <c r="A298" s="280" t="s">
        <v>1122</v>
      </c>
      <c r="B298" s="517"/>
      <c r="C298" s="357" t="s">
        <v>1806</v>
      </c>
      <c r="D298" s="331" t="s">
        <v>421</v>
      </c>
      <c r="E298" s="364">
        <v>0.73799999999999999</v>
      </c>
      <c r="F298" s="397" t="s">
        <v>1511</v>
      </c>
      <c r="G298" s="331" t="s">
        <v>751</v>
      </c>
      <c r="H298" s="331" t="s">
        <v>652</v>
      </c>
      <c r="I298" s="282" t="s">
        <v>653</v>
      </c>
      <c r="J298" s="397" t="s">
        <v>1606</v>
      </c>
      <c r="K298" s="398" t="s">
        <v>2025</v>
      </c>
      <c r="L298" s="398" t="s">
        <v>2031</v>
      </c>
      <c r="M298" s="399"/>
      <c r="N298" s="287"/>
      <c r="O298" s="287"/>
      <c r="P298" s="287"/>
      <c r="Q298" s="287"/>
      <c r="R298" s="287"/>
      <c r="S298" s="287"/>
      <c r="T298" s="287"/>
      <c r="U298" s="287"/>
      <c r="V298" s="287"/>
      <c r="W298" s="287"/>
      <c r="X298" s="287"/>
      <c r="Y298" s="287"/>
      <c r="Z298" s="287"/>
      <c r="AA298" s="287"/>
      <c r="AB298" s="287"/>
      <c r="AC298" s="287"/>
      <c r="AD298" s="287"/>
      <c r="AE298" s="287"/>
      <c r="AF298" s="287"/>
      <c r="AG298" s="287"/>
      <c r="AH298" s="287"/>
      <c r="AI298" s="287"/>
      <c r="AJ298" s="287"/>
      <c r="AK298" s="287"/>
      <c r="AL298" s="287"/>
      <c r="AM298" s="287"/>
      <c r="AN298" s="287"/>
      <c r="AO298" s="287"/>
      <c r="AP298" s="287"/>
      <c r="AQ298" s="287"/>
      <c r="AR298" s="287"/>
      <c r="AS298" s="287"/>
      <c r="AT298" s="287"/>
      <c r="AU298" s="287"/>
      <c r="AV298" s="287"/>
      <c r="AW298" s="287"/>
      <c r="AX298" s="287"/>
      <c r="AY298" s="287"/>
      <c r="AZ298" s="287"/>
      <c r="BA298" s="287"/>
      <c r="BB298" s="287"/>
      <c r="BC298" s="287"/>
      <c r="BD298" s="287"/>
    </row>
    <row r="299" spans="1:56" s="288" customFormat="1" ht="14.25" customHeight="1" x14ac:dyDescent="0.2">
      <c r="A299" s="329" t="s">
        <v>1123</v>
      </c>
      <c r="B299" s="517"/>
      <c r="C299" s="357" t="s">
        <v>1539</v>
      </c>
      <c r="D299" s="331" t="s">
        <v>421</v>
      </c>
      <c r="E299" s="364">
        <v>0.2</v>
      </c>
      <c r="F299" s="397" t="s">
        <v>1511</v>
      </c>
      <c r="G299" s="331" t="s">
        <v>751</v>
      </c>
      <c r="H299" s="331" t="s">
        <v>652</v>
      </c>
      <c r="I299" s="282" t="s">
        <v>655</v>
      </c>
      <c r="J299" s="397" t="s">
        <v>1512</v>
      </c>
      <c r="K299" s="398" t="s">
        <v>2025</v>
      </c>
      <c r="L299" s="398" t="s">
        <v>2031</v>
      </c>
      <c r="M299" s="399"/>
      <c r="N299" s="287"/>
      <c r="O299" s="287"/>
      <c r="P299" s="287"/>
      <c r="Q299" s="287"/>
      <c r="R299" s="287"/>
      <c r="S299" s="287"/>
      <c r="T299" s="287"/>
      <c r="U299" s="287"/>
      <c r="V299" s="287"/>
      <c r="W299" s="287"/>
      <c r="X299" s="287"/>
      <c r="Y299" s="287"/>
      <c r="Z299" s="287"/>
      <c r="AA299" s="287"/>
      <c r="AB299" s="287"/>
      <c r="AC299" s="287"/>
      <c r="AD299" s="287"/>
      <c r="AE299" s="287"/>
      <c r="AF299" s="287"/>
      <c r="AG299" s="287"/>
      <c r="AH299" s="287"/>
      <c r="AI299" s="287"/>
      <c r="AJ299" s="287"/>
      <c r="AK299" s="287"/>
      <c r="AL299" s="287"/>
      <c r="AM299" s="287"/>
      <c r="AN299" s="287"/>
      <c r="AO299" s="287"/>
      <c r="AP299" s="287"/>
      <c r="AQ299" s="287"/>
      <c r="AR299" s="287"/>
      <c r="AS299" s="287"/>
      <c r="AT299" s="287"/>
      <c r="AU299" s="287"/>
      <c r="AV299" s="287"/>
      <c r="AW299" s="287"/>
      <c r="AX299" s="287"/>
      <c r="AY299" s="287"/>
      <c r="AZ299" s="287"/>
      <c r="BA299" s="287"/>
      <c r="BB299" s="287"/>
      <c r="BC299" s="287"/>
      <c r="BD299" s="287"/>
    </row>
    <row r="300" spans="1:56" s="288" customFormat="1" ht="14.25" customHeight="1" x14ac:dyDescent="0.2">
      <c r="A300" s="280" t="s">
        <v>1124</v>
      </c>
      <c r="B300" s="517"/>
      <c r="C300" s="357" t="s">
        <v>1807</v>
      </c>
      <c r="D300" s="331" t="s">
        <v>421</v>
      </c>
      <c r="E300" s="364">
        <v>0.18</v>
      </c>
      <c r="F300" s="397" t="s">
        <v>1511</v>
      </c>
      <c r="G300" s="331" t="s">
        <v>751</v>
      </c>
      <c r="H300" s="331" t="s">
        <v>652</v>
      </c>
      <c r="I300" s="282" t="s">
        <v>653</v>
      </c>
      <c r="J300" s="397" t="s">
        <v>1512</v>
      </c>
      <c r="K300" s="398" t="s">
        <v>2025</v>
      </c>
      <c r="L300" s="398" t="s">
        <v>2031</v>
      </c>
      <c r="M300" s="399"/>
      <c r="N300" s="287"/>
      <c r="O300" s="287"/>
      <c r="P300" s="287"/>
      <c r="Q300" s="287"/>
      <c r="R300" s="287"/>
      <c r="S300" s="287"/>
      <c r="T300" s="287"/>
      <c r="U300" s="287"/>
      <c r="V300" s="287"/>
      <c r="W300" s="287"/>
      <c r="X300" s="287"/>
      <c r="Y300" s="287"/>
      <c r="Z300" s="287"/>
      <c r="AA300" s="287"/>
      <c r="AB300" s="287"/>
      <c r="AC300" s="287"/>
      <c r="AD300" s="287"/>
      <c r="AE300" s="287"/>
      <c r="AF300" s="287"/>
      <c r="AG300" s="287"/>
      <c r="AH300" s="287"/>
      <c r="AI300" s="287"/>
      <c r="AJ300" s="287"/>
      <c r="AK300" s="287"/>
      <c r="AL300" s="287"/>
      <c r="AM300" s="287"/>
      <c r="AN300" s="287"/>
      <c r="AO300" s="287"/>
      <c r="AP300" s="287"/>
      <c r="AQ300" s="287"/>
      <c r="AR300" s="287"/>
      <c r="AS300" s="287"/>
      <c r="AT300" s="287"/>
      <c r="AU300" s="287"/>
      <c r="AV300" s="287"/>
      <c r="AW300" s="287"/>
      <c r="AX300" s="287"/>
      <c r="AY300" s="287"/>
      <c r="AZ300" s="287"/>
      <c r="BA300" s="287"/>
      <c r="BB300" s="287"/>
      <c r="BC300" s="287"/>
      <c r="BD300" s="287"/>
    </row>
    <row r="301" spans="1:56" s="288" customFormat="1" ht="14.25" customHeight="1" x14ac:dyDescent="0.2">
      <c r="A301" s="280" t="s">
        <v>1125</v>
      </c>
      <c r="B301" s="517"/>
      <c r="C301" s="357" t="s">
        <v>1564</v>
      </c>
      <c r="D301" s="331" t="s">
        <v>421</v>
      </c>
      <c r="E301" s="364">
        <v>0.03</v>
      </c>
      <c r="F301" s="397" t="s">
        <v>1511</v>
      </c>
      <c r="G301" s="331" t="s">
        <v>618</v>
      </c>
      <c r="H301" s="331" t="s">
        <v>652</v>
      </c>
      <c r="I301" s="282" t="s">
        <v>653</v>
      </c>
      <c r="J301" s="397" t="s">
        <v>1512</v>
      </c>
      <c r="K301" s="398" t="s">
        <v>2025</v>
      </c>
      <c r="L301" s="398" t="s">
        <v>2031</v>
      </c>
      <c r="M301" s="399"/>
      <c r="N301" s="287"/>
      <c r="O301" s="287"/>
      <c r="P301" s="287"/>
      <c r="Q301" s="287"/>
      <c r="R301" s="287"/>
      <c r="S301" s="287"/>
      <c r="T301" s="287"/>
      <c r="U301" s="287"/>
      <c r="V301" s="287"/>
      <c r="W301" s="287"/>
      <c r="X301" s="287"/>
      <c r="Y301" s="287"/>
      <c r="Z301" s="287"/>
      <c r="AA301" s="287"/>
      <c r="AB301" s="287"/>
      <c r="AC301" s="287"/>
      <c r="AD301" s="287"/>
      <c r="AE301" s="287"/>
      <c r="AF301" s="287"/>
      <c r="AG301" s="287"/>
      <c r="AH301" s="287"/>
      <c r="AI301" s="287"/>
      <c r="AJ301" s="287"/>
      <c r="AK301" s="287"/>
      <c r="AL301" s="287"/>
      <c r="AM301" s="287"/>
      <c r="AN301" s="287"/>
      <c r="AO301" s="287"/>
      <c r="AP301" s="287"/>
      <c r="AQ301" s="287"/>
      <c r="AR301" s="287"/>
      <c r="AS301" s="287"/>
      <c r="AT301" s="287"/>
      <c r="AU301" s="287"/>
      <c r="AV301" s="287"/>
      <c r="AW301" s="287"/>
      <c r="AX301" s="287"/>
      <c r="AY301" s="287"/>
      <c r="AZ301" s="287"/>
      <c r="BA301" s="287"/>
      <c r="BB301" s="287"/>
      <c r="BC301" s="287"/>
      <c r="BD301" s="287"/>
    </row>
    <row r="302" spans="1:56" s="288" customFormat="1" ht="14.25" customHeight="1" x14ac:dyDescent="0.2">
      <c r="A302" s="329" t="s">
        <v>1126</v>
      </c>
      <c r="B302" s="517"/>
      <c r="C302" s="357" t="s">
        <v>1620</v>
      </c>
      <c r="D302" s="331" t="s">
        <v>421</v>
      </c>
      <c r="E302" s="364">
        <v>0.44999999999999996</v>
      </c>
      <c r="F302" s="397" t="s">
        <v>1511</v>
      </c>
      <c r="G302" s="331" t="s">
        <v>618</v>
      </c>
      <c r="H302" s="331" t="s">
        <v>652</v>
      </c>
      <c r="I302" s="282" t="s">
        <v>653</v>
      </c>
      <c r="J302" s="397" t="s">
        <v>1512</v>
      </c>
      <c r="K302" s="398" t="s">
        <v>2025</v>
      </c>
      <c r="L302" s="398" t="s">
        <v>2031</v>
      </c>
      <c r="M302" s="399"/>
      <c r="N302" s="287"/>
      <c r="O302" s="287"/>
      <c r="P302" s="287"/>
      <c r="Q302" s="287"/>
      <c r="R302" s="287"/>
      <c r="S302" s="287"/>
      <c r="T302" s="287"/>
      <c r="U302" s="287"/>
      <c r="V302" s="287"/>
      <c r="W302" s="287"/>
      <c r="X302" s="287"/>
      <c r="Y302" s="287"/>
      <c r="Z302" s="287"/>
      <c r="AA302" s="287"/>
      <c r="AB302" s="287"/>
      <c r="AC302" s="287"/>
      <c r="AD302" s="287"/>
      <c r="AE302" s="287"/>
      <c r="AF302" s="287"/>
      <c r="AG302" s="287"/>
      <c r="AH302" s="287"/>
      <c r="AI302" s="287"/>
      <c r="AJ302" s="287"/>
      <c r="AK302" s="287"/>
      <c r="AL302" s="287"/>
      <c r="AM302" s="287"/>
      <c r="AN302" s="287"/>
      <c r="AO302" s="287"/>
      <c r="AP302" s="287"/>
      <c r="AQ302" s="287"/>
      <c r="AR302" s="287"/>
      <c r="AS302" s="287"/>
      <c r="AT302" s="287"/>
      <c r="AU302" s="287"/>
      <c r="AV302" s="287"/>
      <c r="AW302" s="287"/>
      <c r="AX302" s="287"/>
      <c r="AY302" s="287"/>
      <c r="AZ302" s="287"/>
      <c r="BA302" s="287"/>
      <c r="BB302" s="287"/>
      <c r="BC302" s="287"/>
      <c r="BD302" s="287"/>
    </row>
    <row r="303" spans="1:56" s="288" customFormat="1" ht="14.25" customHeight="1" x14ac:dyDescent="0.2">
      <c r="A303" s="280" t="s">
        <v>1127</v>
      </c>
      <c r="B303" s="517"/>
      <c r="C303" s="357" t="s">
        <v>1808</v>
      </c>
      <c r="D303" s="331" t="s">
        <v>421</v>
      </c>
      <c r="E303" s="364">
        <v>12.5</v>
      </c>
      <c r="F303" s="397" t="s">
        <v>1511</v>
      </c>
      <c r="G303" s="331" t="s">
        <v>618</v>
      </c>
      <c r="H303" s="331" t="s">
        <v>652</v>
      </c>
      <c r="I303" s="282" t="s">
        <v>655</v>
      </c>
      <c r="J303" s="397" t="s">
        <v>1512</v>
      </c>
      <c r="K303" s="398">
        <v>44927</v>
      </c>
      <c r="L303" s="398" t="s">
        <v>2026</v>
      </c>
      <c r="M303" s="399"/>
      <c r="N303" s="287"/>
      <c r="O303" s="287"/>
      <c r="P303" s="287"/>
      <c r="Q303" s="287"/>
      <c r="R303" s="287"/>
      <c r="S303" s="287"/>
      <c r="T303" s="287"/>
      <c r="U303" s="287"/>
      <c r="V303" s="287"/>
      <c r="W303" s="287"/>
      <c r="X303" s="287"/>
      <c r="Y303" s="287"/>
      <c r="Z303" s="287"/>
      <c r="AA303" s="287"/>
      <c r="AB303" s="287"/>
      <c r="AC303" s="287"/>
      <c r="AD303" s="287"/>
      <c r="AE303" s="287"/>
      <c r="AF303" s="287"/>
      <c r="AG303" s="287"/>
      <c r="AH303" s="287"/>
      <c r="AI303" s="287"/>
      <c r="AJ303" s="287"/>
      <c r="AK303" s="287"/>
      <c r="AL303" s="287"/>
      <c r="AM303" s="287"/>
      <c r="AN303" s="287"/>
      <c r="AO303" s="287"/>
      <c r="AP303" s="287"/>
      <c r="AQ303" s="287"/>
      <c r="AR303" s="287"/>
      <c r="AS303" s="287"/>
      <c r="AT303" s="287"/>
      <c r="AU303" s="287"/>
      <c r="AV303" s="287"/>
      <c r="AW303" s="287"/>
      <c r="AX303" s="287"/>
      <c r="AY303" s="287"/>
      <c r="AZ303" s="287"/>
      <c r="BA303" s="287"/>
      <c r="BB303" s="287"/>
      <c r="BC303" s="287"/>
      <c r="BD303" s="287"/>
    </row>
    <row r="304" spans="1:56" s="288" customFormat="1" ht="14.25" customHeight="1" x14ac:dyDescent="0.2">
      <c r="A304" s="280" t="s">
        <v>1128</v>
      </c>
      <c r="B304" s="517"/>
      <c r="C304" s="357" t="s">
        <v>1809</v>
      </c>
      <c r="D304" s="331" t="s">
        <v>421</v>
      </c>
      <c r="E304" s="364">
        <v>2</v>
      </c>
      <c r="F304" s="397" t="s">
        <v>1511</v>
      </c>
      <c r="G304" s="331" t="s">
        <v>618</v>
      </c>
      <c r="H304" s="331" t="s">
        <v>652</v>
      </c>
      <c r="I304" s="282" t="s">
        <v>655</v>
      </c>
      <c r="J304" s="397" t="s">
        <v>1512</v>
      </c>
      <c r="K304" s="398">
        <v>44927</v>
      </c>
      <c r="L304" s="398" t="s">
        <v>2026</v>
      </c>
      <c r="M304" s="399"/>
      <c r="N304" s="287"/>
      <c r="O304" s="287"/>
      <c r="P304" s="287"/>
      <c r="Q304" s="287"/>
      <c r="R304" s="287"/>
      <c r="S304" s="287"/>
      <c r="T304" s="287"/>
      <c r="U304" s="287"/>
      <c r="V304" s="287"/>
      <c r="W304" s="287"/>
      <c r="X304" s="287"/>
      <c r="Y304" s="287"/>
      <c r="Z304" s="287"/>
      <c r="AA304" s="287"/>
      <c r="AB304" s="287"/>
      <c r="AC304" s="287"/>
      <c r="AD304" s="287"/>
      <c r="AE304" s="287"/>
      <c r="AF304" s="287"/>
      <c r="AG304" s="287"/>
      <c r="AH304" s="287"/>
      <c r="AI304" s="287"/>
      <c r="AJ304" s="287"/>
      <c r="AK304" s="287"/>
      <c r="AL304" s="287"/>
      <c r="AM304" s="287"/>
      <c r="AN304" s="287"/>
      <c r="AO304" s="287"/>
      <c r="AP304" s="287"/>
      <c r="AQ304" s="287"/>
      <c r="AR304" s="287"/>
      <c r="AS304" s="287"/>
      <c r="AT304" s="287"/>
      <c r="AU304" s="287"/>
      <c r="AV304" s="287"/>
      <c r="AW304" s="287"/>
      <c r="AX304" s="287"/>
      <c r="AY304" s="287"/>
      <c r="AZ304" s="287"/>
      <c r="BA304" s="287"/>
      <c r="BB304" s="287"/>
      <c r="BC304" s="287"/>
      <c r="BD304" s="287"/>
    </row>
    <row r="305" spans="1:56" s="288" customFormat="1" ht="14.25" customHeight="1" x14ac:dyDescent="0.2">
      <c r="A305" s="329" t="s">
        <v>1129</v>
      </c>
      <c r="B305" s="517"/>
      <c r="C305" s="357" t="s">
        <v>1810</v>
      </c>
      <c r="D305" s="331" t="s">
        <v>421</v>
      </c>
      <c r="E305" s="364">
        <v>3</v>
      </c>
      <c r="F305" s="397" t="s">
        <v>1511</v>
      </c>
      <c r="G305" s="331" t="s">
        <v>618</v>
      </c>
      <c r="H305" s="331" t="s">
        <v>652</v>
      </c>
      <c r="I305" s="282" t="s">
        <v>655</v>
      </c>
      <c r="J305" s="397" t="s">
        <v>1512</v>
      </c>
      <c r="K305" s="398">
        <v>44927</v>
      </c>
      <c r="L305" s="398" t="s">
        <v>2026</v>
      </c>
      <c r="M305" s="399"/>
      <c r="N305" s="287"/>
      <c r="O305" s="287"/>
      <c r="P305" s="287"/>
      <c r="Q305" s="287"/>
      <c r="R305" s="287"/>
      <c r="S305" s="287"/>
      <c r="T305" s="287"/>
      <c r="U305" s="287"/>
      <c r="V305" s="287"/>
      <c r="W305" s="287"/>
      <c r="X305" s="287"/>
      <c r="Y305" s="287"/>
      <c r="Z305" s="287"/>
      <c r="AA305" s="287"/>
      <c r="AB305" s="287"/>
      <c r="AC305" s="287"/>
      <c r="AD305" s="287"/>
      <c r="AE305" s="287"/>
      <c r="AF305" s="287"/>
      <c r="AG305" s="287"/>
      <c r="AH305" s="287"/>
      <c r="AI305" s="287"/>
      <c r="AJ305" s="287"/>
      <c r="AK305" s="287"/>
      <c r="AL305" s="287"/>
      <c r="AM305" s="287"/>
      <c r="AN305" s="287"/>
      <c r="AO305" s="287"/>
      <c r="AP305" s="287"/>
      <c r="AQ305" s="287"/>
      <c r="AR305" s="287"/>
      <c r="AS305" s="287"/>
      <c r="AT305" s="287"/>
      <c r="AU305" s="287"/>
      <c r="AV305" s="287"/>
      <c r="AW305" s="287"/>
      <c r="AX305" s="287"/>
      <c r="AY305" s="287"/>
      <c r="AZ305" s="287"/>
      <c r="BA305" s="287"/>
      <c r="BB305" s="287"/>
      <c r="BC305" s="287"/>
      <c r="BD305" s="287"/>
    </row>
    <row r="306" spans="1:56" s="288" customFormat="1" ht="14.25" customHeight="1" x14ac:dyDescent="0.2">
      <c r="A306" s="280" t="s">
        <v>1130</v>
      </c>
      <c r="B306" s="517"/>
      <c r="C306" s="357" t="s">
        <v>1811</v>
      </c>
      <c r="D306" s="331" t="s">
        <v>421</v>
      </c>
      <c r="E306" s="364">
        <v>3.2</v>
      </c>
      <c r="F306" s="397" t="s">
        <v>1511</v>
      </c>
      <c r="G306" s="331" t="s">
        <v>618</v>
      </c>
      <c r="H306" s="331" t="s">
        <v>652</v>
      </c>
      <c r="I306" s="282" t="s">
        <v>655</v>
      </c>
      <c r="J306" s="397" t="s">
        <v>1512</v>
      </c>
      <c r="K306" s="398">
        <v>44927</v>
      </c>
      <c r="L306" s="398" t="s">
        <v>2026</v>
      </c>
      <c r="M306" s="399"/>
      <c r="N306" s="287"/>
      <c r="O306" s="287"/>
      <c r="P306" s="287"/>
      <c r="Q306" s="287"/>
      <c r="R306" s="287"/>
      <c r="S306" s="287"/>
      <c r="T306" s="287"/>
      <c r="U306" s="287"/>
      <c r="V306" s="287"/>
      <c r="W306" s="287"/>
      <c r="X306" s="287"/>
      <c r="Y306" s="287"/>
      <c r="Z306" s="287"/>
      <c r="AA306" s="287"/>
      <c r="AB306" s="287"/>
      <c r="AC306" s="287"/>
      <c r="AD306" s="287"/>
      <c r="AE306" s="287"/>
      <c r="AF306" s="287"/>
      <c r="AG306" s="287"/>
      <c r="AH306" s="287"/>
      <c r="AI306" s="287"/>
      <c r="AJ306" s="287"/>
      <c r="AK306" s="287"/>
      <c r="AL306" s="287"/>
      <c r="AM306" s="287"/>
      <c r="AN306" s="287"/>
      <c r="AO306" s="287"/>
      <c r="AP306" s="287"/>
      <c r="AQ306" s="287"/>
      <c r="AR306" s="287"/>
      <c r="AS306" s="287"/>
      <c r="AT306" s="287"/>
      <c r="AU306" s="287"/>
      <c r="AV306" s="287"/>
      <c r="AW306" s="287"/>
      <c r="AX306" s="287"/>
      <c r="AY306" s="287"/>
      <c r="AZ306" s="287"/>
      <c r="BA306" s="287"/>
      <c r="BB306" s="287"/>
      <c r="BC306" s="287"/>
      <c r="BD306" s="287"/>
    </row>
    <row r="307" spans="1:56" s="288" customFormat="1" ht="14.25" customHeight="1" x14ac:dyDescent="0.2">
      <c r="A307" s="280" t="s">
        <v>1131</v>
      </c>
      <c r="B307" s="517"/>
      <c r="C307" s="357" t="s">
        <v>1812</v>
      </c>
      <c r="D307" s="331" t="s">
        <v>421</v>
      </c>
      <c r="E307" s="364">
        <v>4</v>
      </c>
      <c r="F307" s="397" t="s">
        <v>1511</v>
      </c>
      <c r="G307" s="331" t="s">
        <v>618</v>
      </c>
      <c r="H307" s="331" t="s">
        <v>652</v>
      </c>
      <c r="I307" s="282" t="s">
        <v>653</v>
      </c>
      <c r="J307" s="397" t="s">
        <v>1512</v>
      </c>
      <c r="K307" s="398">
        <v>44927</v>
      </c>
      <c r="L307" s="398">
        <v>45261</v>
      </c>
      <c r="M307" s="399"/>
      <c r="N307" s="287"/>
      <c r="O307" s="287"/>
      <c r="P307" s="287"/>
      <c r="Q307" s="287"/>
      <c r="R307" s="287"/>
      <c r="S307" s="287"/>
      <c r="T307" s="287"/>
      <c r="U307" s="287"/>
      <c r="V307" s="287"/>
      <c r="W307" s="287"/>
      <c r="X307" s="287"/>
      <c r="Y307" s="287"/>
      <c r="Z307" s="287"/>
      <c r="AA307" s="287"/>
      <c r="AB307" s="287"/>
      <c r="AC307" s="287"/>
      <c r="AD307" s="287"/>
      <c r="AE307" s="287"/>
      <c r="AF307" s="287"/>
      <c r="AG307" s="287"/>
      <c r="AH307" s="287"/>
      <c r="AI307" s="287"/>
      <c r="AJ307" s="287"/>
      <c r="AK307" s="287"/>
      <c r="AL307" s="287"/>
      <c r="AM307" s="287"/>
      <c r="AN307" s="287"/>
      <c r="AO307" s="287"/>
      <c r="AP307" s="287"/>
      <c r="AQ307" s="287"/>
      <c r="AR307" s="287"/>
      <c r="AS307" s="287"/>
      <c r="AT307" s="287"/>
      <c r="AU307" s="287"/>
      <c r="AV307" s="287"/>
      <c r="AW307" s="287"/>
      <c r="AX307" s="287"/>
      <c r="AY307" s="287"/>
      <c r="AZ307" s="287"/>
      <c r="BA307" s="287"/>
      <c r="BB307" s="287"/>
      <c r="BC307" s="287"/>
      <c r="BD307" s="287"/>
    </row>
    <row r="308" spans="1:56" s="288" customFormat="1" ht="15" customHeight="1" x14ac:dyDescent="0.2">
      <c r="A308" s="329" t="s">
        <v>1132</v>
      </c>
      <c r="B308" s="517"/>
      <c r="C308" s="357" t="s">
        <v>1642</v>
      </c>
      <c r="D308" s="331" t="s">
        <v>421</v>
      </c>
      <c r="E308" s="364">
        <v>16</v>
      </c>
      <c r="F308" s="397" t="s">
        <v>1511</v>
      </c>
      <c r="G308" s="331" t="s">
        <v>618</v>
      </c>
      <c r="H308" s="331" t="s">
        <v>619</v>
      </c>
      <c r="I308" s="282" t="s">
        <v>653</v>
      </c>
      <c r="J308" s="397" t="s">
        <v>1512</v>
      </c>
      <c r="K308" s="398">
        <v>44939</v>
      </c>
      <c r="L308" s="398">
        <v>45273</v>
      </c>
      <c r="M308" s="399"/>
      <c r="N308" s="287"/>
      <c r="O308" s="287"/>
      <c r="P308" s="287"/>
      <c r="Q308" s="287"/>
      <c r="R308" s="287"/>
      <c r="S308" s="287"/>
      <c r="T308" s="287"/>
      <c r="U308" s="287"/>
      <c r="V308" s="287"/>
      <c r="W308" s="287"/>
      <c r="X308" s="287"/>
      <c r="Y308" s="287"/>
      <c r="Z308" s="287"/>
      <c r="AA308" s="287"/>
      <c r="AB308" s="287"/>
      <c r="AC308" s="287"/>
      <c r="AD308" s="287"/>
      <c r="AE308" s="287"/>
      <c r="AF308" s="287"/>
      <c r="AG308" s="287"/>
      <c r="AH308" s="287"/>
      <c r="AI308" s="287"/>
      <c r="AJ308" s="287"/>
      <c r="AK308" s="287"/>
      <c r="AL308" s="287"/>
      <c r="AM308" s="287"/>
      <c r="AN308" s="287"/>
      <c r="AO308" s="287"/>
      <c r="AP308" s="287"/>
      <c r="AQ308" s="287"/>
      <c r="AR308" s="287"/>
      <c r="AS308" s="287"/>
      <c r="AT308" s="287"/>
      <c r="AU308" s="287"/>
      <c r="AV308" s="287"/>
      <c r="AW308" s="287"/>
      <c r="AX308" s="287"/>
      <c r="AY308" s="287"/>
      <c r="AZ308" s="287"/>
      <c r="BA308" s="287"/>
      <c r="BB308" s="287"/>
      <c r="BC308" s="287"/>
      <c r="BD308" s="287"/>
    </row>
    <row r="309" spans="1:56" s="288" customFormat="1" ht="15.75" customHeight="1" x14ac:dyDescent="0.2">
      <c r="A309" s="280" t="s">
        <v>1133</v>
      </c>
      <c r="B309" s="517"/>
      <c r="C309" s="357" t="s">
        <v>1557</v>
      </c>
      <c r="D309" s="331" t="s">
        <v>421</v>
      </c>
      <c r="E309" s="364">
        <v>0.8</v>
      </c>
      <c r="F309" s="397" t="s">
        <v>1511</v>
      </c>
      <c r="G309" s="331" t="s">
        <v>618</v>
      </c>
      <c r="H309" s="331" t="s">
        <v>652</v>
      </c>
      <c r="I309" s="282" t="s">
        <v>653</v>
      </c>
      <c r="J309" s="397" t="s">
        <v>1512</v>
      </c>
      <c r="K309" s="398">
        <v>44927</v>
      </c>
      <c r="L309" s="398">
        <v>45261</v>
      </c>
      <c r="M309" s="399"/>
      <c r="N309" s="287"/>
      <c r="O309" s="287"/>
      <c r="P309" s="287"/>
      <c r="Q309" s="287"/>
      <c r="R309" s="287"/>
      <c r="S309" s="287"/>
      <c r="T309" s="287"/>
      <c r="U309" s="287"/>
      <c r="V309" s="287"/>
      <c r="W309" s="287"/>
      <c r="X309" s="287"/>
      <c r="Y309" s="287"/>
      <c r="Z309" s="287"/>
      <c r="AA309" s="287"/>
      <c r="AB309" s="287"/>
      <c r="AC309" s="287"/>
      <c r="AD309" s="287"/>
      <c r="AE309" s="287"/>
      <c r="AF309" s="287"/>
      <c r="AG309" s="287"/>
      <c r="AH309" s="287"/>
      <c r="AI309" s="287"/>
      <c r="AJ309" s="287"/>
      <c r="AK309" s="287"/>
      <c r="AL309" s="287"/>
      <c r="AM309" s="287"/>
      <c r="AN309" s="287"/>
      <c r="AO309" s="287"/>
      <c r="AP309" s="287"/>
      <c r="AQ309" s="287"/>
      <c r="AR309" s="287"/>
      <c r="AS309" s="287"/>
      <c r="AT309" s="287"/>
      <c r="AU309" s="287"/>
      <c r="AV309" s="287"/>
      <c r="AW309" s="287"/>
      <c r="AX309" s="287"/>
      <c r="AY309" s="287"/>
      <c r="AZ309" s="287"/>
      <c r="BA309" s="287"/>
      <c r="BB309" s="287"/>
      <c r="BC309" s="287"/>
      <c r="BD309" s="287"/>
    </row>
    <row r="310" spans="1:56" s="288" customFormat="1" ht="15.75" customHeight="1" x14ac:dyDescent="0.2">
      <c r="A310" s="329" t="s">
        <v>1134</v>
      </c>
      <c r="B310" s="517"/>
      <c r="C310" s="357" t="s">
        <v>1625</v>
      </c>
      <c r="D310" s="331" t="s">
        <v>421</v>
      </c>
      <c r="E310" s="364">
        <v>11.4</v>
      </c>
      <c r="F310" s="397" t="s">
        <v>1511</v>
      </c>
      <c r="G310" s="331" t="s">
        <v>618</v>
      </c>
      <c r="H310" s="331" t="s">
        <v>619</v>
      </c>
      <c r="I310" s="282" t="s">
        <v>653</v>
      </c>
      <c r="J310" s="397" t="s">
        <v>1512</v>
      </c>
      <c r="K310" s="398">
        <v>44927</v>
      </c>
      <c r="L310" s="398">
        <v>45261</v>
      </c>
      <c r="M310" s="399"/>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7"/>
      <c r="AY310" s="287"/>
      <c r="AZ310" s="287"/>
      <c r="BA310" s="287"/>
      <c r="BB310" s="287"/>
      <c r="BC310" s="287"/>
      <c r="BD310" s="287"/>
    </row>
    <row r="311" spans="1:56" s="288" customFormat="1" ht="15.75" customHeight="1" x14ac:dyDescent="0.2">
      <c r="A311" s="280" t="s">
        <v>1135</v>
      </c>
      <c r="B311" s="517"/>
      <c r="C311" s="357" t="s">
        <v>1626</v>
      </c>
      <c r="D311" s="331" t="s">
        <v>421</v>
      </c>
      <c r="E311" s="364">
        <v>6.15</v>
      </c>
      <c r="F311" s="397" t="s">
        <v>1511</v>
      </c>
      <c r="G311" s="331" t="s">
        <v>618</v>
      </c>
      <c r="H311" s="331" t="s">
        <v>652</v>
      </c>
      <c r="I311" s="282" t="s">
        <v>653</v>
      </c>
      <c r="J311" s="397" t="s">
        <v>1512</v>
      </c>
      <c r="K311" s="398">
        <v>44927</v>
      </c>
      <c r="L311" s="398">
        <v>45261</v>
      </c>
      <c r="M311" s="399"/>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87"/>
      <c r="AL311" s="287"/>
      <c r="AM311" s="287"/>
      <c r="AN311" s="287"/>
      <c r="AO311" s="287"/>
      <c r="AP311" s="287"/>
      <c r="AQ311" s="287"/>
      <c r="AR311" s="287"/>
      <c r="AS311" s="287"/>
      <c r="AT311" s="287"/>
      <c r="AU311" s="287"/>
      <c r="AV311" s="287"/>
      <c r="AW311" s="287"/>
      <c r="AX311" s="287"/>
      <c r="AY311" s="287"/>
      <c r="AZ311" s="287"/>
      <c r="BA311" s="287"/>
      <c r="BB311" s="287"/>
      <c r="BC311" s="287"/>
      <c r="BD311" s="287"/>
    </row>
    <row r="312" spans="1:56" s="288" customFormat="1" ht="15.75" customHeight="1" x14ac:dyDescent="0.2">
      <c r="A312" s="280" t="s">
        <v>1136</v>
      </c>
      <c r="B312" s="517"/>
      <c r="C312" s="357" t="s">
        <v>1813</v>
      </c>
      <c r="D312" s="331" t="s">
        <v>421</v>
      </c>
      <c r="E312" s="364">
        <v>1.25</v>
      </c>
      <c r="F312" s="397" t="s">
        <v>1511</v>
      </c>
      <c r="G312" s="331" t="s">
        <v>618</v>
      </c>
      <c r="H312" s="331" t="s">
        <v>619</v>
      </c>
      <c r="I312" s="282" t="s">
        <v>653</v>
      </c>
      <c r="J312" s="397" t="s">
        <v>1512</v>
      </c>
      <c r="K312" s="398">
        <v>45015</v>
      </c>
      <c r="L312" s="398">
        <v>45349</v>
      </c>
      <c r="M312" s="399"/>
      <c r="N312" s="287"/>
      <c r="O312" s="287"/>
      <c r="P312" s="287"/>
      <c r="Q312" s="287"/>
      <c r="R312" s="287"/>
      <c r="S312" s="287"/>
      <c r="T312" s="287"/>
      <c r="U312" s="287"/>
      <c r="V312" s="287"/>
      <c r="W312" s="287"/>
      <c r="X312" s="287"/>
      <c r="Y312" s="287"/>
      <c r="Z312" s="287"/>
      <c r="AA312" s="287"/>
      <c r="AB312" s="287"/>
      <c r="AC312" s="287"/>
      <c r="AD312" s="287"/>
      <c r="AE312" s="287"/>
      <c r="AF312" s="287"/>
      <c r="AG312" s="287"/>
      <c r="AH312" s="287"/>
      <c r="AI312" s="287"/>
      <c r="AJ312" s="287"/>
      <c r="AK312" s="287"/>
      <c r="AL312" s="287"/>
      <c r="AM312" s="287"/>
      <c r="AN312" s="287"/>
      <c r="AO312" s="287"/>
      <c r="AP312" s="287"/>
      <c r="AQ312" s="287"/>
      <c r="AR312" s="287"/>
      <c r="AS312" s="287"/>
      <c r="AT312" s="287"/>
      <c r="AU312" s="287"/>
      <c r="AV312" s="287"/>
      <c r="AW312" s="287"/>
      <c r="AX312" s="287"/>
      <c r="AY312" s="287"/>
      <c r="AZ312" s="287"/>
      <c r="BA312" s="287"/>
      <c r="BB312" s="287"/>
      <c r="BC312" s="287"/>
      <c r="BD312" s="287"/>
    </row>
    <row r="313" spans="1:56" s="288" customFormat="1" ht="15.75" customHeight="1" x14ac:dyDescent="0.2">
      <c r="A313" s="329" t="s">
        <v>1137</v>
      </c>
      <c r="B313" s="517"/>
      <c r="C313" s="357" t="s">
        <v>1814</v>
      </c>
      <c r="D313" s="331" t="s">
        <v>421</v>
      </c>
      <c r="E313" s="364">
        <v>0.6</v>
      </c>
      <c r="F313" s="397" t="s">
        <v>1511</v>
      </c>
      <c r="G313" s="331" t="s">
        <v>618</v>
      </c>
      <c r="H313" s="331" t="s">
        <v>619</v>
      </c>
      <c r="I313" s="282" t="s">
        <v>653</v>
      </c>
      <c r="J313" s="397" t="s">
        <v>1512</v>
      </c>
      <c r="K313" s="398">
        <v>44955</v>
      </c>
      <c r="L313" s="398">
        <v>45289</v>
      </c>
      <c r="M313" s="399"/>
      <c r="N313" s="287"/>
      <c r="O313" s="287"/>
      <c r="P313" s="287"/>
      <c r="Q313" s="287"/>
      <c r="R313" s="287"/>
      <c r="S313" s="287"/>
      <c r="T313" s="287"/>
      <c r="U313" s="287"/>
      <c r="V313" s="287"/>
      <c r="W313" s="287"/>
      <c r="X313" s="287"/>
      <c r="Y313" s="287"/>
      <c r="Z313" s="287"/>
      <c r="AA313" s="287"/>
      <c r="AB313" s="287"/>
      <c r="AC313" s="287"/>
      <c r="AD313" s="287"/>
      <c r="AE313" s="287"/>
      <c r="AF313" s="287"/>
      <c r="AG313" s="287"/>
      <c r="AH313" s="287"/>
      <c r="AI313" s="287"/>
      <c r="AJ313" s="287"/>
      <c r="AK313" s="287"/>
      <c r="AL313" s="287"/>
      <c r="AM313" s="287"/>
      <c r="AN313" s="287"/>
      <c r="AO313" s="287"/>
      <c r="AP313" s="287"/>
      <c r="AQ313" s="287"/>
      <c r="AR313" s="287"/>
      <c r="AS313" s="287"/>
      <c r="AT313" s="287"/>
      <c r="AU313" s="287"/>
      <c r="AV313" s="287"/>
      <c r="AW313" s="287"/>
      <c r="AX313" s="287"/>
      <c r="AY313" s="287"/>
      <c r="AZ313" s="287"/>
      <c r="BA313" s="287"/>
      <c r="BB313" s="287"/>
      <c r="BC313" s="287"/>
      <c r="BD313" s="287"/>
    </row>
    <row r="314" spans="1:56" s="288" customFormat="1" ht="15.75" customHeight="1" x14ac:dyDescent="0.2">
      <c r="A314" s="280" t="s">
        <v>1138</v>
      </c>
      <c r="B314" s="517"/>
      <c r="C314" s="357" t="s">
        <v>1815</v>
      </c>
      <c r="D314" s="331" t="s">
        <v>421</v>
      </c>
      <c r="E314" s="364">
        <v>1.4E-2</v>
      </c>
      <c r="F314" s="397" t="s">
        <v>1511</v>
      </c>
      <c r="G314" s="331" t="s">
        <v>751</v>
      </c>
      <c r="H314" s="331" t="s">
        <v>652</v>
      </c>
      <c r="I314" s="282" t="s">
        <v>653</v>
      </c>
      <c r="J314" s="397" t="s">
        <v>1512</v>
      </c>
      <c r="K314" s="398">
        <v>44927</v>
      </c>
      <c r="L314" s="398">
        <v>45261</v>
      </c>
      <c r="M314" s="399"/>
      <c r="N314" s="287"/>
      <c r="O314" s="287"/>
      <c r="P314" s="287"/>
      <c r="Q314" s="287"/>
      <c r="R314" s="287"/>
      <c r="S314" s="287"/>
      <c r="T314" s="287"/>
      <c r="U314" s="287"/>
      <c r="V314" s="287"/>
      <c r="W314" s="287"/>
      <c r="X314" s="287"/>
      <c r="Y314" s="287"/>
      <c r="Z314" s="287"/>
      <c r="AA314" s="287"/>
      <c r="AB314" s="287"/>
      <c r="AC314" s="287"/>
      <c r="AD314" s="287"/>
      <c r="AE314" s="287"/>
      <c r="AF314" s="287"/>
      <c r="AG314" s="287"/>
      <c r="AH314" s="287"/>
      <c r="AI314" s="287"/>
      <c r="AJ314" s="287"/>
      <c r="AK314" s="287"/>
      <c r="AL314" s="287"/>
      <c r="AM314" s="287"/>
      <c r="AN314" s="287"/>
      <c r="AO314" s="287"/>
      <c r="AP314" s="287"/>
      <c r="AQ314" s="287"/>
      <c r="AR314" s="287"/>
      <c r="AS314" s="287"/>
      <c r="AT314" s="287"/>
      <c r="AU314" s="287"/>
      <c r="AV314" s="287"/>
      <c r="AW314" s="287"/>
      <c r="AX314" s="287"/>
      <c r="AY314" s="287"/>
      <c r="AZ314" s="287"/>
      <c r="BA314" s="287"/>
      <c r="BB314" s="287"/>
      <c r="BC314" s="287"/>
      <c r="BD314" s="287"/>
    </row>
    <row r="315" spans="1:56" s="288" customFormat="1" ht="15.75" customHeight="1" x14ac:dyDescent="0.2">
      <c r="A315" s="280" t="s">
        <v>1139</v>
      </c>
      <c r="B315" s="517"/>
      <c r="C315" s="357" t="s">
        <v>1492</v>
      </c>
      <c r="D315" s="331" t="s">
        <v>421</v>
      </c>
      <c r="E315" s="364">
        <v>22.64</v>
      </c>
      <c r="F315" s="397" t="s">
        <v>1511</v>
      </c>
      <c r="G315" s="331" t="s">
        <v>618</v>
      </c>
      <c r="H315" s="331" t="s">
        <v>652</v>
      </c>
      <c r="I315" s="282" t="s">
        <v>654</v>
      </c>
      <c r="J315" s="397" t="s">
        <v>1512</v>
      </c>
      <c r="K315" s="398" t="s">
        <v>2026</v>
      </c>
      <c r="L315" s="398" t="s">
        <v>2031</v>
      </c>
      <c r="M315" s="399"/>
      <c r="N315" s="287"/>
      <c r="O315" s="287"/>
      <c r="P315" s="287"/>
      <c r="Q315" s="287"/>
      <c r="R315" s="287"/>
      <c r="S315" s="287"/>
      <c r="T315" s="287"/>
      <c r="U315" s="287"/>
      <c r="V315" s="287"/>
      <c r="W315" s="287"/>
      <c r="X315" s="287"/>
      <c r="Y315" s="287"/>
      <c r="Z315" s="287"/>
      <c r="AA315" s="287"/>
      <c r="AB315" s="287"/>
      <c r="AC315" s="287"/>
      <c r="AD315" s="287"/>
      <c r="AE315" s="287"/>
      <c r="AF315" s="287"/>
      <c r="AG315" s="287"/>
      <c r="AH315" s="287"/>
      <c r="AI315" s="287"/>
      <c r="AJ315" s="287"/>
      <c r="AK315" s="287"/>
      <c r="AL315" s="287"/>
      <c r="AM315" s="287"/>
      <c r="AN315" s="287"/>
      <c r="AO315" s="287"/>
      <c r="AP315" s="287"/>
      <c r="AQ315" s="287"/>
      <c r="AR315" s="287"/>
      <c r="AS315" s="287"/>
      <c r="AT315" s="287"/>
      <c r="AU315" s="287"/>
      <c r="AV315" s="287"/>
      <c r="AW315" s="287"/>
      <c r="AX315" s="287"/>
      <c r="AY315" s="287"/>
      <c r="AZ315" s="287"/>
      <c r="BA315" s="287"/>
      <c r="BB315" s="287"/>
      <c r="BC315" s="287"/>
      <c r="BD315" s="287"/>
    </row>
    <row r="316" spans="1:56" s="288" customFormat="1" ht="15.75" customHeight="1" x14ac:dyDescent="0.2">
      <c r="A316" s="329" t="s">
        <v>1140</v>
      </c>
      <c r="B316" s="517"/>
      <c r="C316" s="357" t="s">
        <v>1503</v>
      </c>
      <c r="D316" s="331" t="s">
        <v>421</v>
      </c>
      <c r="E316" s="364">
        <v>2.37</v>
      </c>
      <c r="F316" s="397" t="s">
        <v>1511</v>
      </c>
      <c r="G316" s="331" t="s">
        <v>751</v>
      </c>
      <c r="H316" s="331" t="s">
        <v>652</v>
      </c>
      <c r="I316" s="282" t="s">
        <v>654</v>
      </c>
      <c r="J316" s="397" t="s">
        <v>1512</v>
      </c>
      <c r="K316" s="398">
        <v>44927</v>
      </c>
      <c r="L316" s="398">
        <v>45261</v>
      </c>
      <c r="M316" s="399"/>
      <c r="N316" s="287"/>
      <c r="O316" s="287"/>
      <c r="P316" s="287"/>
      <c r="Q316" s="287"/>
      <c r="R316" s="287"/>
      <c r="S316" s="287"/>
      <c r="T316" s="287"/>
      <c r="U316" s="287"/>
      <c r="V316" s="287"/>
      <c r="W316" s="287"/>
      <c r="X316" s="287"/>
      <c r="Y316" s="287"/>
      <c r="Z316" s="287"/>
      <c r="AA316" s="287"/>
      <c r="AB316" s="287"/>
      <c r="AC316" s="287"/>
      <c r="AD316" s="287"/>
      <c r="AE316" s="287"/>
      <c r="AF316" s="287"/>
      <c r="AG316" s="287"/>
      <c r="AH316" s="287"/>
      <c r="AI316" s="287"/>
      <c r="AJ316" s="287"/>
      <c r="AK316" s="287"/>
      <c r="AL316" s="287"/>
      <c r="AM316" s="287"/>
      <c r="AN316" s="287"/>
      <c r="AO316" s="287"/>
      <c r="AP316" s="287"/>
      <c r="AQ316" s="287"/>
      <c r="AR316" s="287"/>
      <c r="AS316" s="287"/>
      <c r="AT316" s="287"/>
      <c r="AU316" s="287"/>
      <c r="AV316" s="287"/>
      <c r="AW316" s="287"/>
      <c r="AX316" s="287"/>
      <c r="AY316" s="287"/>
      <c r="AZ316" s="287"/>
      <c r="BA316" s="287"/>
      <c r="BB316" s="287"/>
      <c r="BC316" s="287"/>
      <c r="BD316" s="287"/>
    </row>
    <row r="317" spans="1:56" s="288" customFormat="1" ht="15.75" customHeight="1" x14ac:dyDescent="0.2">
      <c r="A317" s="280" t="s">
        <v>1141</v>
      </c>
      <c r="B317" s="517"/>
      <c r="C317" s="357" t="s">
        <v>1504</v>
      </c>
      <c r="D317" s="331" t="s">
        <v>421</v>
      </c>
      <c r="E317" s="364">
        <v>0.25</v>
      </c>
      <c r="F317" s="397" t="s">
        <v>1511</v>
      </c>
      <c r="G317" s="331" t="s">
        <v>751</v>
      </c>
      <c r="H317" s="331" t="s">
        <v>652</v>
      </c>
      <c r="I317" s="282" t="s">
        <v>654</v>
      </c>
      <c r="J317" s="397" t="s">
        <v>1512</v>
      </c>
      <c r="K317" s="398">
        <v>44927</v>
      </c>
      <c r="L317" s="398">
        <v>45261</v>
      </c>
      <c r="M317" s="399"/>
      <c r="N317" s="287"/>
      <c r="O317" s="287"/>
      <c r="P317" s="287"/>
      <c r="Q317" s="287"/>
      <c r="R317" s="287"/>
      <c r="S317" s="287"/>
      <c r="T317" s="287"/>
      <c r="U317" s="287"/>
      <c r="V317" s="287"/>
      <c r="W317" s="287"/>
      <c r="X317" s="287"/>
      <c r="Y317" s="287"/>
      <c r="Z317" s="287"/>
      <c r="AA317" s="287"/>
      <c r="AB317" s="287"/>
      <c r="AC317" s="287"/>
      <c r="AD317" s="287"/>
      <c r="AE317" s="287"/>
      <c r="AF317" s="287"/>
      <c r="AG317" s="287"/>
      <c r="AH317" s="287"/>
      <c r="AI317" s="287"/>
      <c r="AJ317" s="287"/>
      <c r="AK317" s="287"/>
      <c r="AL317" s="287"/>
      <c r="AM317" s="287"/>
      <c r="AN317" s="287"/>
      <c r="AO317" s="287"/>
      <c r="AP317" s="287"/>
      <c r="AQ317" s="287"/>
      <c r="AR317" s="287"/>
      <c r="AS317" s="287"/>
      <c r="AT317" s="287"/>
      <c r="AU317" s="287"/>
      <c r="AV317" s="287"/>
      <c r="AW317" s="287"/>
      <c r="AX317" s="287"/>
      <c r="AY317" s="287"/>
      <c r="AZ317" s="287"/>
      <c r="BA317" s="287"/>
      <c r="BB317" s="287"/>
      <c r="BC317" s="287"/>
      <c r="BD317" s="287"/>
    </row>
    <row r="318" spans="1:56" s="288" customFormat="1" ht="15.75" customHeight="1" x14ac:dyDescent="0.2">
      <c r="A318" s="280" t="s">
        <v>1142</v>
      </c>
      <c r="B318" s="517"/>
      <c r="C318" s="357" t="s">
        <v>1505</v>
      </c>
      <c r="D318" s="331" t="s">
        <v>421</v>
      </c>
      <c r="E318" s="364">
        <v>0.34500000000000003</v>
      </c>
      <c r="F318" s="397" t="s">
        <v>1511</v>
      </c>
      <c r="G318" s="331" t="s">
        <v>751</v>
      </c>
      <c r="H318" s="331" t="s">
        <v>652</v>
      </c>
      <c r="I318" s="282" t="s">
        <v>654</v>
      </c>
      <c r="J318" s="397" t="s">
        <v>1512</v>
      </c>
      <c r="K318" s="398">
        <v>44927</v>
      </c>
      <c r="L318" s="398">
        <v>45261</v>
      </c>
      <c r="M318" s="399"/>
      <c r="N318" s="287"/>
      <c r="O318" s="287"/>
      <c r="P318" s="287"/>
      <c r="Q318" s="287"/>
      <c r="R318" s="287"/>
      <c r="S318" s="287"/>
      <c r="T318" s="287"/>
      <c r="U318" s="287"/>
      <c r="V318" s="287"/>
      <c r="W318" s="287"/>
      <c r="X318" s="287"/>
      <c r="Y318" s="287"/>
      <c r="Z318" s="287"/>
      <c r="AA318" s="287"/>
      <c r="AB318" s="287"/>
      <c r="AC318" s="287"/>
      <c r="AD318" s="287"/>
      <c r="AE318" s="287"/>
      <c r="AF318" s="287"/>
      <c r="AG318" s="287"/>
      <c r="AH318" s="287"/>
      <c r="AI318" s="287"/>
      <c r="AJ318" s="287"/>
      <c r="AK318" s="287"/>
      <c r="AL318" s="287"/>
      <c r="AM318" s="287"/>
      <c r="AN318" s="287"/>
      <c r="AO318" s="287"/>
      <c r="AP318" s="287"/>
      <c r="AQ318" s="287"/>
      <c r="AR318" s="287"/>
      <c r="AS318" s="287"/>
      <c r="AT318" s="287"/>
      <c r="AU318" s="287"/>
      <c r="AV318" s="287"/>
      <c r="AW318" s="287"/>
      <c r="AX318" s="287"/>
      <c r="AY318" s="287"/>
      <c r="AZ318" s="287"/>
      <c r="BA318" s="287"/>
      <c r="BB318" s="287"/>
      <c r="BC318" s="287"/>
      <c r="BD318" s="287"/>
    </row>
    <row r="319" spans="1:56" s="288" customFormat="1" ht="15.75" customHeight="1" x14ac:dyDescent="0.2">
      <c r="A319" s="329" t="s">
        <v>1143</v>
      </c>
      <c r="B319" s="517"/>
      <c r="C319" s="357" t="s">
        <v>1506</v>
      </c>
      <c r="D319" s="331" t="s">
        <v>421</v>
      </c>
      <c r="E319" s="364">
        <v>0.44</v>
      </c>
      <c r="F319" s="397" t="s">
        <v>1511</v>
      </c>
      <c r="G319" s="331" t="s">
        <v>751</v>
      </c>
      <c r="H319" s="331" t="s">
        <v>652</v>
      </c>
      <c r="I319" s="282" t="s">
        <v>654</v>
      </c>
      <c r="J319" s="397" t="s">
        <v>1512</v>
      </c>
      <c r="K319" s="398">
        <v>44927</v>
      </c>
      <c r="L319" s="398">
        <v>45261</v>
      </c>
      <c r="M319" s="399"/>
      <c r="N319" s="287"/>
      <c r="O319" s="287"/>
      <c r="P319" s="287"/>
      <c r="Q319" s="287"/>
      <c r="R319" s="287"/>
      <c r="S319" s="287"/>
      <c r="T319" s="287"/>
      <c r="U319" s="287"/>
      <c r="V319" s="287"/>
      <c r="W319" s="287"/>
      <c r="X319" s="287"/>
      <c r="Y319" s="287"/>
      <c r="Z319" s="287"/>
      <c r="AA319" s="287"/>
      <c r="AB319" s="287"/>
      <c r="AC319" s="287"/>
      <c r="AD319" s="287"/>
      <c r="AE319" s="287"/>
      <c r="AF319" s="287"/>
      <c r="AG319" s="287"/>
      <c r="AH319" s="287"/>
      <c r="AI319" s="287"/>
      <c r="AJ319" s="287"/>
      <c r="AK319" s="287"/>
      <c r="AL319" s="287"/>
      <c r="AM319" s="287"/>
      <c r="AN319" s="287"/>
      <c r="AO319" s="287"/>
      <c r="AP319" s="287"/>
      <c r="AQ319" s="287"/>
      <c r="AR319" s="287"/>
      <c r="AS319" s="287"/>
      <c r="AT319" s="287"/>
      <c r="AU319" s="287"/>
      <c r="AV319" s="287"/>
      <c r="AW319" s="287"/>
      <c r="AX319" s="287"/>
      <c r="AY319" s="287"/>
      <c r="AZ319" s="287"/>
      <c r="BA319" s="287"/>
      <c r="BB319" s="287"/>
      <c r="BC319" s="287"/>
      <c r="BD319" s="287"/>
    </row>
    <row r="320" spans="1:56" s="288" customFormat="1" ht="15.75" customHeight="1" x14ac:dyDescent="0.2">
      <c r="A320" s="280" t="s">
        <v>1144</v>
      </c>
      <c r="B320" s="517"/>
      <c r="C320" s="357" t="s">
        <v>375</v>
      </c>
      <c r="D320" s="331" t="s">
        <v>421</v>
      </c>
      <c r="E320" s="364">
        <v>0.44</v>
      </c>
      <c r="F320" s="397" t="s">
        <v>1511</v>
      </c>
      <c r="G320" s="331" t="s">
        <v>751</v>
      </c>
      <c r="H320" s="331" t="s">
        <v>652</v>
      </c>
      <c r="I320" s="282" t="s">
        <v>653</v>
      </c>
      <c r="J320" s="397" t="s">
        <v>1512</v>
      </c>
      <c r="K320" s="398">
        <v>44927</v>
      </c>
      <c r="L320" s="398">
        <v>45261</v>
      </c>
      <c r="M320" s="399"/>
      <c r="N320" s="287"/>
      <c r="O320" s="287"/>
      <c r="P320" s="287"/>
      <c r="Q320" s="287"/>
      <c r="R320" s="287"/>
      <c r="S320" s="287"/>
      <c r="T320" s="287"/>
      <c r="U320" s="287"/>
      <c r="V320" s="287"/>
      <c r="W320" s="287"/>
      <c r="X320" s="287"/>
      <c r="Y320" s="287"/>
      <c r="Z320" s="287"/>
      <c r="AA320" s="287"/>
      <c r="AB320" s="287"/>
      <c r="AC320" s="287"/>
      <c r="AD320" s="287"/>
      <c r="AE320" s="287"/>
      <c r="AF320" s="287"/>
      <c r="AG320" s="287"/>
      <c r="AH320" s="287"/>
      <c r="AI320" s="287"/>
      <c r="AJ320" s="287"/>
      <c r="AK320" s="287"/>
      <c r="AL320" s="287"/>
      <c r="AM320" s="287"/>
      <c r="AN320" s="287"/>
      <c r="AO320" s="287"/>
      <c r="AP320" s="287"/>
      <c r="AQ320" s="287"/>
      <c r="AR320" s="287"/>
      <c r="AS320" s="287"/>
      <c r="AT320" s="287"/>
      <c r="AU320" s="287"/>
      <c r="AV320" s="287"/>
      <c r="AW320" s="287"/>
      <c r="AX320" s="287"/>
      <c r="AY320" s="287"/>
      <c r="AZ320" s="287"/>
      <c r="BA320" s="287"/>
      <c r="BB320" s="287"/>
      <c r="BC320" s="287"/>
      <c r="BD320" s="287"/>
    </row>
    <row r="321" spans="1:56" s="288" customFormat="1" ht="15.75" customHeight="1" x14ac:dyDescent="0.2">
      <c r="A321" s="280" t="s">
        <v>1145</v>
      </c>
      <c r="B321" s="517"/>
      <c r="C321" s="357" t="s">
        <v>1528</v>
      </c>
      <c r="D321" s="331" t="s">
        <v>421</v>
      </c>
      <c r="E321" s="364">
        <v>3.5150000000000001</v>
      </c>
      <c r="F321" s="397" t="s">
        <v>1511</v>
      </c>
      <c r="G321" s="331" t="s">
        <v>618</v>
      </c>
      <c r="H321" s="331" t="s">
        <v>652</v>
      </c>
      <c r="I321" s="282" t="s">
        <v>655</v>
      </c>
      <c r="J321" s="397" t="s">
        <v>1512</v>
      </c>
      <c r="K321" s="398">
        <v>44927</v>
      </c>
      <c r="L321" s="398">
        <v>45261</v>
      </c>
      <c r="M321" s="399"/>
      <c r="N321" s="287"/>
      <c r="O321" s="287"/>
      <c r="P321" s="287"/>
      <c r="Q321" s="287"/>
      <c r="R321" s="287"/>
      <c r="S321" s="287"/>
      <c r="T321" s="287"/>
      <c r="U321" s="287"/>
      <c r="V321" s="287"/>
      <c r="W321" s="287"/>
      <c r="X321" s="287"/>
      <c r="Y321" s="287"/>
      <c r="Z321" s="287"/>
      <c r="AA321" s="287"/>
      <c r="AB321" s="287"/>
      <c r="AC321" s="287"/>
      <c r="AD321" s="287"/>
      <c r="AE321" s="287"/>
      <c r="AF321" s="287"/>
      <c r="AG321" s="287"/>
      <c r="AH321" s="287"/>
      <c r="AI321" s="287"/>
      <c r="AJ321" s="287"/>
      <c r="AK321" s="287"/>
      <c r="AL321" s="287"/>
      <c r="AM321" s="287"/>
      <c r="AN321" s="287"/>
      <c r="AO321" s="287"/>
      <c r="AP321" s="287"/>
      <c r="AQ321" s="287"/>
      <c r="AR321" s="287"/>
      <c r="AS321" s="287"/>
      <c r="AT321" s="287"/>
      <c r="AU321" s="287"/>
      <c r="AV321" s="287"/>
      <c r="AW321" s="287"/>
      <c r="AX321" s="287"/>
      <c r="AY321" s="287"/>
      <c r="AZ321" s="287"/>
      <c r="BA321" s="287"/>
      <c r="BB321" s="287"/>
      <c r="BC321" s="287"/>
      <c r="BD321" s="287"/>
    </row>
    <row r="322" spans="1:56" s="288" customFormat="1" ht="15.75" customHeight="1" x14ac:dyDescent="0.2">
      <c r="A322" s="329" t="s">
        <v>1146</v>
      </c>
      <c r="B322" s="517"/>
      <c r="C322" s="357" t="s">
        <v>1529</v>
      </c>
      <c r="D322" s="331" t="s">
        <v>421</v>
      </c>
      <c r="E322" s="364">
        <v>0.1</v>
      </c>
      <c r="F322" s="397" t="s">
        <v>1511</v>
      </c>
      <c r="G322" s="331" t="s">
        <v>618</v>
      </c>
      <c r="H322" s="331" t="s">
        <v>652</v>
      </c>
      <c r="I322" s="282" t="s">
        <v>655</v>
      </c>
      <c r="J322" s="397" t="s">
        <v>1512</v>
      </c>
      <c r="K322" s="398">
        <v>44927</v>
      </c>
      <c r="L322" s="398">
        <v>45261</v>
      </c>
      <c r="M322" s="399"/>
      <c r="N322" s="287"/>
      <c r="O322" s="287"/>
      <c r="P322" s="287"/>
      <c r="Q322" s="287"/>
      <c r="R322" s="287"/>
      <c r="S322" s="287"/>
      <c r="T322" s="287"/>
      <c r="U322" s="287"/>
      <c r="V322" s="287"/>
      <c r="W322" s="287"/>
      <c r="X322" s="287"/>
      <c r="Y322" s="287"/>
      <c r="Z322" s="287"/>
      <c r="AA322" s="287"/>
      <c r="AB322" s="287"/>
      <c r="AC322" s="287"/>
      <c r="AD322" s="287"/>
      <c r="AE322" s="287"/>
      <c r="AF322" s="287"/>
      <c r="AG322" s="287"/>
      <c r="AH322" s="287"/>
      <c r="AI322" s="287"/>
      <c r="AJ322" s="287"/>
      <c r="AK322" s="287"/>
      <c r="AL322" s="287"/>
      <c r="AM322" s="287"/>
      <c r="AN322" s="287"/>
      <c r="AO322" s="287"/>
      <c r="AP322" s="287"/>
      <c r="AQ322" s="287"/>
      <c r="AR322" s="287"/>
      <c r="AS322" s="287"/>
      <c r="AT322" s="287"/>
      <c r="AU322" s="287"/>
      <c r="AV322" s="287"/>
      <c r="AW322" s="287"/>
      <c r="AX322" s="287"/>
      <c r="AY322" s="287"/>
      <c r="AZ322" s="287"/>
      <c r="BA322" s="287"/>
      <c r="BB322" s="287"/>
      <c r="BC322" s="287"/>
      <c r="BD322" s="287"/>
    </row>
    <row r="323" spans="1:56" s="288" customFormat="1" ht="15.75" customHeight="1" x14ac:dyDescent="0.2">
      <c r="A323" s="280" t="s">
        <v>1147</v>
      </c>
      <c r="B323" s="517"/>
      <c r="C323" s="357" t="s">
        <v>1549</v>
      </c>
      <c r="D323" s="331" t="s">
        <v>421</v>
      </c>
      <c r="E323" s="364">
        <v>3.4000000000000004</v>
      </c>
      <c r="F323" s="397" t="s">
        <v>1511</v>
      </c>
      <c r="G323" s="331" t="s">
        <v>618</v>
      </c>
      <c r="H323" s="331" t="s">
        <v>652</v>
      </c>
      <c r="I323" s="282" t="s">
        <v>655</v>
      </c>
      <c r="J323" s="397" t="s">
        <v>1512</v>
      </c>
      <c r="K323" s="398">
        <v>44927</v>
      </c>
      <c r="L323" s="398">
        <v>45261</v>
      </c>
      <c r="M323" s="399"/>
      <c r="N323" s="287"/>
      <c r="O323" s="287"/>
      <c r="P323" s="287"/>
      <c r="Q323" s="287"/>
      <c r="R323" s="287"/>
      <c r="S323" s="287"/>
      <c r="T323" s="287"/>
      <c r="U323" s="287"/>
      <c r="V323" s="287"/>
      <c r="W323" s="287"/>
      <c r="X323" s="287"/>
      <c r="Y323" s="287"/>
      <c r="Z323" s="287"/>
      <c r="AA323" s="287"/>
      <c r="AB323" s="287"/>
      <c r="AC323" s="287"/>
      <c r="AD323" s="287"/>
      <c r="AE323" s="287"/>
      <c r="AF323" s="287"/>
      <c r="AG323" s="287"/>
      <c r="AH323" s="287"/>
      <c r="AI323" s="287"/>
      <c r="AJ323" s="287"/>
      <c r="AK323" s="287"/>
      <c r="AL323" s="287"/>
      <c r="AM323" s="287"/>
      <c r="AN323" s="287"/>
      <c r="AO323" s="287"/>
      <c r="AP323" s="287"/>
      <c r="AQ323" s="287"/>
      <c r="AR323" s="287"/>
      <c r="AS323" s="287"/>
      <c r="AT323" s="287"/>
      <c r="AU323" s="287"/>
      <c r="AV323" s="287"/>
      <c r="AW323" s="287"/>
      <c r="AX323" s="287"/>
      <c r="AY323" s="287"/>
      <c r="AZ323" s="287"/>
      <c r="BA323" s="287"/>
      <c r="BB323" s="287"/>
      <c r="BC323" s="287"/>
      <c r="BD323" s="287"/>
    </row>
    <row r="324" spans="1:56" s="288" customFormat="1" ht="15.75" customHeight="1" x14ac:dyDescent="0.2">
      <c r="A324" s="329" t="s">
        <v>1148</v>
      </c>
      <c r="B324" s="517"/>
      <c r="C324" s="357" t="s">
        <v>1572</v>
      </c>
      <c r="D324" s="331" t="s">
        <v>421</v>
      </c>
      <c r="E324" s="364">
        <v>0.55000000000000004</v>
      </c>
      <c r="F324" s="397" t="s">
        <v>1511</v>
      </c>
      <c r="G324" s="331" t="s">
        <v>618</v>
      </c>
      <c r="H324" s="331" t="s">
        <v>652</v>
      </c>
      <c r="I324" s="282" t="s">
        <v>653</v>
      </c>
      <c r="J324" s="397" t="s">
        <v>1512</v>
      </c>
      <c r="K324" s="398">
        <v>44927</v>
      </c>
      <c r="L324" s="398">
        <v>45261</v>
      </c>
      <c r="M324" s="399"/>
      <c r="N324" s="287"/>
      <c r="O324" s="287"/>
      <c r="P324" s="287"/>
      <c r="Q324" s="287"/>
      <c r="R324" s="287"/>
      <c r="S324" s="287"/>
      <c r="T324" s="287"/>
      <c r="U324" s="287"/>
      <c r="V324" s="287"/>
      <c r="W324" s="287"/>
      <c r="X324" s="287"/>
      <c r="Y324" s="287"/>
      <c r="Z324" s="287"/>
      <c r="AA324" s="287"/>
      <c r="AB324" s="287"/>
      <c r="AC324" s="287"/>
      <c r="AD324" s="287"/>
      <c r="AE324" s="287"/>
      <c r="AF324" s="287"/>
      <c r="AG324" s="287"/>
      <c r="AH324" s="287"/>
      <c r="AI324" s="287"/>
      <c r="AJ324" s="287"/>
      <c r="AK324" s="287"/>
      <c r="AL324" s="287"/>
      <c r="AM324" s="287"/>
      <c r="AN324" s="287"/>
      <c r="AO324" s="287"/>
      <c r="AP324" s="287"/>
      <c r="AQ324" s="287"/>
      <c r="AR324" s="287"/>
      <c r="AS324" s="287"/>
      <c r="AT324" s="287"/>
      <c r="AU324" s="287"/>
      <c r="AV324" s="287"/>
      <c r="AW324" s="287"/>
      <c r="AX324" s="287"/>
      <c r="AY324" s="287"/>
      <c r="AZ324" s="287"/>
      <c r="BA324" s="287"/>
      <c r="BB324" s="287"/>
      <c r="BC324" s="287"/>
      <c r="BD324" s="287"/>
    </row>
    <row r="325" spans="1:56" s="288" customFormat="1" ht="15.75" customHeight="1" x14ac:dyDescent="0.2">
      <c r="A325" s="280" t="s">
        <v>1149</v>
      </c>
      <c r="B325" s="517"/>
      <c r="C325" s="357" t="s">
        <v>1816</v>
      </c>
      <c r="D325" s="331" t="s">
        <v>421</v>
      </c>
      <c r="E325" s="364">
        <v>2.4</v>
      </c>
      <c r="F325" s="397" t="s">
        <v>1511</v>
      </c>
      <c r="G325" s="331" t="s">
        <v>618</v>
      </c>
      <c r="H325" s="331" t="s">
        <v>619</v>
      </c>
      <c r="I325" s="282" t="s">
        <v>653</v>
      </c>
      <c r="J325" s="397" t="s">
        <v>1512</v>
      </c>
      <c r="K325" s="398">
        <v>44935</v>
      </c>
      <c r="L325" s="398">
        <v>45269</v>
      </c>
      <c r="M325" s="399"/>
      <c r="N325" s="287"/>
      <c r="O325" s="287"/>
      <c r="P325" s="287"/>
      <c r="Q325" s="287"/>
      <c r="R325" s="287"/>
      <c r="S325" s="287"/>
      <c r="T325" s="287"/>
      <c r="U325" s="287"/>
      <c r="V325" s="287"/>
      <c r="W325" s="287"/>
      <c r="X325" s="287"/>
      <c r="Y325" s="287"/>
      <c r="Z325" s="287"/>
      <c r="AA325" s="287"/>
      <c r="AB325" s="287"/>
      <c r="AC325" s="287"/>
      <c r="AD325" s="287"/>
      <c r="AE325" s="287"/>
      <c r="AF325" s="287"/>
      <c r="AG325" s="287"/>
      <c r="AH325" s="287"/>
      <c r="AI325" s="287"/>
      <c r="AJ325" s="287"/>
      <c r="AK325" s="287"/>
      <c r="AL325" s="287"/>
      <c r="AM325" s="287"/>
      <c r="AN325" s="287"/>
      <c r="AO325" s="287"/>
      <c r="AP325" s="287"/>
      <c r="AQ325" s="287"/>
      <c r="AR325" s="287"/>
      <c r="AS325" s="287"/>
      <c r="AT325" s="287"/>
      <c r="AU325" s="287"/>
      <c r="AV325" s="287"/>
      <c r="AW325" s="287"/>
      <c r="AX325" s="287"/>
      <c r="AY325" s="287"/>
      <c r="AZ325" s="287"/>
      <c r="BA325" s="287"/>
      <c r="BB325" s="287"/>
      <c r="BC325" s="287"/>
      <c r="BD325" s="287"/>
    </row>
    <row r="326" spans="1:56" s="288" customFormat="1" ht="15.75" customHeight="1" x14ac:dyDescent="0.2">
      <c r="A326" s="280" t="s">
        <v>1150</v>
      </c>
      <c r="B326" s="517"/>
      <c r="C326" s="357" t="s">
        <v>1531</v>
      </c>
      <c r="D326" s="331" t="s">
        <v>421</v>
      </c>
      <c r="E326" s="364">
        <v>0.75</v>
      </c>
      <c r="F326" s="397" t="s">
        <v>1511</v>
      </c>
      <c r="G326" s="331" t="s">
        <v>618</v>
      </c>
      <c r="H326" s="331" t="s">
        <v>652</v>
      </c>
      <c r="I326" s="282" t="s">
        <v>655</v>
      </c>
      <c r="J326" s="397" t="s">
        <v>1512</v>
      </c>
      <c r="K326" s="398">
        <v>44927</v>
      </c>
      <c r="L326" s="398">
        <v>45261</v>
      </c>
      <c r="M326" s="399"/>
      <c r="N326" s="287"/>
      <c r="O326" s="287"/>
      <c r="P326" s="287"/>
      <c r="Q326" s="287"/>
      <c r="R326" s="287"/>
      <c r="S326" s="287"/>
      <c r="T326" s="287"/>
      <c r="U326" s="287"/>
      <c r="V326" s="287"/>
      <c r="W326" s="287"/>
      <c r="X326" s="287"/>
      <c r="Y326" s="287"/>
      <c r="Z326" s="287"/>
      <c r="AA326" s="287"/>
      <c r="AB326" s="287"/>
      <c r="AC326" s="287"/>
      <c r="AD326" s="287"/>
      <c r="AE326" s="287"/>
      <c r="AF326" s="287"/>
      <c r="AG326" s="287"/>
      <c r="AH326" s="287"/>
      <c r="AI326" s="287"/>
      <c r="AJ326" s="287"/>
      <c r="AK326" s="287"/>
      <c r="AL326" s="287"/>
      <c r="AM326" s="287"/>
      <c r="AN326" s="287"/>
      <c r="AO326" s="287"/>
      <c r="AP326" s="287"/>
      <c r="AQ326" s="287"/>
      <c r="AR326" s="287"/>
      <c r="AS326" s="287"/>
      <c r="AT326" s="287"/>
      <c r="AU326" s="287"/>
      <c r="AV326" s="287"/>
      <c r="AW326" s="287"/>
      <c r="AX326" s="287"/>
      <c r="AY326" s="287"/>
      <c r="AZ326" s="287"/>
      <c r="BA326" s="287"/>
      <c r="BB326" s="287"/>
      <c r="BC326" s="287"/>
      <c r="BD326" s="287"/>
    </row>
    <row r="327" spans="1:56" s="288" customFormat="1" ht="15.75" customHeight="1" x14ac:dyDescent="0.2">
      <c r="A327" s="329" t="s">
        <v>1151</v>
      </c>
      <c r="B327" s="517"/>
      <c r="C327" s="357" t="s">
        <v>1526</v>
      </c>
      <c r="D327" s="331" t="s">
        <v>421</v>
      </c>
      <c r="E327" s="364">
        <v>1.58</v>
      </c>
      <c r="F327" s="397" t="s">
        <v>1511</v>
      </c>
      <c r="G327" s="331" t="s">
        <v>618</v>
      </c>
      <c r="H327" s="331" t="s">
        <v>652</v>
      </c>
      <c r="I327" s="282" t="s">
        <v>655</v>
      </c>
      <c r="J327" s="397" t="s">
        <v>1512</v>
      </c>
      <c r="K327" s="398">
        <v>44927</v>
      </c>
      <c r="L327" s="398">
        <v>45261</v>
      </c>
      <c r="M327" s="399"/>
      <c r="N327" s="287"/>
      <c r="O327" s="287"/>
      <c r="P327" s="287"/>
      <c r="Q327" s="287"/>
      <c r="R327" s="287"/>
      <c r="S327" s="287"/>
      <c r="T327" s="287"/>
      <c r="U327" s="287"/>
      <c r="V327" s="287"/>
      <c r="W327" s="287"/>
      <c r="X327" s="287"/>
      <c r="Y327" s="287"/>
      <c r="Z327" s="287"/>
      <c r="AA327" s="287"/>
      <c r="AB327" s="287"/>
      <c r="AC327" s="287"/>
      <c r="AD327" s="287"/>
      <c r="AE327" s="287"/>
      <c r="AF327" s="287"/>
      <c r="AG327" s="287"/>
      <c r="AH327" s="287"/>
      <c r="AI327" s="287"/>
      <c r="AJ327" s="287"/>
      <c r="AK327" s="287"/>
      <c r="AL327" s="287"/>
      <c r="AM327" s="287"/>
      <c r="AN327" s="287"/>
      <c r="AO327" s="287"/>
      <c r="AP327" s="287"/>
      <c r="AQ327" s="287"/>
      <c r="AR327" s="287"/>
      <c r="AS327" s="287"/>
      <c r="AT327" s="287"/>
      <c r="AU327" s="287"/>
      <c r="AV327" s="287"/>
      <c r="AW327" s="287"/>
      <c r="AX327" s="287"/>
      <c r="AY327" s="287"/>
      <c r="AZ327" s="287"/>
      <c r="BA327" s="287"/>
      <c r="BB327" s="287"/>
      <c r="BC327" s="287"/>
      <c r="BD327" s="287"/>
    </row>
    <row r="328" spans="1:56" s="288" customFormat="1" ht="15.75" customHeight="1" x14ac:dyDescent="0.2">
      <c r="A328" s="280" t="s">
        <v>1152</v>
      </c>
      <c r="B328" s="517"/>
      <c r="C328" s="357" t="s">
        <v>1527</v>
      </c>
      <c r="D328" s="331" t="s">
        <v>421</v>
      </c>
      <c r="E328" s="364">
        <v>3.25</v>
      </c>
      <c r="F328" s="397" t="s">
        <v>1511</v>
      </c>
      <c r="G328" s="331" t="s">
        <v>618</v>
      </c>
      <c r="H328" s="331" t="s">
        <v>652</v>
      </c>
      <c r="I328" s="282" t="s">
        <v>655</v>
      </c>
      <c r="J328" s="397" t="s">
        <v>1512</v>
      </c>
      <c r="K328" s="398">
        <v>44927</v>
      </c>
      <c r="L328" s="398">
        <v>45261</v>
      </c>
      <c r="M328" s="399"/>
      <c r="N328" s="287"/>
      <c r="O328" s="287"/>
      <c r="P328" s="287"/>
      <c r="Q328" s="287"/>
      <c r="R328" s="287"/>
      <c r="S328" s="287"/>
      <c r="T328" s="287"/>
      <c r="U328" s="287"/>
      <c r="V328" s="287"/>
      <c r="W328" s="287"/>
      <c r="X328" s="287"/>
      <c r="Y328" s="287"/>
      <c r="Z328" s="287"/>
      <c r="AA328" s="287"/>
      <c r="AB328" s="287"/>
      <c r="AC328" s="287"/>
      <c r="AD328" s="287"/>
      <c r="AE328" s="287"/>
      <c r="AF328" s="287"/>
      <c r="AG328" s="287"/>
      <c r="AH328" s="287"/>
      <c r="AI328" s="287"/>
      <c r="AJ328" s="287"/>
      <c r="AK328" s="287"/>
      <c r="AL328" s="287"/>
      <c r="AM328" s="287"/>
      <c r="AN328" s="287"/>
      <c r="AO328" s="287"/>
      <c r="AP328" s="287"/>
      <c r="AQ328" s="287"/>
      <c r="AR328" s="287"/>
      <c r="AS328" s="287"/>
      <c r="AT328" s="287"/>
      <c r="AU328" s="287"/>
      <c r="AV328" s="287"/>
      <c r="AW328" s="287"/>
      <c r="AX328" s="287"/>
      <c r="AY328" s="287"/>
      <c r="AZ328" s="287"/>
      <c r="BA328" s="287"/>
      <c r="BB328" s="287"/>
      <c r="BC328" s="287"/>
      <c r="BD328" s="287"/>
    </row>
    <row r="329" spans="1:56" s="288" customFormat="1" ht="15.75" customHeight="1" x14ac:dyDescent="0.2">
      <c r="A329" s="280" t="s">
        <v>1153</v>
      </c>
      <c r="B329" s="517"/>
      <c r="C329" s="357" t="s">
        <v>1817</v>
      </c>
      <c r="D329" s="331" t="s">
        <v>421</v>
      </c>
      <c r="E329" s="364">
        <v>4</v>
      </c>
      <c r="F329" s="397" t="s">
        <v>1511</v>
      </c>
      <c r="G329" s="331" t="s">
        <v>618</v>
      </c>
      <c r="H329" s="331" t="s">
        <v>619</v>
      </c>
      <c r="I329" s="282" t="s">
        <v>653</v>
      </c>
      <c r="J329" s="397" t="s">
        <v>1512</v>
      </c>
      <c r="K329" s="398">
        <v>44932</v>
      </c>
      <c r="L329" s="398">
        <v>45266</v>
      </c>
      <c r="M329" s="399"/>
      <c r="N329" s="287"/>
      <c r="O329" s="287"/>
      <c r="P329" s="287"/>
      <c r="Q329" s="287"/>
      <c r="R329" s="287"/>
      <c r="S329" s="287"/>
      <c r="T329" s="287"/>
      <c r="U329" s="287"/>
      <c r="V329" s="287"/>
      <c r="W329" s="287"/>
      <c r="X329" s="287"/>
      <c r="Y329" s="287"/>
      <c r="Z329" s="287"/>
      <c r="AA329" s="287"/>
      <c r="AB329" s="287"/>
      <c r="AC329" s="287"/>
      <c r="AD329" s="287"/>
      <c r="AE329" s="287"/>
      <c r="AF329" s="287"/>
      <c r="AG329" s="287"/>
      <c r="AH329" s="287"/>
      <c r="AI329" s="287"/>
      <c r="AJ329" s="287"/>
      <c r="AK329" s="287"/>
      <c r="AL329" s="287"/>
      <c r="AM329" s="287"/>
      <c r="AN329" s="287"/>
      <c r="AO329" s="287"/>
      <c r="AP329" s="287"/>
      <c r="AQ329" s="287"/>
      <c r="AR329" s="287"/>
      <c r="AS329" s="287"/>
      <c r="AT329" s="287"/>
      <c r="AU329" s="287"/>
      <c r="AV329" s="287"/>
      <c r="AW329" s="287"/>
      <c r="AX329" s="287"/>
      <c r="AY329" s="287"/>
      <c r="AZ329" s="287"/>
      <c r="BA329" s="287"/>
      <c r="BB329" s="287"/>
      <c r="BC329" s="287"/>
      <c r="BD329" s="287"/>
    </row>
    <row r="330" spans="1:56" s="288" customFormat="1" ht="15.75" customHeight="1" x14ac:dyDescent="0.2">
      <c r="A330" s="329" t="s">
        <v>1154</v>
      </c>
      <c r="B330" s="517"/>
      <c r="C330" s="357" t="s">
        <v>1570</v>
      </c>
      <c r="D330" s="331" t="s">
        <v>421</v>
      </c>
      <c r="E330" s="364">
        <v>16.100000000000001</v>
      </c>
      <c r="F330" s="397" t="s">
        <v>1511</v>
      </c>
      <c r="G330" s="331" t="s">
        <v>618</v>
      </c>
      <c r="H330" s="331" t="s">
        <v>652</v>
      </c>
      <c r="I330" s="282" t="s">
        <v>653</v>
      </c>
      <c r="J330" s="397" t="s">
        <v>1512</v>
      </c>
      <c r="K330" s="398">
        <v>44927</v>
      </c>
      <c r="L330" s="398">
        <v>45261</v>
      </c>
      <c r="M330" s="399"/>
      <c r="N330" s="287"/>
      <c r="O330" s="287"/>
      <c r="P330" s="287"/>
      <c r="Q330" s="287"/>
      <c r="R330" s="287"/>
      <c r="S330" s="287"/>
      <c r="T330" s="287"/>
      <c r="U330" s="287"/>
      <c r="V330" s="287"/>
      <c r="W330" s="287"/>
      <c r="X330" s="287"/>
      <c r="Y330" s="287"/>
      <c r="Z330" s="287"/>
      <c r="AA330" s="287"/>
      <c r="AB330" s="287"/>
      <c r="AC330" s="287"/>
      <c r="AD330" s="287"/>
      <c r="AE330" s="287"/>
      <c r="AF330" s="287"/>
      <c r="AG330" s="287"/>
      <c r="AH330" s="287"/>
      <c r="AI330" s="287"/>
      <c r="AJ330" s="287"/>
      <c r="AK330" s="287"/>
      <c r="AL330" s="287"/>
      <c r="AM330" s="287"/>
      <c r="AN330" s="287"/>
      <c r="AO330" s="287"/>
      <c r="AP330" s="287"/>
      <c r="AQ330" s="287"/>
      <c r="AR330" s="287"/>
      <c r="AS330" s="287"/>
      <c r="AT330" s="287"/>
      <c r="AU330" s="287"/>
      <c r="AV330" s="287"/>
      <c r="AW330" s="287"/>
      <c r="AX330" s="287"/>
      <c r="AY330" s="287"/>
      <c r="AZ330" s="287"/>
      <c r="BA330" s="287"/>
      <c r="BB330" s="287"/>
      <c r="BC330" s="287"/>
      <c r="BD330" s="287"/>
    </row>
    <row r="331" spans="1:56" s="288" customFormat="1" ht="15.75" customHeight="1" x14ac:dyDescent="0.2">
      <c r="A331" s="280" t="s">
        <v>1155</v>
      </c>
      <c r="B331" s="517"/>
      <c r="C331" s="357" t="s">
        <v>1558</v>
      </c>
      <c r="D331" s="331" t="s">
        <v>421</v>
      </c>
      <c r="E331" s="364">
        <v>4.3499999999999996</v>
      </c>
      <c r="F331" s="397" t="s">
        <v>1511</v>
      </c>
      <c r="G331" s="331" t="s">
        <v>618</v>
      </c>
      <c r="H331" s="331" t="s">
        <v>652</v>
      </c>
      <c r="I331" s="282" t="s">
        <v>653</v>
      </c>
      <c r="J331" s="397" t="s">
        <v>1512</v>
      </c>
      <c r="K331" s="398">
        <v>44927</v>
      </c>
      <c r="L331" s="398">
        <v>45261</v>
      </c>
      <c r="M331" s="399"/>
      <c r="N331" s="287"/>
      <c r="O331" s="287"/>
      <c r="P331" s="287"/>
      <c r="Q331" s="287"/>
      <c r="R331" s="287"/>
      <c r="S331" s="287"/>
      <c r="T331" s="287"/>
      <c r="U331" s="287"/>
      <c r="V331" s="287"/>
      <c r="W331" s="287"/>
      <c r="X331" s="287"/>
      <c r="Y331" s="287"/>
      <c r="Z331" s="287"/>
      <c r="AA331" s="287"/>
      <c r="AB331" s="287"/>
      <c r="AC331" s="287"/>
      <c r="AD331" s="287"/>
      <c r="AE331" s="287"/>
      <c r="AF331" s="287"/>
      <c r="AG331" s="287"/>
      <c r="AH331" s="287"/>
      <c r="AI331" s="287"/>
      <c r="AJ331" s="287"/>
      <c r="AK331" s="287"/>
      <c r="AL331" s="287"/>
      <c r="AM331" s="287"/>
      <c r="AN331" s="287"/>
      <c r="AO331" s="287"/>
      <c r="AP331" s="287"/>
      <c r="AQ331" s="287"/>
      <c r="AR331" s="287"/>
      <c r="AS331" s="287"/>
      <c r="AT331" s="287"/>
      <c r="AU331" s="287"/>
      <c r="AV331" s="287"/>
      <c r="AW331" s="287"/>
      <c r="AX331" s="287"/>
      <c r="AY331" s="287"/>
      <c r="AZ331" s="287"/>
      <c r="BA331" s="287"/>
      <c r="BB331" s="287"/>
      <c r="BC331" s="287"/>
      <c r="BD331" s="287"/>
    </row>
    <row r="332" spans="1:56" s="288" customFormat="1" ht="15.75" customHeight="1" x14ac:dyDescent="0.2">
      <c r="A332" s="280" t="s">
        <v>1156</v>
      </c>
      <c r="B332" s="517"/>
      <c r="C332" s="357" t="s">
        <v>1517</v>
      </c>
      <c r="D332" s="331" t="s">
        <v>421</v>
      </c>
      <c r="E332" s="364">
        <v>2.25</v>
      </c>
      <c r="F332" s="397" t="s">
        <v>1511</v>
      </c>
      <c r="G332" s="331" t="s">
        <v>618</v>
      </c>
      <c r="H332" s="331" t="s">
        <v>652</v>
      </c>
      <c r="I332" s="282" t="s">
        <v>654</v>
      </c>
      <c r="J332" s="397" t="s">
        <v>1512</v>
      </c>
      <c r="K332" s="398">
        <v>44927</v>
      </c>
      <c r="L332" s="398">
        <v>45261</v>
      </c>
      <c r="M332" s="399"/>
      <c r="N332" s="287"/>
      <c r="O332" s="287"/>
      <c r="P332" s="287"/>
      <c r="Q332" s="287"/>
      <c r="R332" s="287"/>
      <c r="S332" s="287"/>
      <c r="T332" s="287"/>
      <c r="U332" s="287"/>
      <c r="V332" s="287"/>
      <c r="W332" s="287"/>
      <c r="X332" s="287"/>
      <c r="Y332" s="287"/>
      <c r="Z332" s="287"/>
      <c r="AA332" s="287"/>
      <c r="AB332" s="287"/>
      <c r="AC332" s="287"/>
      <c r="AD332" s="287"/>
      <c r="AE332" s="287"/>
      <c r="AF332" s="287"/>
      <c r="AG332" s="287"/>
      <c r="AH332" s="287"/>
      <c r="AI332" s="287"/>
      <c r="AJ332" s="287"/>
      <c r="AK332" s="287"/>
      <c r="AL332" s="287"/>
      <c r="AM332" s="287"/>
      <c r="AN332" s="287"/>
      <c r="AO332" s="287"/>
      <c r="AP332" s="287"/>
      <c r="AQ332" s="287"/>
      <c r="AR332" s="287"/>
      <c r="AS332" s="287"/>
      <c r="AT332" s="287"/>
      <c r="AU332" s="287"/>
      <c r="AV332" s="287"/>
      <c r="AW332" s="287"/>
      <c r="AX332" s="287"/>
      <c r="AY332" s="287"/>
      <c r="AZ332" s="287"/>
      <c r="BA332" s="287"/>
      <c r="BB332" s="287"/>
      <c r="BC332" s="287"/>
      <c r="BD332" s="287"/>
    </row>
    <row r="333" spans="1:56" s="288" customFormat="1" ht="15.75" customHeight="1" x14ac:dyDescent="0.2">
      <c r="A333" s="329" t="s">
        <v>1157</v>
      </c>
      <c r="B333" s="517"/>
      <c r="C333" s="357" t="s">
        <v>1619</v>
      </c>
      <c r="D333" s="331" t="s">
        <v>421</v>
      </c>
      <c r="E333" s="364">
        <v>3.6999999999999997</v>
      </c>
      <c r="F333" s="397" t="s">
        <v>1511</v>
      </c>
      <c r="G333" s="331" t="s">
        <v>618</v>
      </c>
      <c r="H333" s="331" t="s">
        <v>652</v>
      </c>
      <c r="I333" s="282" t="s">
        <v>653</v>
      </c>
      <c r="J333" s="397" t="s">
        <v>1512</v>
      </c>
      <c r="K333" s="398">
        <v>44927</v>
      </c>
      <c r="L333" s="398">
        <v>45261</v>
      </c>
      <c r="M333" s="399"/>
      <c r="N333" s="287"/>
      <c r="O333" s="287"/>
      <c r="P333" s="287"/>
      <c r="Q333" s="287"/>
      <c r="R333" s="287"/>
      <c r="S333" s="287"/>
      <c r="T333" s="287"/>
      <c r="U333" s="287"/>
      <c r="V333" s="287"/>
      <c r="W333" s="287"/>
      <c r="X333" s="287"/>
      <c r="Y333" s="287"/>
      <c r="Z333" s="287"/>
      <c r="AA333" s="287"/>
      <c r="AB333" s="287"/>
      <c r="AC333" s="287"/>
      <c r="AD333" s="287"/>
      <c r="AE333" s="287"/>
      <c r="AF333" s="287"/>
      <c r="AG333" s="287"/>
      <c r="AH333" s="287"/>
      <c r="AI333" s="287"/>
      <c r="AJ333" s="287"/>
      <c r="AK333" s="287"/>
      <c r="AL333" s="287"/>
      <c r="AM333" s="287"/>
      <c r="AN333" s="287"/>
      <c r="AO333" s="287"/>
      <c r="AP333" s="287"/>
      <c r="AQ333" s="287"/>
      <c r="AR333" s="287"/>
      <c r="AS333" s="287"/>
      <c r="AT333" s="287"/>
      <c r="AU333" s="287"/>
      <c r="AV333" s="287"/>
      <c r="AW333" s="287"/>
      <c r="AX333" s="287"/>
      <c r="AY333" s="287"/>
      <c r="AZ333" s="287"/>
      <c r="BA333" s="287"/>
      <c r="BB333" s="287"/>
      <c r="BC333" s="287"/>
      <c r="BD333" s="287"/>
    </row>
    <row r="334" spans="1:56" s="288" customFormat="1" ht="15.75" customHeight="1" x14ac:dyDescent="0.2">
      <c r="A334" s="280" t="s">
        <v>1158</v>
      </c>
      <c r="B334" s="517"/>
      <c r="C334" s="357" t="s">
        <v>1530</v>
      </c>
      <c r="D334" s="331" t="s">
        <v>421</v>
      </c>
      <c r="E334" s="364">
        <v>9.1</v>
      </c>
      <c r="F334" s="397" t="s">
        <v>1511</v>
      </c>
      <c r="G334" s="331" t="s">
        <v>618</v>
      </c>
      <c r="H334" s="331" t="s">
        <v>652</v>
      </c>
      <c r="I334" s="282" t="s">
        <v>655</v>
      </c>
      <c r="J334" s="397" t="s">
        <v>1512</v>
      </c>
      <c r="K334" s="398">
        <v>44927</v>
      </c>
      <c r="L334" s="398">
        <v>45261</v>
      </c>
      <c r="M334" s="399"/>
      <c r="N334" s="287"/>
      <c r="O334" s="287"/>
      <c r="P334" s="287"/>
      <c r="Q334" s="287"/>
      <c r="R334" s="287"/>
      <c r="S334" s="287"/>
      <c r="T334" s="287"/>
      <c r="U334" s="287"/>
      <c r="V334" s="287"/>
      <c r="W334" s="287"/>
      <c r="X334" s="287"/>
      <c r="Y334" s="287"/>
      <c r="Z334" s="287"/>
      <c r="AA334" s="287"/>
      <c r="AB334" s="287"/>
      <c r="AC334" s="287"/>
      <c r="AD334" s="287"/>
      <c r="AE334" s="287"/>
      <c r="AF334" s="287"/>
      <c r="AG334" s="287"/>
      <c r="AH334" s="287"/>
      <c r="AI334" s="287"/>
      <c r="AJ334" s="287"/>
      <c r="AK334" s="287"/>
      <c r="AL334" s="287"/>
      <c r="AM334" s="287"/>
      <c r="AN334" s="287"/>
      <c r="AO334" s="287"/>
      <c r="AP334" s="287"/>
      <c r="AQ334" s="287"/>
      <c r="AR334" s="287"/>
      <c r="AS334" s="287"/>
      <c r="AT334" s="287"/>
      <c r="AU334" s="287"/>
      <c r="AV334" s="287"/>
      <c r="AW334" s="287"/>
      <c r="AX334" s="287"/>
      <c r="AY334" s="287"/>
      <c r="AZ334" s="287"/>
      <c r="BA334" s="287"/>
      <c r="BB334" s="287"/>
      <c r="BC334" s="287"/>
      <c r="BD334" s="287"/>
    </row>
    <row r="335" spans="1:56" s="288" customFormat="1" ht="15.75" customHeight="1" x14ac:dyDescent="0.2">
      <c r="A335" s="280" t="s">
        <v>1159</v>
      </c>
      <c r="B335" s="517"/>
      <c r="C335" s="357" t="s">
        <v>1818</v>
      </c>
      <c r="D335" s="331" t="s">
        <v>421</v>
      </c>
      <c r="E335" s="364">
        <v>0.5</v>
      </c>
      <c r="F335" s="397" t="s">
        <v>1511</v>
      </c>
      <c r="G335" s="331" t="s">
        <v>618</v>
      </c>
      <c r="H335" s="331" t="s">
        <v>652</v>
      </c>
      <c r="I335" s="282" t="s">
        <v>653</v>
      </c>
      <c r="J335" s="397" t="s">
        <v>1512</v>
      </c>
      <c r="K335" s="398">
        <v>44927</v>
      </c>
      <c r="L335" s="398">
        <v>45261</v>
      </c>
      <c r="M335" s="399"/>
      <c r="N335" s="287"/>
      <c r="O335" s="287"/>
      <c r="P335" s="287"/>
      <c r="Q335" s="287"/>
      <c r="R335" s="287"/>
      <c r="S335" s="287"/>
      <c r="T335" s="287"/>
      <c r="U335" s="287"/>
      <c r="V335" s="287"/>
      <c r="W335" s="287"/>
      <c r="X335" s="287"/>
      <c r="Y335" s="287"/>
      <c r="Z335" s="287"/>
      <c r="AA335" s="287"/>
      <c r="AB335" s="287"/>
      <c r="AC335" s="287"/>
      <c r="AD335" s="287"/>
      <c r="AE335" s="287"/>
      <c r="AF335" s="287"/>
      <c r="AG335" s="287"/>
      <c r="AH335" s="287"/>
      <c r="AI335" s="287"/>
      <c r="AJ335" s="287"/>
      <c r="AK335" s="287"/>
      <c r="AL335" s="287"/>
      <c r="AM335" s="287"/>
      <c r="AN335" s="287"/>
      <c r="AO335" s="287"/>
      <c r="AP335" s="287"/>
      <c r="AQ335" s="287"/>
      <c r="AR335" s="287"/>
      <c r="AS335" s="287"/>
      <c r="AT335" s="287"/>
      <c r="AU335" s="287"/>
      <c r="AV335" s="287"/>
      <c r="AW335" s="287"/>
      <c r="AX335" s="287"/>
      <c r="AY335" s="287"/>
      <c r="AZ335" s="287"/>
      <c r="BA335" s="287"/>
      <c r="BB335" s="287"/>
      <c r="BC335" s="287"/>
      <c r="BD335" s="287"/>
    </row>
    <row r="336" spans="1:56" s="288" customFormat="1" ht="15.75" customHeight="1" x14ac:dyDescent="0.2">
      <c r="A336" s="329" t="s">
        <v>1160</v>
      </c>
      <c r="B336" s="517"/>
      <c r="C336" s="357" t="s">
        <v>1554</v>
      </c>
      <c r="D336" s="331" t="s">
        <v>421</v>
      </c>
      <c r="E336" s="364">
        <v>0.1</v>
      </c>
      <c r="F336" s="397" t="s">
        <v>1511</v>
      </c>
      <c r="G336" s="331" t="s">
        <v>618</v>
      </c>
      <c r="H336" s="331" t="s">
        <v>652</v>
      </c>
      <c r="I336" s="282" t="s">
        <v>653</v>
      </c>
      <c r="J336" s="397" t="s">
        <v>1512</v>
      </c>
      <c r="K336" s="398">
        <v>44927</v>
      </c>
      <c r="L336" s="398">
        <v>45261</v>
      </c>
      <c r="M336" s="399"/>
      <c r="N336" s="287"/>
      <c r="O336" s="287"/>
      <c r="P336" s="287"/>
      <c r="Q336" s="287"/>
      <c r="R336" s="287"/>
      <c r="S336" s="287"/>
      <c r="T336" s="287"/>
      <c r="U336" s="287"/>
      <c r="V336" s="287"/>
      <c r="W336" s="287"/>
      <c r="X336" s="287"/>
      <c r="Y336" s="287"/>
      <c r="Z336" s="287"/>
      <c r="AA336" s="287"/>
      <c r="AB336" s="287"/>
      <c r="AC336" s="287"/>
      <c r="AD336" s="287"/>
      <c r="AE336" s="287"/>
      <c r="AF336" s="287"/>
      <c r="AG336" s="287"/>
      <c r="AH336" s="287"/>
      <c r="AI336" s="287"/>
      <c r="AJ336" s="287"/>
      <c r="AK336" s="287"/>
      <c r="AL336" s="287"/>
      <c r="AM336" s="287"/>
      <c r="AN336" s="287"/>
      <c r="AO336" s="287"/>
      <c r="AP336" s="287"/>
      <c r="AQ336" s="287"/>
      <c r="AR336" s="287"/>
      <c r="AS336" s="287"/>
      <c r="AT336" s="287"/>
      <c r="AU336" s="287"/>
      <c r="AV336" s="287"/>
      <c r="AW336" s="287"/>
      <c r="AX336" s="287"/>
      <c r="AY336" s="287"/>
      <c r="AZ336" s="287"/>
      <c r="BA336" s="287"/>
      <c r="BB336" s="287"/>
      <c r="BC336" s="287"/>
      <c r="BD336" s="287"/>
    </row>
    <row r="337" spans="1:56" s="288" customFormat="1" ht="15.75" customHeight="1" x14ac:dyDescent="0.2">
      <c r="A337" s="280" t="s">
        <v>1161</v>
      </c>
      <c r="B337" s="517"/>
      <c r="C337" s="357" t="s">
        <v>1555</v>
      </c>
      <c r="D337" s="331" t="s">
        <v>421</v>
      </c>
      <c r="E337" s="364">
        <v>0.85</v>
      </c>
      <c r="F337" s="397" t="s">
        <v>1511</v>
      </c>
      <c r="G337" s="331" t="s">
        <v>618</v>
      </c>
      <c r="H337" s="331" t="s">
        <v>652</v>
      </c>
      <c r="I337" s="282" t="s">
        <v>653</v>
      </c>
      <c r="J337" s="397" t="s">
        <v>1512</v>
      </c>
      <c r="K337" s="398">
        <v>44927</v>
      </c>
      <c r="L337" s="398">
        <v>45261</v>
      </c>
      <c r="M337" s="399"/>
      <c r="N337" s="287"/>
      <c r="O337" s="287"/>
      <c r="P337" s="287"/>
      <c r="Q337" s="287"/>
      <c r="R337" s="287"/>
      <c r="S337" s="287"/>
      <c r="T337" s="287"/>
      <c r="U337" s="287"/>
      <c r="V337" s="287"/>
      <c r="W337" s="287"/>
      <c r="X337" s="287"/>
      <c r="Y337" s="287"/>
      <c r="Z337" s="287"/>
      <c r="AA337" s="287"/>
      <c r="AB337" s="287"/>
      <c r="AC337" s="287"/>
      <c r="AD337" s="287"/>
      <c r="AE337" s="287"/>
      <c r="AF337" s="287"/>
      <c r="AG337" s="287"/>
      <c r="AH337" s="287"/>
      <c r="AI337" s="287"/>
      <c r="AJ337" s="287"/>
      <c r="AK337" s="287"/>
      <c r="AL337" s="287"/>
      <c r="AM337" s="287"/>
      <c r="AN337" s="287"/>
      <c r="AO337" s="287"/>
      <c r="AP337" s="287"/>
      <c r="AQ337" s="287"/>
      <c r="AR337" s="287"/>
      <c r="AS337" s="287"/>
      <c r="AT337" s="287"/>
      <c r="AU337" s="287"/>
      <c r="AV337" s="287"/>
      <c r="AW337" s="287"/>
      <c r="AX337" s="287"/>
      <c r="AY337" s="287"/>
      <c r="AZ337" s="287"/>
      <c r="BA337" s="287"/>
      <c r="BB337" s="287"/>
      <c r="BC337" s="287"/>
      <c r="BD337" s="287"/>
    </row>
    <row r="338" spans="1:56" s="288" customFormat="1" ht="15.75" customHeight="1" x14ac:dyDescent="0.2">
      <c r="A338" s="280" t="s">
        <v>1162</v>
      </c>
      <c r="B338" s="517"/>
      <c r="C338" s="357" t="s">
        <v>1819</v>
      </c>
      <c r="D338" s="331" t="s">
        <v>421</v>
      </c>
      <c r="E338" s="364">
        <v>0.48499999999999999</v>
      </c>
      <c r="F338" s="397" t="s">
        <v>1511</v>
      </c>
      <c r="G338" s="331" t="s">
        <v>618</v>
      </c>
      <c r="H338" s="331" t="s">
        <v>652</v>
      </c>
      <c r="I338" s="282" t="s">
        <v>655</v>
      </c>
      <c r="J338" s="397" t="s">
        <v>1512</v>
      </c>
      <c r="K338" s="398">
        <v>44927</v>
      </c>
      <c r="L338" s="398">
        <v>45261</v>
      </c>
      <c r="M338" s="399"/>
      <c r="N338" s="287"/>
      <c r="O338" s="287"/>
      <c r="P338" s="287"/>
      <c r="Q338" s="287"/>
      <c r="R338" s="287"/>
      <c r="S338" s="287"/>
      <c r="T338" s="287"/>
      <c r="U338" s="287"/>
      <c r="V338" s="287"/>
      <c r="W338" s="287"/>
      <c r="X338" s="287"/>
      <c r="Y338" s="287"/>
      <c r="Z338" s="287"/>
      <c r="AA338" s="287"/>
      <c r="AB338" s="287"/>
      <c r="AC338" s="287"/>
      <c r="AD338" s="287"/>
      <c r="AE338" s="287"/>
      <c r="AF338" s="287"/>
      <c r="AG338" s="287"/>
      <c r="AH338" s="287"/>
      <c r="AI338" s="287"/>
      <c r="AJ338" s="287"/>
      <c r="AK338" s="287"/>
      <c r="AL338" s="287"/>
      <c r="AM338" s="287"/>
      <c r="AN338" s="287"/>
      <c r="AO338" s="287"/>
      <c r="AP338" s="287"/>
      <c r="AQ338" s="287"/>
      <c r="AR338" s="287"/>
      <c r="AS338" s="287"/>
      <c r="AT338" s="287"/>
      <c r="AU338" s="287"/>
      <c r="AV338" s="287"/>
      <c r="AW338" s="287"/>
      <c r="AX338" s="287"/>
      <c r="AY338" s="287"/>
      <c r="AZ338" s="287"/>
      <c r="BA338" s="287"/>
      <c r="BB338" s="287"/>
      <c r="BC338" s="287"/>
      <c r="BD338" s="287"/>
    </row>
    <row r="339" spans="1:56" s="288" customFormat="1" ht="15.75" customHeight="1" x14ac:dyDescent="0.2">
      <c r="A339" s="329" t="s">
        <v>1163</v>
      </c>
      <c r="B339" s="517"/>
      <c r="C339" s="357" t="s">
        <v>1820</v>
      </c>
      <c r="D339" s="331" t="s">
        <v>421</v>
      </c>
      <c r="E339" s="364">
        <v>1.33</v>
      </c>
      <c r="F339" s="397" t="s">
        <v>1511</v>
      </c>
      <c r="G339" s="365" t="s">
        <v>618</v>
      </c>
      <c r="H339" s="331" t="s">
        <v>652</v>
      </c>
      <c r="I339" s="282" t="s">
        <v>653</v>
      </c>
      <c r="J339" s="397" t="s">
        <v>1512</v>
      </c>
      <c r="K339" s="398">
        <v>44927</v>
      </c>
      <c r="L339" s="398">
        <v>45261</v>
      </c>
      <c r="M339" s="399"/>
      <c r="N339" s="287"/>
      <c r="O339" s="287"/>
      <c r="P339" s="287"/>
      <c r="Q339" s="287"/>
      <c r="R339" s="287"/>
      <c r="S339" s="287"/>
      <c r="T339" s="287"/>
      <c r="U339" s="287"/>
      <c r="V339" s="287"/>
      <c r="W339" s="287"/>
      <c r="X339" s="287"/>
      <c r="Y339" s="287"/>
      <c r="Z339" s="287"/>
      <c r="AA339" s="287"/>
      <c r="AB339" s="287"/>
      <c r="AC339" s="287"/>
      <c r="AD339" s="287"/>
      <c r="AE339" s="287"/>
      <c r="AF339" s="287"/>
      <c r="AG339" s="287"/>
      <c r="AH339" s="287"/>
      <c r="AI339" s="287"/>
      <c r="AJ339" s="287"/>
      <c r="AK339" s="287"/>
      <c r="AL339" s="287"/>
      <c r="AM339" s="287"/>
      <c r="AN339" s="287"/>
      <c r="AO339" s="287"/>
      <c r="AP339" s="287"/>
      <c r="AQ339" s="287"/>
      <c r="AR339" s="287"/>
      <c r="AS339" s="287"/>
      <c r="AT339" s="287"/>
      <c r="AU339" s="287"/>
      <c r="AV339" s="287"/>
      <c r="AW339" s="287"/>
      <c r="AX339" s="287"/>
      <c r="AY339" s="287"/>
      <c r="AZ339" s="287"/>
      <c r="BA339" s="287"/>
      <c r="BB339" s="287"/>
      <c r="BC339" s="287"/>
      <c r="BD339" s="287"/>
    </row>
    <row r="340" spans="1:56" s="288" customFormat="1" ht="15.75" customHeight="1" x14ac:dyDescent="0.2">
      <c r="A340" s="280" t="s">
        <v>1164</v>
      </c>
      <c r="B340" s="517"/>
      <c r="C340" s="357" t="s">
        <v>1821</v>
      </c>
      <c r="D340" s="331" t="s">
        <v>421</v>
      </c>
      <c r="E340" s="364">
        <v>7.1</v>
      </c>
      <c r="F340" s="397" t="s">
        <v>1511</v>
      </c>
      <c r="G340" s="365" t="s">
        <v>618</v>
      </c>
      <c r="H340" s="331" t="s">
        <v>652</v>
      </c>
      <c r="I340" s="282" t="s">
        <v>653</v>
      </c>
      <c r="J340" s="397" t="s">
        <v>1512</v>
      </c>
      <c r="K340" s="398">
        <v>44927</v>
      </c>
      <c r="L340" s="398">
        <v>45261</v>
      </c>
      <c r="M340" s="399"/>
      <c r="N340" s="287"/>
      <c r="O340" s="287"/>
      <c r="P340" s="287"/>
      <c r="Q340" s="287"/>
      <c r="R340" s="287"/>
      <c r="S340" s="287"/>
      <c r="T340" s="287"/>
      <c r="U340" s="287"/>
      <c r="V340" s="287"/>
      <c r="W340" s="287"/>
      <c r="X340" s="287"/>
      <c r="Y340" s="287"/>
      <c r="Z340" s="287"/>
      <c r="AA340" s="287"/>
      <c r="AB340" s="287"/>
      <c r="AC340" s="287"/>
      <c r="AD340" s="287"/>
      <c r="AE340" s="287"/>
      <c r="AF340" s="287"/>
      <c r="AG340" s="287"/>
      <c r="AH340" s="287"/>
      <c r="AI340" s="287"/>
      <c r="AJ340" s="287"/>
      <c r="AK340" s="287"/>
      <c r="AL340" s="287"/>
      <c r="AM340" s="287"/>
      <c r="AN340" s="287"/>
      <c r="AO340" s="287"/>
      <c r="AP340" s="287"/>
      <c r="AQ340" s="287"/>
      <c r="AR340" s="287"/>
      <c r="AS340" s="287"/>
      <c r="AT340" s="287"/>
      <c r="AU340" s="287"/>
      <c r="AV340" s="287"/>
      <c r="AW340" s="287"/>
      <c r="AX340" s="287"/>
      <c r="AY340" s="287"/>
      <c r="AZ340" s="287"/>
      <c r="BA340" s="287"/>
      <c r="BB340" s="287"/>
      <c r="BC340" s="287"/>
      <c r="BD340" s="287"/>
    </row>
    <row r="341" spans="1:56" s="288" customFormat="1" ht="15.75" customHeight="1" x14ac:dyDescent="0.2">
      <c r="A341" s="280" t="s">
        <v>1165</v>
      </c>
      <c r="B341" s="517"/>
      <c r="C341" s="357" t="s">
        <v>1822</v>
      </c>
      <c r="D341" s="331" t="s">
        <v>421</v>
      </c>
      <c r="E341" s="364">
        <v>0.8</v>
      </c>
      <c r="F341" s="397" t="s">
        <v>1511</v>
      </c>
      <c r="G341" s="331" t="s">
        <v>618</v>
      </c>
      <c r="H341" s="331" t="s">
        <v>652</v>
      </c>
      <c r="I341" s="282" t="s">
        <v>653</v>
      </c>
      <c r="J341" s="397" t="s">
        <v>1512</v>
      </c>
      <c r="K341" s="398">
        <v>44927</v>
      </c>
      <c r="L341" s="398">
        <v>45261</v>
      </c>
      <c r="M341" s="399"/>
      <c r="N341" s="287"/>
      <c r="O341" s="287"/>
      <c r="P341" s="287"/>
      <c r="Q341" s="287"/>
      <c r="R341" s="287"/>
      <c r="S341" s="287"/>
      <c r="T341" s="287"/>
      <c r="U341" s="287"/>
      <c r="V341" s="287"/>
      <c r="W341" s="287"/>
      <c r="X341" s="287"/>
      <c r="Y341" s="287"/>
      <c r="Z341" s="287"/>
      <c r="AA341" s="287"/>
      <c r="AB341" s="287"/>
      <c r="AC341" s="287"/>
      <c r="AD341" s="287"/>
      <c r="AE341" s="287"/>
      <c r="AF341" s="287"/>
      <c r="AG341" s="287"/>
      <c r="AH341" s="287"/>
      <c r="AI341" s="287"/>
      <c r="AJ341" s="287"/>
      <c r="AK341" s="287"/>
      <c r="AL341" s="287"/>
      <c r="AM341" s="287"/>
      <c r="AN341" s="287"/>
      <c r="AO341" s="287"/>
      <c r="AP341" s="287"/>
      <c r="AQ341" s="287"/>
      <c r="AR341" s="287"/>
      <c r="AS341" s="287"/>
      <c r="AT341" s="287"/>
      <c r="AU341" s="287"/>
      <c r="AV341" s="287"/>
      <c r="AW341" s="287"/>
      <c r="AX341" s="287"/>
      <c r="AY341" s="287"/>
      <c r="AZ341" s="287"/>
      <c r="BA341" s="287"/>
      <c r="BB341" s="287"/>
      <c r="BC341" s="287"/>
      <c r="BD341" s="287"/>
    </row>
    <row r="342" spans="1:56" s="288" customFormat="1" ht="15.75" customHeight="1" x14ac:dyDescent="0.2">
      <c r="A342" s="329" t="s">
        <v>1166</v>
      </c>
      <c r="B342" s="517"/>
      <c r="C342" s="357" t="s">
        <v>1823</v>
      </c>
      <c r="D342" s="331" t="s">
        <v>421</v>
      </c>
      <c r="E342" s="364">
        <v>0.38</v>
      </c>
      <c r="F342" s="397" t="s">
        <v>1511</v>
      </c>
      <c r="G342" s="331" t="s">
        <v>618</v>
      </c>
      <c r="H342" s="331" t="s">
        <v>652</v>
      </c>
      <c r="I342" s="282" t="s">
        <v>653</v>
      </c>
      <c r="J342" s="397" t="s">
        <v>1512</v>
      </c>
      <c r="K342" s="398">
        <v>44927</v>
      </c>
      <c r="L342" s="398">
        <v>45261</v>
      </c>
      <c r="M342" s="399"/>
      <c r="N342" s="287"/>
      <c r="O342" s="287"/>
      <c r="P342" s="287"/>
      <c r="Q342" s="287"/>
      <c r="R342" s="287"/>
      <c r="S342" s="287"/>
      <c r="T342" s="287"/>
      <c r="U342" s="287"/>
      <c r="V342" s="287"/>
      <c r="W342" s="287"/>
      <c r="X342" s="287"/>
      <c r="Y342" s="287"/>
      <c r="Z342" s="287"/>
      <c r="AA342" s="287"/>
      <c r="AB342" s="287"/>
      <c r="AC342" s="287"/>
      <c r="AD342" s="287"/>
      <c r="AE342" s="287"/>
      <c r="AF342" s="287"/>
      <c r="AG342" s="287"/>
      <c r="AH342" s="287"/>
      <c r="AI342" s="287"/>
      <c r="AJ342" s="287"/>
      <c r="AK342" s="287"/>
      <c r="AL342" s="287"/>
      <c r="AM342" s="287"/>
      <c r="AN342" s="287"/>
      <c r="AO342" s="287"/>
      <c r="AP342" s="287"/>
      <c r="AQ342" s="287"/>
      <c r="AR342" s="287"/>
      <c r="AS342" s="287"/>
      <c r="AT342" s="287"/>
      <c r="AU342" s="287"/>
      <c r="AV342" s="287"/>
      <c r="AW342" s="287"/>
      <c r="AX342" s="287"/>
      <c r="AY342" s="287"/>
      <c r="AZ342" s="287"/>
      <c r="BA342" s="287"/>
      <c r="BB342" s="287"/>
      <c r="BC342" s="287"/>
      <c r="BD342" s="287"/>
    </row>
    <row r="343" spans="1:56" s="288" customFormat="1" ht="15.75" customHeight="1" x14ac:dyDescent="0.2">
      <c r="A343" s="280" t="s">
        <v>1167</v>
      </c>
      <c r="B343" s="517"/>
      <c r="C343" s="357" t="s">
        <v>1824</v>
      </c>
      <c r="D343" s="331" t="s">
        <v>421</v>
      </c>
      <c r="E343" s="364">
        <v>28</v>
      </c>
      <c r="F343" s="397" t="s">
        <v>1511</v>
      </c>
      <c r="G343" s="331" t="s">
        <v>618</v>
      </c>
      <c r="H343" s="331" t="s">
        <v>619</v>
      </c>
      <c r="I343" s="282" t="s">
        <v>653</v>
      </c>
      <c r="J343" s="397" t="s">
        <v>1512</v>
      </c>
      <c r="K343" s="398">
        <v>44928</v>
      </c>
      <c r="L343" s="398">
        <v>45262</v>
      </c>
      <c r="M343" s="399"/>
      <c r="N343" s="287"/>
      <c r="O343" s="287"/>
      <c r="P343" s="287"/>
      <c r="Q343" s="287"/>
      <c r="R343" s="287"/>
      <c r="S343" s="287"/>
      <c r="T343" s="287"/>
      <c r="U343" s="287"/>
      <c r="V343" s="287"/>
      <c r="W343" s="287"/>
      <c r="X343" s="287"/>
      <c r="Y343" s="287"/>
      <c r="Z343" s="287"/>
      <c r="AA343" s="287"/>
      <c r="AB343" s="287"/>
      <c r="AC343" s="287"/>
      <c r="AD343" s="287"/>
      <c r="AE343" s="287"/>
      <c r="AF343" s="287"/>
      <c r="AG343" s="287"/>
      <c r="AH343" s="287"/>
      <c r="AI343" s="287"/>
      <c r="AJ343" s="287"/>
      <c r="AK343" s="287"/>
      <c r="AL343" s="287"/>
      <c r="AM343" s="287"/>
      <c r="AN343" s="287"/>
      <c r="AO343" s="287"/>
      <c r="AP343" s="287"/>
      <c r="AQ343" s="287"/>
      <c r="AR343" s="287"/>
      <c r="AS343" s="287"/>
      <c r="AT343" s="287"/>
      <c r="AU343" s="287"/>
      <c r="AV343" s="287"/>
      <c r="AW343" s="287"/>
      <c r="AX343" s="287"/>
      <c r="AY343" s="287"/>
      <c r="AZ343" s="287"/>
      <c r="BA343" s="287"/>
      <c r="BB343" s="287"/>
      <c r="BC343" s="287"/>
      <c r="BD343" s="287"/>
    </row>
    <row r="344" spans="1:56" s="288" customFormat="1" ht="15" customHeight="1" x14ac:dyDescent="0.2">
      <c r="A344" s="280" t="s">
        <v>1168</v>
      </c>
      <c r="B344" s="517"/>
      <c r="C344" s="357" t="s">
        <v>1825</v>
      </c>
      <c r="D344" s="331" t="s">
        <v>421</v>
      </c>
      <c r="E344" s="364">
        <v>37.375</v>
      </c>
      <c r="F344" s="397" t="s">
        <v>1511</v>
      </c>
      <c r="G344" s="331" t="s">
        <v>618</v>
      </c>
      <c r="H344" s="331" t="s">
        <v>619</v>
      </c>
      <c r="I344" s="282" t="s">
        <v>653</v>
      </c>
      <c r="J344" s="397" t="s">
        <v>1512</v>
      </c>
      <c r="K344" s="398">
        <v>44966</v>
      </c>
      <c r="L344" s="398">
        <v>45300</v>
      </c>
      <c r="M344" s="399"/>
      <c r="N344" s="287"/>
      <c r="O344" s="287"/>
      <c r="P344" s="287"/>
      <c r="Q344" s="287"/>
      <c r="R344" s="287"/>
      <c r="S344" s="287"/>
      <c r="T344" s="287"/>
      <c r="U344" s="287"/>
      <c r="V344" s="287"/>
      <c r="W344" s="287"/>
      <c r="X344" s="287"/>
      <c r="Y344" s="287"/>
      <c r="Z344" s="287"/>
      <c r="AA344" s="287"/>
      <c r="AB344" s="287"/>
      <c r="AC344" s="287"/>
      <c r="AD344" s="287"/>
      <c r="AE344" s="287"/>
      <c r="AF344" s="287"/>
      <c r="AG344" s="287"/>
      <c r="AH344" s="287"/>
      <c r="AI344" s="287"/>
      <c r="AJ344" s="287"/>
      <c r="AK344" s="287"/>
      <c r="AL344" s="287"/>
      <c r="AM344" s="287"/>
      <c r="AN344" s="287"/>
      <c r="AO344" s="287"/>
      <c r="AP344" s="287"/>
      <c r="AQ344" s="287"/>
      <c r="AR344" s="287"/>
      <c r="AS344" s="287"/>
      <c r="AT344" s="287"/>
      <c r="AU344" s="287"/>
      <c r="AV344" s="287"/>
      <c r="AW344" s="287"/>
      <c r="AX344" s="287"/>
      <c r="AY344" s="287"/>
      <c r="AZ344" s="287"/>
      <c r="BA344" s="287"/>
      <c r="BB344" s="287"/>
      <c r="BC344" s="287"/>
      <c r="BD344" s="287"/>
    </row>
    <row r="345" spans="1:56" s="288" customFormat="1" ht="14.25" customHeight="1" x14ac:dyDescent="0.2">
      <c r="A345" s="329" t="s">
        <v>1169</v>
      </c>
      <c r="B345" s="517"/>
      <c r="C345" s="357" t="s">
        <v>1826</v>
      </c>
      <c r="D345" s="331" t="s">
        <v>421</v>
      </c>
      <c r="E345" s="364">
        <v>0.28749999999999998</v>
      </c>
      <c r="F345" s="397" t="s">
        <v>1511</v>
      </c>
      <c r="G345" s="331" t="s">
        <v>751</v>
      </c>
      <c r="H345" s="331" t="s">
        <v>652</v>
      </c>
      <c r="I345" s="282" t="s">
        <v>653</v>
      </c>
      <c r="J345" s="397" t="s">
        <v>1606</v>
      </c>
      <c r="K345" s="398">
        <v>44927</v>
      </c>
      <c r="L345" s="398">
        <v>45261</v>
      </c>
      <c r="M345" s="399"/>
      <c r="N345" s="287"/>
      <c r="O345" s="287"/>
      <c r="P345" s="287"/>
      <c r="Q345" s="287"/>
      <c r="R345" s="287"/>
      <c r="S345" s="287"/>
      <c r="T345" s="287"/>
      <c r="U345" s="287"/>
      <c r="V345" s="287"/>
      <c r="W345" s="287"/>
      <c r="X345" s="287"/>
      <c r="Y345" s="287"/>
      <c r="Z345" s="287"/>
      <c r="AA345" s="287"/>
      <c r="AB345" s="287"/>
      <c r="AC345" s="287"/>
      <c r="AD345" s="287"/>
      <c r="AE345" s="287"/>
      <c r="AF345" s="287"/>
      <c r="AG345" s="287"/>
      <c r="AH345" s="287"/>
      <c r="AI345" s="287"/>
      <c r="AJ345" s="287"/>
      <c r="AK345" s="287"/>
      <c r="AL345" s="287"/>
      <c r="AM345" s="287"/>
      <c r="AN345" s="287"/>
      <c r="AO345" s="287"/>
      <c r="AP345" s="287"/>
      <c r="AQ345" s="287"/>
      <c r="AR345" s="287"/>
      <c r="AS345" s="287"/>
      <c r="AT345" s="287"/>
      <c r="AU345" s="287"/>
      <c r="AV345" s="287"/>
      <c r="AW345" s="287"/>
      <c r="AX345" s="287"/>
      <c r="AY345" s="287"/>
      <c r="AZ345" s="287"/>
      <c r="BA345" s="287"/>
      <c r="BB345" s="287"/>
      <c r="BC345" s="287"/>
      <c r="BD345" s="287"/>
    </row>
    <row r="346" spans="1:56" s="288" customFormat="1" ht="14.25" customHeight="1" x14ac:dyDescent="0.2">
      <c r="A346" s="280" t="s">
        <v>1170</v>
      </c>
      <c r="B346" s="517"/>
      <c r="C346" s="357" t="s">
        <v>1827</v>
      </c>
      <c r="D346" s="331" t="s">
        <v>421</v>
      </c>
      <c r="E346" s="364">
        <v>0.04</v>
      </c>
      <c r="F346" s="397" t="s">
        <v>1511</v>
      </c>
      <c r="G346" s="331" t="s">
        <v>618</v>
      </c>
      <c r="H346" s="331" t="s">
        <v>619</v>
      </c>
      <c r="I346" s="282" t="s">
        <v>653</v>
      </c>
      <c r="J346" s="397" t="s">
        <v>1512</v>
      </c>
      <c r="K346" s="398">
        <v>44941</v>
      </c>
      <c r="L346" s="398">
        <v>45275</v>
      </c>
      <c r="M346" s="399"/>
      <c r="N346" s="287"/>
      <c r="O346" s="287"/>
      <c r="P346" s="287"/>
      <c r="Q346" s="287"/>
      <c r="R346" s="287"/>
      <c r="S346" s="287"/>
      <c r="T346" s="287"/>
      <c r="U346" s="287"/>
      <c r="V346" s="287"/>
      <c r="W346" s="287"/>
      <c r="X346" s="287"/>
      <c r="Y346" s="287"/>
      <c r="Z346" s="287"/>
      <c r="AA346" s="287"/>
      <c r="AB346" s="287"/>
      <c r="AC346" s="287"/>
      <c r="AD346" s="287"/>
      <c r="AE346" s="287"/>
      <c r="AF346" s="287"/>
      <c r="AG346" s="287"/>
      <c r="AH346" s="287"/>
      <c r="AI346" s="287"/>
      <c r="AJ346" s="287"/>
      <c r="AK346" s="287"/>
      <c r="AL346" s="287"/>
      <c r="AM346" s="287"/>
      <c r="AN346" s="287"/>
      <c r="AO346" s="287"/>
      <c r="AP346" s="287"/>
      <c r="AQ346" s="287"/>
      <c r="AR346" s="287"/>
      <c r="AS346" s="287"/>
      <c r="AT346" s="287"/>
      <c r="AU346" s="287"/>
      <c r="AV346" s="287"/>
      <c r="AW346" s="287"/>
      <c r="AX346" s="287"/>
      <c r="AY346" s="287"/>
      <c r="AZ346" s="287"/>
      <c r="BA346" s="287"/>
      <c r="BB346" s="287"/>
      <c r="BC346" s="287"/>
      <c r="BD346" s="287"/>
    </row>
    <row r="347" spans="1:56" s="288" customFormat="1" ht="14.25" customHeight="1" x14ac:dyDescent="0.2">
      <c r="A347" s="280" t="s">
        <v>1171</v>
      </c>
      <c r="B347" s="517"/>
      <c r="C347" s="357" t="s">
        <v>1578</v>
      </c>
      <c r="D347" s="331" t="s">
        <v>421</v>
      </c>
      <c r="E347" s="364">
        <v>0.14500000000000002</v>
      </c>
      <c r="F347" s="397" t="s">
        <v>1511</v>
      </c>
      <c r="G347" s="331" t="s">
        <v>751</v>
      </c>
      <c r="H347" s="331" t="s">
        <v>652</v>
      </c>
      <c r="I347" s="282" t="s">
        <v>653</v>
      </c>
      <c r="J347" s="397" t="s">
        <v>1512</v>
      </c>
      <c r="K347" s="398">
        <v>44927</v>
      </c>
      <c r="L347" s="398">
        <v>45261</v>
      </c>
      <c r="M347" s="399"/>
      <c r="N347" s="287"/>
      <c r="O347" s="287"/>
      <c r="P347" s="287"/>
      <c r="Q347" s="287"/>
      <c r="R347" s="287"/>
      <c r="S347" s="287"/>
      <c r="T347" s="287"/>
      <c r="U347" s="287"/>
      <c r="V347" s="287"/>
      <c r="W347" s="287"/>
      <c r="X347" s="287"/>
      <c r="Y347" s="287"/>
      <c r="Z347" s="287"/>
      <c r="AA347" s="287"/>
      <c r="AB347" s="287"/>
      <c r="AC347" s="287"/>
      <c r="AD347" s="287"/>
      <c r="AE347" s="287"/>
      <c r="AF347" s="287"/>
      <c r="AG347" s="287"/>
      <c r="AH347" s="287"/>
      <c r="AI347" s="287"/>
      <c r="AJ347" s="287"/>
      <c r="AK347" s="287"/>
      <c r="AL347" s="287"/>
      <c r="AM347" s="287"/>
      <c r="AN347" s="287"/>
      <c r="AO347" s="287"/>
      <c r="AP347" s="287"/>
      <c r="AQ347" s="287"/>
      <c r="AR347" s="287"/>
      <c r="AS347" s="287"/>
      <c r="AT347" s="287"/>
      <c r="AU347" s="287"/>
      <c r="AV347" s="287"/>
      <c r="AW347" s="287"/>
      <c r="AX347" s="287"/>
      <c r="AY347" s="287"/>
      <c r="AZ347" s="287"/>
      <c r="BA347" s="287"/>
      <c r="BB347" s="287"/>
      <c r="BC347" s="287"/>
      <c r="BD347" s="287"/>
    </row>
    <row r="348" spans="1:56" s="288" customFormat="1" ht="14.25" customHeight="1" x14ac:dyDescent="0.2">
      <c r="A348" s="329" t="s">
        <v>1172</v>
      </c>
      <c r="B348" s="517"/>
      <c r="C348" s="357" t="s">
        <v>1559</v>
      </c>
      <c r="D348" s="331" t="s">
        <v>421</v>
      </c>
      <c r="E348" s="364">
        <v>1.55</v>
      </c>
      <c r="F348" s="397" t="s">
        <v>1511</v>
      </c>
      <c r="G348" s="331" t="s">
        <v>751</v>
      </c>
      <c r="H348" s="331" t="s">
        <v>652</v>
      </c>
      <c r="I348" s="282" t="s">
        <v>653</v>
      </c>
      <c r="J348" s="397" t="s">
        <v>1512</v>
      </c>
      <c r="K348" s="398">
        <v>44927</v>
      </c>
      <c r="L348" s="398">
        <v>45261</v>
      </c>
      <c r="M348" s="399"/>
      <c r="N348" s="287"/>
      <c r="O348" s="287"/>
      <c r="P348" s="287"/>
      <c r="Q348" s="287"/>
      <c r="R348" s="287"/>
      <c r="S348" s="287"/>
      <c r="T348" s="287"/>
      <c r="U348" s="287"/>
      <c r="V348" s="287"/>
      <c r="W348" s="287"/>
      <c r="X348" s="287"/>
      <c r="Y348" s="287"/>
      <c r="Z348" s="287"/>
      <c r="AA348" s="287"/>
      <c r="AB348" s="287"/>
      <c r="AC348" s="287"/>
      <c r="AD348" s="287"/>
      <c r="AE348" s="287"/>
      <c r="AF348" s="287"/>
      <c r="AG348" s="287"/>
      <c r="AH348" s="287"/>
      <c r="AI348" s="287"/>
      <c r="AJ348" s="287"/>
      <c r="AK348" s="287"/>
      <c r="AL348" s="287"/>
      <c r="AM348" s="287"/>
      <c r="AN348" s="287"/>
      <c r="AO348" s="287"/>
      <c r="AP348" s="287"/>
      <c r="AQ348" s="287"/>
      <c r="AR348" s="287"/>
      <c r="AS348" s="287"/>
      <c r="AT348" s="287"/>
      <c r="AU348" s="287"/>
      <c r="AV348" s="287"/>
      <c r="AW348" s="287"/>
      <c r="AX348" s="287"/>
      <c r="AY348" s="287"/>
      <c r="AZ348" s="287"/>
      <c r="BA348" s="287"/>
      <c r="BB348" s="287"/>
      <c r="BC348" s="287"/>
      <c r="BD348" s="287"/>
    </row>
    <row r="349" spans="1:56" s="288" customFormat="1" ht="14.25" customHeight="1" x14ac:dyDescent="0.2">
      <c r="A349" s="280" t="s">
        <v>1173</v>
      </c>
      <c r="B349" s="517"/>
      <c r="C349" s="357" t="s">
        <v>1516</v>
      </c>
      <c r="D349" s="331" t="s">
        <v>421</v>
      </c>
      <c r="E349" s="364">
        <v>2.1059999999999999</v>
      </c>
      <c r="F349" s="397" t="s">
        <v>1511</v>
      </c>
      <c r="G349" s="331" t="s">
        <v>751</v>
      </c>
      <c r="H349" s="331" t="s">
        <v>652</v>
      </c>
      <c r="I349" s="282" t="s">
        <v>654</v>
      </c>
      <c r="J349" s="397" t="s">
        <v>1606</v>
      </c>
      <c r="K349" s="398">
        <v>44927</v>
      </c>
      <c r="L349" s="398">
        <v>45261</v>
      </c>
      <c r="M349" s="399"/>
      <c r="N349" s="287"/>
      <c r="O349" s="287"/>
      <c r="P349" s="287"/>
      <c r="Q349" s="287"/>
      <c r="R349" s="287"/>
      <c r="S349" s="287"/>
      <c r="T349" s="287"/>
      <c r="U349" s="287"/>
      <c r="V349" s="287"/>
      <c r="W349" s="287"/>
      <c r="X349" s="287"/>
      <c r="Y349" s="287"/>
      <c r="Z349" s="287"/>
      <c r="AA349" s="287"/>
      <c r="AB349" s="287"/>
      <c r="AC349" s="287"/>
      <c r="AD349" s="287"/>
      <c r="AE349" s="287"/>
      <c r="AF349" s="287"/>
      <c r="AG349" s="287"/>
      <c r="AH349" s="287"/>
      <c r="AI349" s="287"/>
      <c r="AJ349" s="287"/>
      <c r="AK349" s="287"/>
      <c r="AL349" s="287"/>
      <c r="AM349" s="287"/>
      <c r="AN349" s="287"/>
      <c r="AO349" s="287"/>
      <c r="AP349" s="287"/>
      <c r="AQ349" s="287"/>
      <c r="AR349" s="287"/>
      <c r="AS349" s="287"/>
      <c r="AT349" s="287"/>
      <c r="AU349" s="287"/>
      <c r="AV349" s="287"/>
      <c r="AW349" s="287"/>
      <c r="AX349" s="287"/>
      <c r="AY349" s="287"/>
      <c r="AZ349" s="287"/>
      <c r="BA349" s="287"/>
      <c r="BB349" s="287"/>
      <c r="BC349" s="287"/>
      <c r="BD349" s="287"/>
    </row>
    <row r="350" spans="1:56" s="288" customFormat="1" ht="14.25" customHeight="1" x14ac:dyDescent="0.2">
      <c r="A350" s="280" t="s">
        <v>1174</v>
      </c>
      <c r="B350" s="517"/>
      <c r="C350" s="357" t="s">
        <v>1828</v>
      </c>
      <c r="D350" s="331" t="s">
        <v>421</v>
      </c>
      <c r="E350" s="364">
        <v>0.26250000000000001</v>
      </c>
      <c r="F350" s="397" t="s">
        <v>1511</v>
      </c>
      <c r="G350" s="331" t="s">
        <v>751</v>
      </c>
      <c r="H350" s="331" t="s">
        <v>652</v>
      </c>
      <c r="I350" s="282" t="s">
        <v>655</v>
      </c>
      <c r="J350" s="397" t="s">
        <v>1512</v>
      </c>
      <c r="K350" s="398">
        <v>44927</v>
      </c>
      <c r="L350" s="398">
        <v>45261</v>
      </c>
      <c r="M350" s="399"/>
      <c r="N350" s="287"/>
      <c r="O350" s="287"/>
      <c r="P350" s="287"/>
      <c r="Q350" s="287"/>
      <c r="R350" s="287"/>
      <c r="S350" s="287"/>
      <c r="T350" s="287"/>
      <c r="U350" s="287"/>
      <c r="V350" s="287"/>
      <c r="W350" s="287"/>
      <c r="X350" s="287"/>
      <c r="Y350" s="287"/>
      <c r="Z350" s="287"/>
      <c r="AA350" s="287"/>
      <c r="AB350" s="287"/>
      <c r="AC350" s="287"/>
      <c r="AD350" s="287"/>
      <c r="AE350" s="287"/>
      <c r="AF350" s="287"/>
      <c r="AG350" s="287"/>
      <c r="AH350" s="287"/>
      <c r="AI350" s="287"/>
      <c r="AJ350" s="287"/>
      <c r="AK350" s="287"/>
      <c r="AL350" s="287"/>
      <c r="AM350" s="287"/>
      <c r="AN350" s="287"/>
      <c r="AO350" s="287"/>
      <c r="AP350" s="287"/>
      <c r="AQ350" s="287"/>
      <c r="AR350" s="287"/>
      <c r="AS350" s="287"/>
      <c r="AT350" s="287"/>
      <c r="AU350" s="287"/>
      <c r="AV350" s="287"/>
      <c r="AW350" s="287"/>
      <c r="AX350" s="287"/>
      <c r="AY350" s="287"/>
      <c r="AZ350" s="287"/>
      <c r="BA350" s="287"/>
      <c r="BB350" s="287"/>
      <c r="BC350" s="287"/>
      <c r="BD350" s="287"/>
    </row>
    <row r="351" spans="1:56" s="288" customFormat="1" ht="14.25" customHeight="1" x14ac:dyDescent="0.2">
      <c r="A351" s="329" t="s">
        <v>1175</v>
      </c>
      <c r="B351" s="517"/>
      <c r="C351" s="357" t="s">
        <v>1829</v>
      </c>
      <c r="D351" s="331" t="s">
        <v>421</v>
      </c>
      <c r="E351" s="364">
        <v>1.905</v>
      </c>
      <c r="F351" s="397" t="s">
        <v>1511</v>
      </c>
      <c r="G351" s="331" t="s">
        <v>751</v>
      </c>
      <c r="H351" s="331" t="s">
        <v>652</v>
      </c>
      <c r="I351" s="282" t="s">
        <v>653</v>
      </c>
      <c r="J351" s="397"/>
      <c r="K351" s="398">
        <v>44927</v>
      </c>
      <c r="L351" s="398">
        <v>45261</v>
      </c>
      <c r="M351" s="399"/>
      <c r="N351" s="287"/>
      <c r="O351" s="287"/>
      <c r="P351" s="287"/>
      <c r="Q351" s="287"/>
      <c r="R351" s="287"/>
      <c r="S351" s="287"/>
      <c r="T351" s="287"/>
      <c r="U351" s="287"/>
      <c r="V351" s="287"/>
      <c r="W351" s="287"/>
      <c r="X351" s="287"/>
      <c r="Y351" s="287"/>
      <c r="Z351" s="287"/>
      <c r="AA351" s="287"/>
      <c r="AB351" s="287"/>
      <c r="AC351" s="287"/>
      <c r="AD351" s="287"/>
      <c r="AE351" s="287"/>
      <c r="AF351" s="287"/>
      <c r="AG351" s="287"/>
      <c r="AH351" s="287"/>
      <c r="AI351" s="287"/>
      <c r="AJ351" s="287"/>
      <c r="AK351" s="287"/>
      <c r="AL351" s="287"/>
      <c r="AM351" s="287"/>
      <c r="AN351" s="287"/>
      <c r="AO351" s="287"/>
      <c r="AP351" s="287"/>
      <c r="AQ351" s="287"/>
      <c r="AR351" s="287"/>
      <c r="AS351" s="287"/>
      <c r="AT351" s="287"/>
      <c r="AU351" s="287"/>
      <c r="AV351" s="287"/>
      <c r="AW351" s="287"/>
      <c r="AX351" s="287"/>
      <c r="AY351" s="287"/>
      <c r="AZ351" s="287"/>
      <c r="BA351" s="287"/>
      <c r="BB351" s="287"/>
      <c r="BC351" s="287"/>
      <c r="BD351" s="287"/>
    </row>
    <row r="352" spans="1:56" s="288" customFormat="1" ht="14.25" customHeight="1" x14ac:dyDescent="0.2">
      <c r="A352" s="280" t="s">
        <v>1176</v>
      </c>
      <c r="B352" s="517"/>
      <c r="C352" s="357" t="s">
        <v>1563</v>
      </c>
      <c r="D352" s="331" t="s">
        <v>421</v>
      </c>
      <c r="E352" s="364">
        <v>0.06</v>
      </c>
      <c r="F352" s="397" t="s">
        <v>1511</v>
      </c>
      <c r="G352" s="331" t="s">
        <v>751</v>
      </c>
      <c r="H352" s="331" t="s">
        <v>652</v>
      </c>
      <c r="I352" s="282" t="s">
        <v>655</v>
      </c>
      <c r="J352" s="397" t="s">
        <v>1512</v>
      </c>
      <c r="K352" s="398">
        <v>44927</v>
      </c>
      <c r="L352" s="398">
        <v>45261</v>
      </c>
      <c r="M352" s="399"/>
      <c r="N352" s="287"/>
      <c r="O352" s="287"/>
      <c r="P352" s="287"/>
      <c r="Q352" s="287"/>
      <c r="R352" s="287"/>
      <c r="S352" s="287"/>
      <c r="T352" s="287"/>
      <c r="U352" s="287"/>
      <c r="V352" s="287"/>
      <c r="W352" s="287"/>
      <c r="X352" s="287"/>
      <c r="Y352" s="287"/>
      <c r="Z352" s="287"/>
      <c r="AA352" s="287"/>
      <c r="AB352" s="287"/>
      <c r="AC352" s="287"/>
      <c r="AD352" s="287"/>
      <c r="AE352" s="287"/>
      <c r="AF352" s="287"/>
      <c r="AG352" s="287"/>
      <c r="AH352" s="287"/>
      <c r="AI352" s="287"/>
      <c r="AJ352" s="287"/>
      <c r="AK352" s="287"/>
      <c r="AL352" s="287"/>
      <c r="AM352" s="287"/>
      <c r="AN352" s="287"/>
      <c r="AO352" s="287"/>
      <c r="AP352" s="287"/>
      <c r="AQ352" s="287"/>
      <c r="AR352" s="287"/>
      <c r="AS352" s="287"/>
      <c r="AT352" s="287"/>
      <c r="AU352" s="287"/>
      <c r="AV352" s="287"/>
      <c r="AW352" s="287"/>
      <c r="AX352" s="287"/>
      <c r="AY352" s="287"/>
      <c r="AZ352" s="287"/>
      <c r="BA352" s="287"/>
      <c r="BB352" s="287"/>
      <c r="BC352" s="287"/>
      <c r="BD352" s="287"/>
    </row>
    <row r="353" spans="1:56" s="288" customFormat="1" ht="14.25" customHeight="1" x14ac:dyDescent="0.2">
      <c r="A353" s="280" t="s">
        <v>1177</v>
      </c>
      <c r="B353" s="517"/>
      <c r="C353" s="357" t="s">
        <v>37</v>
      </c>
      <c r="D353" s="331" t="s">
        <v>421</v>
      </c>
      <c r="E353" s="364">
        <v>0.05</v>
      </c>
      <c r="F353" s="397" t="s">
        <v>1511</v>
      </c>
      <c r="G353" s="331" t="s">
        <v>618</v>
      </c>
      <c r="H353" s="331" t="s">
        <v>652</v>
      </c>
      <c r="I353" s="282" t="s">
        <v>653</v>
      </c>
      <c r="J353" s="397" t="s">
        <v>1512</v>
      </c>
      <c r="K353" s="398">
        <v>44927</v>
      </c>
      <c r="L353" s="398">
        <v>45261</v>
      </c>
      <c r="M353" s="399"/>
      <c r="N353" s="287"/>
      <c r="O353" s="287"/>
      <c r="P353" s="287"/>
      <c r="Q353" s="287"/>
      <c r="R353" s="287"/>
      <c r="S353" s="287"/>
      <c r="T353" s="287"/>
      <c r="U353" s="287"/>
      <c r="V353" s="287"/>
      <c r="W353" s="287"/>
      <c r="X353" s="287"/>
      <c r="Y353" s="287"/>
      <c r="Z353" s="287"/>
      <c r="AA353" s="287"/>
      <c r="AB353" s="287"/>
      <c r="AC353" s="287"/>
      <c r="AD353" s="287"/>
      <c r="AE353" s="287"/>
      <c r="AF353" s="287"/>
      <c r="AG353" s="287"/>
      <c r="AH353" s="287"/>
      <c r="AI353" s="287"/>
      <c r="AJ353" s="287"/>
      <c r="AK353" s="287"/>
      <c r="AL353" s="287"/>
      <c r="AM353" s="287"/>
      <c r="AN353" s="287"/>
      <c r="AO353" s="287"/>
      <c r="AP353" s="287"/>
      <c r="AQ353" s="287"/>
      <c r="AR353" s="287"/>
      <c r="AS353" s="287"/>
      <c r="AT353" s="287"/>
      <c r="AU353" s="287"/>
      <c r="AV353" s="287"/>
      <c r="AW353" s="287"/>
      <c r="AX353" s="287"/>
      <c r="AY353" s="287"/>
      <c r="AZ353" s="287"/>
      <c r="BA353" s="287"/>
      <c r="BB353" s="287"/>
      <c r="BC353" s="287"/>
      <c r="BD353" s="287"/>
    </row>
    <row r="354" spans="1:56" s="288" customFormat="1" ht="14.25" customHeight="1" x14ac:dyDescent="0.2">
      <c r="A354" s="329" t="s">
        <v>1178</v>
      </c>
      <c r="B354" s="517"/>
      <c r="C354" s="357" t="s">
        <v>1830</v>
      </c>
      <c r="D354" s="331" t="s">
        <v>421</v>
      </c>
      <c r="E354" s="364">
        <v>1.8</v>
      </c>
      <c r="F354" s="397" t="s">
        <v>1511</v>
      </c>
      <c r="G354" s="331" t="s">
        <v>751</v>
      </c>
      <c r="H354" s="331" t="s">
        <v>652</v>
      </c>
      <c r="I354" s="282" t="s">
        <v>653</v>
      </c>
      <c r="J354" s="397" t="s">
        <v>1512</v>
      </c>
      <c r="K354" s="398">
        <v>44927</v>
      </c>
      <c r="L354" s="398">
        <v>45261</v>
      </c>
      <c r="M354" s="399"/>
      <c r="N354" s="287"/>
      <c r="O354" s="287"/>
      <c r="P354" s="287"/>
      <c r="Q354" s="287"/>
      <c r="R354" s="287"/>
      <c r="S354" s="287"/>
      <c r="T354" s="287"/>
      <c r="U354" s="287"/>
      <c r="V354" s="287"/>
      <c r="W354" s="287"/>
      <c r="X354" s="287"/>
      <c r="Y354" s="287"/>
      <c r="Z354" s="287"/>
      <c r="AA354" s="287"/>
      <c r="AB354" s="287"/>
      <c r="AC354" s="287"/>
      <c r="AD354" s="287"/>
      <c r="AE354" s="287"/>
      <c r="AF354" s="287"/>
      <c r="AG354" s="287"/>
      <c r="AH354" s="287"/>
      <c r="AI354" s="287"/>
      <c r="AJ354" s="287"/>
      <c r="AK354" s="287"/>
      <c r="AL354" s="287"/>
      <c r="AM354" s="287"/>
      <c r="AN354" s="287"/>
      <c r="AO354" s="287"/>
      <c r="AP354" s="287"/>
      <c r="AQ354" s="287"/>
      <c r="AR354" s="287"/>
      <c r="AS354" s="287"/>
      <c r="AT354" s="287"/>
      <c r="AU354" s="287"/>
      <c r="AV354" s="287"/>
      <c r="AW354" s="287"/>
      <c r="AX354" s="287"/>
      <c r="AY354" s="287"/>
      <c r="AZ354" s="287"/>
      <c r="BA354" s="287"/>
      <c r="BB354" s="287"/>
      <c r="BC354" s="287"/>
      <c r="BD354" s="287"/>
    </row>
    <row r="355" spans="1:56" s="288" customFormat="1" ht="14.25" customHeight="1" x14ac:dyDescent="0.2">
      <c r="A355" s="280" t="s">
        <v>1179</v>
      </c>
      <c r="B355" s="517"/>
      <c r="C355" s="357" t="s">
        <v>1831</v>
      </c>
      <c r="D355" s="331" t="s">
        <v>421</v>
      </c>
      <c r="E355" s="364">
        <v>0.25</v>
      </c>
      <c r="F355" s="397" t="s">
        <v>1511</v>
      </c>
      <c r="G355" s="331" t="s">
        <v>751</v>
      </c>
      <c r="H355" s="331" t="s">
        <v>652</v>
      </c>
      <c r="I355" s="282" t="s">
        <v>653</v>
      </c>
      <c r="J355" s="397" t="s">
        <v>1512</v>
      </c>
      <c r="K355" s="398">
        <v>45033</v>
      </c>
      <c r="L355" s="398">
        <v>45367</v>
      </c>
      <c r="M355" s="399"/>
      <c r="N355" s="287"/>
      <c r="O355" s="287"/>
      <c r="P355" s="287"/>
      <c r="Q355" s="287"/>
      <c r="R355" s="287"/>
      <c r="S355" s="287"/>
      <c r="T355" s="287"/>
      <c r="U355" s="287"/>
      <c r="V355" s="287"/>
      <c r="W355" s="287"/>
      <c r="X355" s="287"/>
      <c r="Y355" s="287"/>
      <c r="Z355" s="287"/>
      <c r="AA355" s="287"/>
      <c r="AB355" s="287"/>
      <c r="AC355" s="287"/>
      <c r="AD355" s="287"/>
      <c r="AE355" s="287"/>
      <c r="AF355" s="287"/>
      <c r="AG355" s="287"/>
      <c r="AH355" s="287"/>
      <c r="AI355" s="287"/>
      <c r="AJ355" s="287"/>
      <c r="AK355" s="287"/>
      <c r="AL355" s="287"/>
      <c r="AM355" s="287"/>
      <c r="AN355" s="287"/>
      <c r="AO355" s="287"/>
      <c r="AP355" s="287"/>
      <c r="AQ355" s="287"/>
      <c r="AR355" s="287"/>
      <c r="AS355" s="287"/>
      <c r="AT355" s="287"/>
      <c r="AU355" s="287"/>
      <c r="AV355" s="287"/>
      <c r="AW355" s="287"/>
      <c r="AX355" s="287"/>
      <c r="AY355" s="287"/>
      <c r="AZ355" s="287"/>
      <c r="BA355" s="287"/>
      <c r="BB355" s="287"/>
      <c r="BC355" s="287"/>
      <c r="BD355" s="287"/>
    </row>
    <row r="356" spans="1:56" s="288" customFormat="1" ht="14.25" customHeight="1" x14ac:dyDescent="0.2">
      <c r="A356" s="329" t="s">
        <v>1180</v>
      </c>
      <c r="B356" s="517"/>
      <c r="C356" s="357" t="s">
        <v>1575</v>
      </c>
      <c r="D356" s="331" t="s">
        <v>421</v>
      </c>
      <c r="E356" s="364">
        <v>0.03</v>
      </c>
      <c r="F356" s="397" t="s">
        <v>1511</v>
      </c>
      <c r="G356" s="331" t="s">
        <v>751</v>
      </c>
      <c r="H356" s="331" t="s">
        <v>652</v>
      </c>
      <c r="I356" s="282" t="s">
        <v>653</v>
      </c>
      <c r="J356" s="397" t="s">
        <v>1512</v>
      </c>
      <c r="K356" s="398">
        <v>44927</v>
      </c>
      <c r="L356" s="398">
        <v>45261</v>
      </c>
      <c r="M356" s="399"/>
      <c r="N356" s="287"/>
      <c r="O356" s="287"/>
      <c r="P356" s="287"/>
      <c r="Q356" s="287"/>
      <c r="R356" s="287"/>
      <c r="S356" s="287"/>
      <c r="T356" s="287"/>
      <c r="U356" s="287"/>
      <c r="V356" s="287"/>
      <c r="W356" s="287"/>
      <c r="X356" s="287"/>
      <c r="Y356" s="287"/>
      <c r="Z356" s="287"/>
      <c r="AA356" s="287"/>
      <c r="AB356" s="287"/>
      <c r="AC356" s="287"/>
      <c r="AD356" s="287"/>
      <c r="AE356" s="287"/>
      <c r="AF356" s="287"/>
      <c r="AG356" s="287"/>
      <c r="AH356" s="287"/>
      <c r="AI356" s="287"/>
      <c r="AJ356" s="287"/>
      <c r="AK356" s="287"/>
      <c r="AL356" s="287"/>
      <c r="AM356" s="287"/>
      <c r="AN356" s="287"/>
      <c r="AO356" s="287"/>
      <c r="AP356" s="287"/>
      <c r="AQ356" s="287"/>
      <c r="AR356" s="287"/>
      <c r="AS356" s="287"/>
      <c r="AT356" s="287"/>
      <c r="AU356" s="287"/>
      <c r="AV356" s="287"/>
      <c r="AW356" s="287"/>
      <c r="AX356" s="287"/>
      <c r="AY356" s="287"/>
      <c r="AZ356" s="287"/>
      <c r="BA356" s="287"/>
      <c r="BB356" s="287"/>
      <c r="BC356" s="287"/>
      <c r="BD356" s="287"/>
    </row>
    <row r="357" spans="1:56" s="288" customFormat="1" ht="14.25" customHeight="1" x14ac:dyDescent="0.2">
      <c r="A357" s="280" t="s">
        <v>1181</v>
      </c>
      <c r="B357" s="517"/>
      <c r="C357" s="357" t="s">
        <v>1545</v>
      </c>
      <c r="D357" s="331" t="s">
        <v>421</v>
      </c>
      <c r="E357" s="364">
        <v>0.08</v>
      </c>
      <c r="F357" s="397" t="s">
        <v>1511</v>
      </c>
      <c r="G357" s="331" t="s">
        <v>751</v>
      </c>
      <c r="H357" s="331" t="s">
        <v>652</v>
      </c>
      <c r="I357" s="282" t="s">
        <v>655</v>
      </c>
      <c r="J357" s="397" t="s">
        <v>1512</v>
      </c>
      <c r="K357" s="398">
        <v>44927</v>
      </c>
      <c r="L357" s="398">
        <v>45261</v>
      </c>
      <c r="M357" s="399"/>
      <c r="N357" s="287"/>
      <c r="O357" s="287"/>
      <c r="P357" s="287"/>
      <c r="Q357" s="287"/>
      <c r="R357" s="287"/>
      <c r="S357" s="287"/>
      <c r="T357" s="287"/>
      <c r="U357" s="287"/>
      <c r="V357" s="287"/>
      <c r="W357" s="287"/>
      <c r="X357" s="287"/>
      <c r="Y357" s="287"/>
      <c r="Z357" s="287"/>
      <c r="AA357" s="287"/>
      <c r="AB357" s="287"/>
      <c r="AC357" s="287"/>
      <c r="AD357" s="287"/>
      <c r="AE357" s="287"/>
      <c r="AF357" s="287"/>
      <c r="AG357" s="287"/>
      <c r="AH357" s="287"/>
      <c r="AI357" s="287"/>
      <c r="AJ357" s="287"/>
      <c r="AK357" s="287"/>
      <c r="AL357" s="287"/>
      <c r="AM357" s="287"/>
      <c r="AN357" s="287"/>
      <c r="AO357" s="287"/>
      <c r="AP357" s="287"/>
      <c r="AQ357" s="287"/>
      <c r="AR357" s="287"/>
      <c r="AS357" s="287"/>
      <c r="AT357" s="287"/>
      <c r="AU357" s="287"/>
      <c r="AV357" s="287"/>
      <c r="AW357" s="287"/>
      <c r="AX357" s="287"/>
      <c r="AY357" s="287"/>
      <c r="AZ357" s="287"/>
      <c r="BA357" s="287"/>
      <c r="BB357" s="287"/>
      <c r="BC357" s="287"/>
      <c r="BD357" s="287"/>
    </row>
    <row r="358" spans="1:56" s="288" customFormat="1" ht="14.25" customHeight="1" x14ac:dyDescent="0.2">
      <c r="A358" s="280" t="s">
        <v>1182</v>
      </c>
      <c r="B358" s="517"/>
      <c r="C358" s="357" t="s">
        <v>1832</v>
      </c>
      <c r="D358" s="331" t="s">
        <v>421</v>
      </c>
      <c r="E358" s="364">
        <v>2.8000000000000001E-2</v>
      </c>
      <c r="F358" s="397" t="s">
        <v>1511</v>
      </c>
      <c r="G358" s="331" t="s">
        <v>751</v>
      </c>
      <c r="H358" s="331" t="s">
        <v>652</v>
      </c>
      <c r="I358" s="282" t="s">
        <v>653</v>
      </c>
      <c r="J358" s="397" t="s">
        <v>1512</v>
      </c>
      <c r="K358" s="398">
        <v>44927</v>
      </c>
      <c r="L358" s="398">
        <v>45261</v>
      </c>
      <c r="M358" s="399"/>
      <c r="N358" s="287"/>
      <c r="O358" s="287"/>
      <c r="P358" s="287"/>
      <c r="Q358" s="287"/>
      <c r="R358" s="287"/>
      <c r="S358" s="287"/>
      <c r="T358" s="287"/>
      <c r="U358" s="287"/>
      <c r="V358" s="287"/>
      <c r="W358" s="287"/>
      <c r="X358" s="287"/>
      <c r="Y358" s="287"/>
      <c r="Z358" s="287"/>
      <c r="AA358" s="287"/>
      <c r="AB358" s="287"/>
      <c r="AC358" s="287"/>
      <c r="AD358" s="287"/>
      <c r="AE358" s="287"/>
      <c r="AF358" s="287"/>
      <c r="AG358" s="287"/>
      <c r="AH358" s="287"/>
      <c r="AI358" s="287"/>
      <c r="AJ358" s="287"/>
      <c r="AK358" s="287"/>
      <c r="AL358" s="287"/>
      <c r="AM358" s="287"/>
      <c r="AN358" s="287"/>
      <c r="AO358" s="287"/>
      <c r="AP358" s="287"/>
      <c r="AQ358" s="287"/>
      <c r="AR358" s="287"/>
      <c r="AS358" s="287"/>
      <c r="AT358" s="287"/>
      <c r="AU358" s="287"/>
      <c r="AV358" s="287"/>
      <c r="AW358" s="287"/>
      <c r="AX358" s="287"/>
      <c r="AY358" s="287"/>
      <c r="AZ358" s="287"/>
      <c r="BA358" s="287"/>
      <c r="BB358" s="287"/>
      <c r="BC358" s="287"/>
      <c r="BD358" s="287"/>
    </row>
    <row r="359" spans="1:56" s="288" customFormat="1" ht="14.25" customHeight="1" x14ac:dyDescent="0.2">
      <c r="A359" s="329" t="s">
        <v>1183</v>
      </c>
      <c r="B359" s="517"/>
      <c r="C359" s="357" t="s">
        <v>1833</v>
      </c>
      <c r="D359" s="331" t="s">
        <v>421</v>
      </c>
      <c r="E359" s="364">
        <v>0.2</v>
      </c>
      <c r="F359" s="397" t="s">
        <v>1511</v>
      </c>
      <c r="G359" s="331" t="s">
        <v>751</v>
      </c>
      <c r="H359" s="331" t="s">
        <v>652</v>
      </c>
      <c r="I359" s="282" t="s">
        <v>653</v>
      </c>
      <c r="J359" s="397" t="s">
        <v>1512</v>
      </c>
      <c r="K359" s="398">
        <v>45033</v>
      </c>
      <c r="L359" s="398">
        <v>45367</v>
      </c>
      <c r="M359" s="399"/>
      <c r="N359" s="287"/>
      <c r="O359" s="287"/>
      <c r="P359" s="287"/>
      <c r="Q359" s="287"/>
      <c r="R359" s="287"/>
      <c r="S359" s="287"/>
      <c r="T359" s="287"/>
      <c r="U359" s="287"/>
      <c r="V359" s="287"/>
      <c r="W359" s="287"/>
      <c r="X359" s="287"/>
      <c r="Y359" s="287"/>
      <c r="Z359" s="287"/>
      <c r="AA359" s="287"/>
      <c r="AB359" s="287"/>
      <c r="AC359" s="287"/>
      <c r="AD359" s="287"/>
      <c r="AE359" s="287"/>
      <c r="AF359" s="287"/>
      <c r="AG359" s="287"/>
      <c r="AH359" s="287"/>
      <c r="AI359" s="287"/>
      <c r="AJ359" s="287"/>
      <c r="AK359" s="287"/>
      <c r="AL359" s="287"/>
      <c r="AM359" s="287"/>
      <c r="AN359" s="287"/>
      <c r="AO359" s="287"/>
      <c r="AP359" s="287"/>
      <c r="AQ359" s="287"/>
      <c r="AR359" s="287"/>
      <c r="AS359" s="287"/>
      <c r="AT359" s="287"/>
      <c r="AU359" s="287"/>
      <c r="AV359" s="287"/>
      <c r="AW359" s="287"/>
      <c r="AX359" s="287"/>
      <c r="AY359" s="287"/>
      <c r="AZ359" s="287"/>
      <c r="BA359" s="287"/>
      <c r="BB359" s="287"/>
      <c r="BC359" s="287"/>
      <c r="BD359" s="287"/>
    </row>
    <row r="360" spans="1:56" s="288" customFormat="1" ht="14.25" customHeight="1" x14ac:dyDescent="0.2">
      <c r="A360" s="280" t="s">
        <v>1184</v>
      </c>
      <c r="B360" s="517"/>
      <c r="C360" s="357" t="s">
        <v>558</v>
      </c>
      <c r="D360" s="331" t="s">
        <v>421</v>
      </c>
      <c r="E360" s="364">
        <v>0.24</v>
      </c>
      <c r="F360" s="397" t="s">
        <v>1511</v>
      </c>
      <c r="G360" s="331" t="s">
        <v>618</v>
      </c>
      <c r="H360" s="331" t="s">
        <v>652</v>
      </c>
      <c r="I360" s="282" t="s">
        <v>655</v>
      </c>
      <c r="J360" s="397" t="s">
        <v>1512</v>
      </c>
      <c r="K360" s="398">
        <v>44927</v>
      </c>
      <c r="L360" s="398">
        <v>45261</v>
      </c>
      <c r="M360" s="399"/>
      <c r="N360" s="287"/>
      <c r="O360" s="287"/>
      <c r="P360" s="287"/>
      <c r="Q360" s="287"/>
      <c r="R360" s="287"/>
      <c r="S360" s="287"/>
      <c r="T360" s="287"/>
      <c r="U360" s="287"/>
      <c r="V360" s="287"/>
      <c r="W360" s="287"/>
      <c r="X360" s="287"/>
      <c r="Y360" s="287"/>
      <c r="Z360" s="287"/>
      <c r="AA360" s="287"/>
      <c r="AB360" s="287"/>
      <c r="AC360" s="287"/>
      <c r="AD360" s="287"/>
      <c r="AE360" s="287"/>
      <c r="AF360" s="287"/>
      <c r="AG360" s="287"/>
      <c r="AH360" s="287"/>
      <c r="AI360" s="287"/>
      <c r="AJ360" s="287"/>
      <c r="AK360" s="287"/>
      <c r="AL360" s="287"/>
      <c r="AM360" s="287"/>
      <c r="AN360" s="287"/>
      <c r="AO360" s="287"/>
      <c r="AP360" s="287"/>
      <c r="AQ360" s="287"/>
      <c r="AR360" s="287"/>
      <c r="AS360" s="287"/>
      <c r="AT360" s="287"/>
      <c r="AU360" s="287"/>
      <c r="AV360" s="287"/>
      <c r="AW360" s="287"/>
      <c r="AX360" s="287"/>
      <c r="AY360" s="287"/>
      <c r="AZ360" s="287"/>
      <c r="BA360" s="287"/>
      <c r="BB360" s="287"/>
      <c r="BC360" s="287"/>
      <c r="BD360" s="287"/>
    </row>
    <row r="361" spans="1:56" s="288" customFormat="1" ht="14.25" customHeight="1" x14ac:dyDescent="0.2">
      <c r="A361" s="280" t="s">
        <v>1185</v>
      </c>
      <c r="B361" s="517"/>
      <c r="C361" s="357" t="s">
        <v>873</v>
      </c>
      <c r="D361" s="331" t="s">
        <v>421</v>
      </c>
      <c r="E361" s="364">
        <v>0.01</v>
      </c>
      <c r="F361" s="397" t="s">
        <v>1511</v>
      </c>
      <c r="G361" s="331" t="s">
        <v>751</v>
      </c>
      <c r="H361" s="331" t="s">
        <v>652</v>
      </c>
      <c r="I361" s="282" t="s">
        <v>653</v>
      </c>
      <c r="J361" s="397" t="s">
        <v>1512</v>
      </c>
      <c r="K361" s="398">
        <v>44927</v>
      </c>
      <c r="L361" s="398">
        <v>45261</v>
      </c>
      <c r="M361" s="399"/>
      <c r="N361" s="287"/>
      <c r="O361" s="287"/>
      <c r="P361" s="287"/>
      <c r="Q361" s="287"/>
      <c r="R361" s="287"/>
      <c r="S361" s="287"/>
      <c r="T361" s="287"/>
      <c r="U361" s="287"/>
      <c r="V361" s="287"/>
      <c r="W361" s="287"/>
      <c r="X361" s="287"/>
      <c r="Y361" s="287"/>
      <c r="Z361" s="287"/>
      <c r="AA361" s="287"/>
      <c r="AB361" s="287"/>
      <c r="AC361" s="287"/>
      <c r="AD361" s="287"/>
      <c r="AE361" s="287"/>
      <c r="AF361" s="287"/>
      <c r="AG361" s="287"/>
      <c r="AH361" s="287"/>
      <c r="AI361" s="287"/>
      <c r="AJ361" s="287"/>
      <c r="AK361" s="287"/>
      <c r="AL361" s="287"/>
      <c r="AM361" s="287"/>
      <c r="AN361" s="287"/>
      <c r="AO361" s="287"/>
      <c r="AP361" s="287"/>
      <c r="AQ361" s="287"/>
      <c r="AR361" s="287"/>
      <c r="AS361" s="287"/>
      <c r="AT361" s="287"/>
      <c r="AU361" s="287"/>
      <c r="AV361" s="287"/>
      <c r="AW361" s="287"/>
      <c r="AX361" s="287"/>
      <c r="AY361" s="287"/>
      <c r="AZ361" s="287"/>
      <c r="BA361" s="287"/>
      <c r="BB361" s="287"/>
      <c r="BC361" s="287"/>
      <c r="BD361" s="287"/>
    </row>
    <row r="362" spans="1:56" s="288" customFormat="1" ht="14.25" customHeight="1" x14ac:dyDescent="0.2">
      <c r="A362" s="329" t="s">
        <v>1186</v>
      </c>
      <c r="B362" s="517"/>
      <c r="C362" s="357" t="s">
        <v>92</v>
      </c>
      <c r="D362" s="331" t="s">
        <v>421</v>
      </c>
      <c r="E362" s="364">
        <v>0.2</v>
      </c>
      <c r="F362" s="397" t="s">
        <v>1511</v>
      </c>
      <c r="G362" s="331" t="s">
        <v>618</v>
      </c>
      <c r="H362" s="331" t="s">
        <v>652</v>
      </c>
      <c r="I362" s="282" t="s">
        <v>653</v>
      </c>
      <c r="J362" s="397" t="s">
        <v>1512</v>
      </c>
      <c r="K362" s="398">
        <v>44927</v>
      </c>
      <c r="L362" s="398">
        <v>45261</v>
      </c>
      <c r="M362" s="399"/>
      <c r="N362" s="287"/>
      <c r="O362" s="287"/>
      <c r="P362" s="287"/>
      <c r="Q362" s="287"/>
      <c r="R362" s="287"/>
      <c r="S362" s="287"/>
      <c r="T362" s="287"/>
      <c r="U362" s="287"/>
      <c r="V362" s="287"/>
      <c r="W362" s="287"/>
      <c r="X362" s="287"/>
      <c r="Y362" s="287"/>
      <c r="Z362" s="287"/>
      <c r="AA362" s="287"/>
      <c r="AB362" s="287"/>
      <c r="AC362" s="287"/>
      <c r="AD362" s="287"/>
      <c r="AE362" s="287"/>
      <c r="AF362" s="287"/>
      <c r="AG362" s="287"/>
      <c r="AH362" s="287"/>
      <c r="AI362" s="287"/>
      <c r="AJ362" s="287"/>
      <c r="AK362" s="287"/>
      <c r="AL362" s="287"/>
      <c r="AM362" s="287"/>
      <c r="AN362" s="287"/>
      <c r="AO362" s="287"/>
      <c r="AP362" s="287"/>
      <c r="AQ362" s="287"/>
      <c r="AR362" s="287"/>
      <c r="AS362" s="287"/>
      <c r="AT362" s="287"/>
      <c r="AU362" s="287"/>
      <c r="AV362" s="287"/>
      <c r="AW362" s="287"/>
      <c r="AX362" s="287"/>
      <c r="AY362" s="287"/>
      <c r="AZ362" s="287"/>
      <c r="BA362" s="287"/>
      <c r="BB362" s="287"/>
      <c r="BC362" s="287"/>
      <c r="BD362" s="287"/>
    </row>
    <row r="363" spans="1:56" s="288" customFormat="1" ht="14.25" customHeight="1" x14ac:dyDescent="0.2">
      <c r="A363" s="280" t="s">
        <v>1187</v>
      </c>
      <c r="B363" s="517"/>
      <c r="C363" s="357" t="s">
        <v>1834</v>
      </c>
      <c r="D363" s="331" t="s">
        <v>421</v>
      </c>
      <c r="E363" s="364">
        <v>0.2</v>
      </c>
      <c r="F363" s="397" t="s">
        <v>1511</v>
      </c>
      <c r="G363" s="331" t="s">
        <v>618</v>
      </c>
      <c r="H363" s="331" t="s">
        <v>652</v>
      </c>
      <c r="I363" s="282" t="s">
        <v>653</v>
      </c>
      <c r="J363" s="397" t="s">
        <v>1606</v>
      </c>
      <c r="K363" s="398">
        <v>44927</v>
      </c>
      <c r="L363" s="398">
        <v>45261</v>
      </c>
      <c r="M363" s="399"/>
      <c r="N363" s="287"/>
      <c r="O363" s="287"/>
      <c r="P363" s="287"/>
      <c r="Q363" s="287"/>
      <c r="R363" s="287"/>
      <c r="S363" s="287"/>
      <c r="T363" s="287"/>
      <c r="U363" s="287"/>
      <c r="V363" s="287"/>
      <c r="W363" s="287"/>
      <c r="X363" s="287"/>
      <c r="Y363" s="287"/>
      <c r="Z363" s="287"/>
      <c r="AA363" s="287"/>
      <c r="AB363" s="287"/>
      <c r="AC363" s="287"/>
      <c r="AD363" s="287"/>
      <c r="AE363" s="287"/>
      <c r="AF363" s="287"/>
      <c r="AG363" s="287"/>
      <c r="AH363" s="287"/>
      <c r="AI363" s="287"/>
      <c r="AJ363" s="287"/>
      <c r="AK363" s="287"/>
      <c r="AL363" s="287"/>
      <c r="AM363" s="287"/>
      <c r="AN363" s="287"/>
      <c r="AO363" s="287"/>
      <c r="AP363" s="287"/>
      <c r="AQ363" s="287"/>
      <c r="AR363" s="287"/>
      <c r="AS363" s="287"/>
      <c r="AT363" s="287"/>
      <c r="AU363" s="287"/>
      <c r="AV363" s="287"/>
      <c r="AW363" s="287"/>
      <c r="AX363" s="287"/>
      <c r="AY363" s="287"/>
      <c r="AZ363" s="287"/>
      <c r="BA363" s="287"/>
      <c r="BB363" s="287"/>
      <c r="BC363" s="287"/>
      <c r="BD363" s="287"/>
    </row>
    <row r="364" spans="1:56" s="288" customFormat="1" ht="14.25" customHeight="1" x14ac:dyDescent="0.2">
      <c r="A364" s="280" t="s">
        <v>1188</v>
      </c>
      <c r="B364" s="517"/>
      <c r="C364" s="357" t="s">
        <v>1552</v>
      </c>
      <c r="D364" s="331" t="s">
        <v>421</v>
      </c>
      <c r="E364" s="364">
        <v>16.899999999999999</v>
      </c>
      <c r="F364" s="397" t="s">
        <v>1511</v>
      </c>
      <c r="G364" s="331" t="s">
        <v>618</v>
      </c>
      <c r="H364" s="331" t="s">
        <v>652</v>
      </c>
      <c r="I364" s="282" t="s">
        <v>653</v>
      </c>
      <c r="J364" s="397" t="s">
        <v>1512</v>
      </c>
      <c r="K364" s="398">
        <v>44927</v>
      </c>
      <c r="L364" s="398">
        <v>45261</v>
      </c>
      <c r="M364" s="399"/>
      <c r="N364" s="287"/>
      <c r="O364" s="287"/>
      <c r="P364" s="287"/>
      <c r="Q364" s="287"/>
      <c r="R364" s="287"/>
      <c r="S364" s="287"/>
      <c r="T364" s="287"/>
      <c r="U364" s="287"/>
      <c r="V364" s="287"/>
      <c r="W364" s="287"/>
      <c r="X364" s="287"/>
      <c r="Y364" s="287"/>
      <c r="Z364" s="287"/>
      <c r="AA364" s="287"/>
      <c r="AB364" s="287"/>
      <c r="AC364" s="287"/>
      <c r="AD364" s="287"/>
      <c r="AE364" s="287"/>
      <c r="AF364" s="287"/>
      <c r="AG364" s="287"/>
      <c r="AH364" s="287"/>
      <c r="AI364" s="287"/>
      <c r="AJ364" s="287"/>
      <c r="AK364" s="287"/>
      <c r="AL364" s="287"/>
      <c r="AM364" s="287"/>
      <c r="AN364" s="287"/>
      <c r="AO364" s="287"/>
      <c r="AP364" s="287"/>
      <c r="AQ364" s="287"/>
      <c r="AR364" s="287"/>
      <c r="AS364" s="287"/>
      <c r="AT364" s="287"/>
      <c r="AU364" s="287"/>
      <c r="AV364" s="287"/>
      <c r="AW364" s="287"/>
      <c r="AX364" s="287"/>
      <c r="AY364" s="287"/>
      <c r="AZ364" s="287"/>
      <c r="BA364" s="287"/>
      <c r="BB364" s="287"/>
      <c r="BC364" s="287"/>
      <c r="BD364" s="287"/>
    </row>
    <row r="365" spans="1:56" s="288" customFormat="1" ht="14.25" customHeight="1" x14ac:dyDescent="0.2">
      <c r="A365" s="329" t="s">
        <v>1189</v>
      </c>
      <c r="B365" s="517"/>
      <c r="C365" s="357" t="s">
        <v>1553</v>
      </c>
      <c r="D365" s="331" t="s">
        <v>421</v>
      </c>
      <c r="E365" s="364">
        <v>30.274999999999999</v>
      </c>
      <c r="F365" s="397" t="s">
        <v>1511</v>
      </c>
      <c r="G365" s="331" t="s">
        <v>618</v>
      </c>
      <c r="H365" s="331" t="s">
        <v>652</v>
      </c>
      <c r="I365" s="282" t="s">
        <v>653</v>
      </c>
      <c r="J365" s="397" t="s">
        <v>1512</v>
      </c>
      <c r="K365" s="398">
        <v>44927</v>
      </c>
      <c r="L365" s="398">
        <v>45261</v>
      </c>
      <c r="M365" s="399"/>
      <c r="N365" s="287"/>
      <c r="O365" s="287"/>
      <c r="P365" s="287"/>
      <c r="Q365" s="287"/>
      <c r="R365" s="287"/>
      <c r="S365" s="287"/>
      <c r="T365" s="287"/>
      <c r="U365" s="287"/>
      <c r="V365" s="287"/>
      <c r="W365" s="287"/>
      <c r="X365" s="287"/>
      <c r="Y365" s="287"/>
      <c r="Z365" s="287"/>
      <c r="AA365" s="287"/>
      <c r="AB365" s="287"/>
      <c r="AC365" s="287"/>
      <c r="AD365" s="287"/>
      <c r="AE365" s="287"/>
      <c r="AF365" s="287"/>
      <c r="AG365" s="287"/>
      <c r="AH365" s="287"/>
      <c r="AI365" s="287"/>
      <c r="AJ365" s="287"/>
      <c r="AK365" s="287"/>
      <c r="AL365" s="287"/>
      <c r="AM365" s="287"/>
      <c r="AN365" s="287"/>
      <c r="AO365" s="287"/>
      <c r="AP365" s="287"/>
      <c r="AQ365" s="287"/>
      <c r="AR365" s="287"/>
      <c r="AS365" s="287"/>
      <c r="AT365" s="287"/>
      <c r="AU365" s="287"/>
      <c r="AV365" s="287"/>
      <c r="AW365" s="287"/>
      <c r="AX365" s="287"/>
      <c r="AY365" s="287"/>
      <c r="AZ365" s="287"/>
      <c r="BA365" s="287"/>
      <c r="BB365" s="287"/>
      <c r="BC365" s="287"/>
      <c r="BD365" s="287"/>
    </row>
    <row r="366" spans="1:56" s="288" customFormat="1" ht="14.25" customHeight="1" x14ac:dyDescent="0.2">
      <c r="A366" s="280" t="s">
        <v>1190</v>
      </c>
      <c r="B366" s="517"/>
      <c r="C366" s="357" t="s">
        <v>1835</v>
      </c>
      <c r="D366" s="331" t="s">
        <v>421</v>
      </c>
      <c r="E366" s="364">
        <v>0.04</v>
      </c>
      <c r="F366" s="397" t="s">
        <v>1511</v>
      </c>
      <c r="G366" s="331" t="s">
        <v>751</v>
      </c>
      <c r="H366" s="331" t="s">
        <v>652</v>
      </c>
      <c r="I366" s="282" t="s">
        <v>653</v>
      </c>
      <c r="J366" s="397" t="s">
        <v>1512</v>
      </c>
      <c r="K366" s="398">
        <v>44927</v>
      </c>
      <c r="L366" s="398">
        <v>45261</v>
      </c>
      <c r="M366" s="399"/>
      <c r="N366" s="287"/>
      <c r="O366" s="287"/>
      <c r="P366" s="287"/>
      <c r="Q366" s="287"/>
      <c r="R366" s="287"/>
      <c r="S366" s="287"/>
      <c r="T366" s="287"/>
      <c r="U366" s="287"/>
      <c r="V366" s="287"/>
      <c r="W366" s="287"/>
      <c r="X366" s="287"/>
      <c r="Y366" s="287"/>
      <c r="Z366" s="287"/>
      <c r="AA366" s="287"/>
      <c r="AB366" s="287"/>
      <c r="AC366" s="287"/>
      <c r="AD366" s="287"/>
      <c r="AE366" s="287"/>
      <c r="AF366" s="287"/>
      <c r="AG366" s="287"/>
      <c r="AH366" s="287"/>
      <c r="AI366" s="287"/>
      <c r="AJ366" s="287"/>
      <c r="AK366" s="287"/>
      <c r="AL366" s="287"/>
      <c r="AM366" s="287"/>
      <c r="AN366" s="287"/>
      <c r="AO366" s="287"/>
      <c r="AP366" s="287"/>
      <c r="AQ366" s="287"/>
      <c r="AR366" s="287"/>
      <c r="AS366" s="287"/>
      <c r="AT366" s="287"/>
      <c r="AU366" s="287"/>
      <c r="AV366" s="287"/>
      <c r="AW366" s="287"/>
      <c r="AX366" s="287"/>
      <c r="AY366" s="287"/>
      <c r="AZ366" s="287"/>
      <c r="BA366" s="287"/>
      <c r="BB366" s="287"/>
      <c r="BC366" s="287"/>
      <c r="BD366" s="287"/>
    </row>
    <row r="367" spans="1:56" s="288" customFormat="1" ht="14.25" customHeight="1" x14ac:dyDescent="0.2">
      <c r="A367" s="329" t="s">
        <v>1191</v>
      </c>
      <c r="B367" s="517"/>
      <c r="C367" s="357" t="s">
        <v>1836</v>
      </c>
      <c r="D367" s="331" t="s">
        <v>421</v>
      </c>
      <c r="E367" s="364">
        <v>4.5</v>
      </c>
      <c r="F367" s="397" t="s">
        <v>1511</v>
      </c>
      <c r="G367" s="331" t="s">
        <v>618</v>
      </c>
      <c r="H367" s="331" t="s">
        <v>652</v>
      </c>
      <c r="I367" s="282" t="s">
        <v>653</v>
      </c>
      <c r="J367" s="397" t="s">
        <v>1512</v>
      </c>
      <c r="K367" s="398">
        <v>44929</v>
      </c>
      <c r="L367" s="398">
        <v>45263</v>
      </c>
      <c r="M367" s="399"/>
      <c r="N367" s="287"/>
      <c r="O367" s="287"/>
      <c r="P367" s="287"/>
      <c r="Q367" s="287"/>
      <c r="R367" s="287"/>
      <c r="S367" s="287"/>
      <c r="T367" s="287"/>
      <c r="U367" s="287"/>
      <c r="V367" s="287"/>
      <c r="W367" s="287"/>
      <c r="X367" s="287"/>
      <c r="Y367" s="287"/>
      <c r="Z367" s="287"/>
      <c r="AA367" s="287"/>
      <c r="AB367" s="287"/>
      <c r="AC367" s="287"/>
      <c r="AD367" s="287"/>
      <c r="AE367" s="287"/>
      <c r="AF367" s="287"/>
      <c r="AG367" s="287"/>
      <c r="AH367" s="287"/>
      <c r="AI367" s="287"/>
      <c r="AJ367" s="287"/>
      <c r="AK367" s="287"/>
      <c r="AL367" s="287"/>
      <c r="AM367" s="287"/>
      <c r="AN367" s="287"/>
      <c r="AO367" s="287"/>
      <c r="AP367" s="287"/>
      <c r="AQ367" s="287"/>
      <c r="AR367" s="287"/>
      <c r="AS367" s="287"/>
      <c r="AT367" s="287"/>
      <c r="AU367" s="287"/>
      <c r="AV367" s="287"/>
      <c r="AW367" s="287"/>
      <c r="AX367" s="287"/>
      <c r="AY367" s="287"/>
      <c r="AZ367" s="287"/>
      <c r="BA367" s="287"/>
      <c r="BB367" s="287"/>
      <c r="BC367" s="287"/>
      <c r="BD367" s="287"/>
    </row>
    <row r="368" spans="1:56" s="288" customFormat="1" ht="14.25" customHeight="1" x14ac:dyDescent="0.2">
      <c r="A368" s="280" t="s">
        <v>1192</v>
      </c>
      <c r="B368" s="517"/>
      <c r="C368" s="357" t="s">
        <v>1515</v>
      </c>
      <c r="D368" s="331" t="s">
        <v>421</v>
      </c>
      <c r="E368" s="364">
        <v>0.5</v>
      </c>
      <c r="F368" s="397" t="s">
        <v>1511</v>
      </c>
      <c r="G368" s="331" t="s">
        <v>618</v>
      </c>
      <c r="H368" s="331" t="s">
        <v>652</v>
      </c>
      <c r="I368" s="282" t="s">
        <v>653</v>
      </c>
      <c r="J368" s="397" t="s">
        <v>1512</v>
      </c>
      <c r="K368" s="398">
        <v>44949</v>
      </c>
      <c r="L368" s="398">
        <v>45283</v>
      </c>
      <c r="M368" s="399"/>
      <c r="N368" s="287"/>
      <c r="O368" s="287"/>
      <c r="P368" s="287"/>
      <c r="Q368" s="287"/>
      <c r="R368" s="287"/>
      <c r="S368" s="287"/>
      <c r="T368" s="287"/>
      <c r="U368" s="287"/>
      <c r="V368" s="287"/>
      <c r="W368" s="287"/>
      <c r="X368" s="287"/>
      <c r="Y368" s="287"/>
      <c r="Z368" s="287"/>
      <c r="AA368" s="287"/>
      <c r="AB368" s="287"/>
      <c r="AC368" s="287"/>
      <c r="AD368" s="287"/>
      <c r="AE368" s="287"/>
      <c r="AF368" s="287"/>
      <c r="AG368" s="287"/>
      <c r="AH368" s="287"/>
      <c r="AI368" s="287"/>
      <c r="AJ368" s="287"/>
      <c r="AK368" s="287"/>
      <c r="AL368" s="287"/>
      <c r="AM368" s="287"/>
      <c r="AN368" s="287"/>
      <c r="AO368" s="287"/>
      <c r="AP368" s="287"/>
      <c r="AQ368" s="287"/>
      <c r="AR368" s="287"/>
      <c r="AS368" s="287"/>
      <c r="AT368" s="287"/>
      <c r="AU368" s="287"/>
      <c r="AV368" s="287"/>
      <c r="AW368" s="287"/>
      <c r="AX368" s="287"/>
      <c r="AY368" s="287"/>
      <c r="AZ368" s="287"/>
      <c r="BA368" s="287"/>
      <c r="BB368" s="287"/>
      <c r="BC368" s="287"/>
      <c r="BD368" s="287"/>
    </row>
    <row r="369" spans="1:56" s="288" customFormat="1" ht="15" customHeight="1" x14ac:dyDescent="0.2">
      <c r="A369" s="280" t="s">
        <v>1193</v>
      </c>
      <c r="B369" s="517"/>
      <c r="C369" s="357" t="s">
        <v>1837</v>
      </c>
      <c r="D369" s="331" t="s">
        <v>421</v>
      </c>
      <c r="E369" s="364">
        <v>0.45</v>
      </c>
      <c r="F369" s="397" t="s">
        <v>1511</v>
      </c>
      <c r="G369" s="331" t="s">
        <v>618</v>
      </c>
      <c r="H369" s="331" t="s">
        <v>652</v>
      </c>
      <c r="I369" s="282" t="s">
        <v>653</v>
      </c>
      <c r="J369" s="397" t="s">
        <v>1512</v>
      </c>
      <c r="K369" s="398">
        <v>45016</v>
      </c>
      <c r="L369" s="398">
        <v>45350</v>
      </c>
      <c r="M369" s="399"/>
      <c r="N369" s="287"/>
      <c r="O369" s="287"/>
      <c r="P369" s="287"/>
      <c r="Q369" s="287"/>
      <c r="R369" s="287"/>
      <c r="S369" s="287"/>
      <c r="T369" s="287"/>
      <c r="U369" s="287"/>
      <c r="V369" s="287"/>
      <c r="W369" s="287"/>
      <c r="X369" s="287"/>
      <c r="Y369" s="287"/>
      <c r="Z369" s="287"/>
      <c r="AA369" s="287"/>
      <c r="AB369" s="287"/>
      <c r="AC369" s="287"/>
      <c r="AD369" s="287"/>
      <c r="AE369" s="287"/>
      <c r="AF369" s="287"/>
      <c r="AG369" s="287"/>
      <c r="AH369" s="287"/>
      <c r="AI369" s="287"/>
      <c r="AJ369" s="287"/>
      <c r="AK369" s="287"/>
      <c r="AL369" s="287"/>
      <c r="AM369" s="287"/>
      <c r="AN369" s="287"/>
      <c r="AO369" s="287"/>
      <c r="AP369" s="287"/>
      <c r="AQ369" s="287"/>
      <c r="AR369" s="287"/>
      <c r="AS369" s="287"/>
      <c r="AT369" s="287"/>
      <c r="AU369" s="287"/>
      <c r="AV369" s="287"/>
      <c r="AW369" s="287"/>
      <c r="AX369" s="287"/>
      <c r="AY369" s="287"/>
      <c r="AZ369" s="287"/>
      <c r="BA369" s="287"/>
      <c r="BB369" s="287"/>
      <c r="BC369" s="287"/>
      <c r="BD369" s="287"/>
    </row>
    <row r="370" spans="1:56" s="288" customFormat="1" ht="15" customHeight="1" x14ac:dyDescent="0.2">
      <c r="A370" s="329" t="s">
        <v>1194</v>
      </c>
      <c r="B370" s="517"/>
      <c r="C370" s="357" t="s">
        <v>1624</v>
      </c>
      <c r="D370" s="331" t="s">
        <v>421</v>
      </c>
      <c r="E370" s="364">
        <v>2.5000000000000001E-2</v>
      </c>
      <c r="F370" s="397" t="s">
        <v>1511</v>
      </c>
      <c r="G370" s="331" t="s">
        <v>751</v>
      </c>
      <c r="H370" s="331" t="s">
        <v>652</v>
      </c>
      <c r="I370" s="282" t="s">
        <v>653</v>
      </c>
      <c r="J370" s="397" t="s">
        <v>1512</v>
      </c>
      <c r="K370" s="398">
        <v>44927</v>
      </c>
      <c r="L370" s="398">
        <v>45261</v>
      </c>
      <c r="M370" s="399"/>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7"/>
      <c r="AY370" s="287"/>
      <c r="AZ370" s="287"/>
      <c r="BA370" s="287"/>
      <c r="BB370" s="287"/>
      <c r="BC370" s="287"/>
      <c r="BD370" s="287"/>
    </row>
    <row r="371" spans="1:56" s="288" customFormat="1" ht="14.25" customHeight="1" x14ac:dyDescent="0.2">
      <c r="A371" s="280" t="s">
        <v>1195</v>
      </c>
      <c r="B371" s="517"/>
      <c r="C371" s="357" t="s">
        <v>1844</v>
      </c>
      <c r="D371" s="331" t="s">
        <v>421</v>
      </c>
      <c r="E371" s="364">
        <v>0.39</v>
      </c>
      <c r="F371" s="397" t="s">
        <v>1511</v>
      </c>
      <c r="G371" s="331" t="s">
        <v>751</v>
      </c>
      <c r="H371" s="331" t="s">
        <v>652</v>
      </c>
      <c r="I371" s="282" t="s">
        <v>653</v>
      </c>
      <c r="J371" s="397" t="s">
        <v>1512</v>
      </c>
      <c r="K371" s="398">
        <v>44927</v>
      </c>
      <c r="L371" s="398">
        <v>45261</v>
      </c>
      <c r="M371" s="399"/>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87"/>
      <c r="AL371" s="287"/>
      <c r="AM371" s="287"/>
      <c r="AN371" s="287"/>
      <c r="AO371" s="287"/>
      <c r="AP371" s="287"/>
      <c r="AQ371" s="287"/>
      <c r="AR371" s="287"/>
      <c r="AS371" s="287"/>
      <c r="AT371" s="287"/>
      <c r="AU371" s="287"/>
      <c r="AV371" s="287"/>
      <c r="AW371" s="287"/>
      <c r="AX371" s="287"/>
      <c r="AY371" s="287"/>
      <c r="AZ371" s="287"/>
      <c r="BA371" s="287"/>
      <c r="BB371" s="287"/>
      <c r="BC371" s="287"/>
      <c r="BD371" s="287"/>
    </row>
    <row r="372" spans="1:56" s="288" customFormat="1" ht="14.25" customHeight="1" x14ac:dyDescent="0.2">
      <c r="A372" s="280" t="s">
        <v>1196</v>
      </c>
      <c r="B372" s="517"/>
      <c r="C372" s="357" t="s">
        <v>1845</v>
      </c>
      <c r="D372" s="331" t="s">
        <v>421</v>
      </c>
      <c r="E372" s="364">
        <v>7.3999999999999996E-2</v>
      </c>
      <c r="F372" s="397" t="s">
        <v>1511</v>
      </c>
      <c r="G372" s="331" t="s">
        <v>751</v>
      </c>
      <c r="H372" s="331" t="s">
        <v>652</v>
      </c>
      <c r="I372" s="282" t="s">
        <v>653</v>
      </c>
      <c r="J372" s="397" t="s">
        <v>1512</v>
      </c>
      <c r="K372" s="398">
        <v>44927</v>
      </c>
      <c r="L372" s="398">
        <v>45261</v>
      </c>
      <c r="M372" s="399"/>
      <c r="N372" s="287"/>
      <c r="O372" s="287"/>
      <c r="P372" s="287"/>
      <c r="Q372" s="287"/>
      <c r="R372" s="287"/>
      <c r="S372" s="287"/>
      <c r="T372" s="287"/>
      <c r="U372" s="287"/>
      <c r="V372" s="287"/>
      <c r="W372" s="287"/>
      <c r="X372" s="287"/>
      <c r="Y372" s="287"/>
      <c r="Z372" s="287"/>
      <c r="AA372" s="287"/>
      <c r="AB372" s="287"/>
      <c r="AC372" s="287"/>
      <c r="AD372" s="287"/>
      <c r="AE372" s="287"/>
      <c r="AF372" s="287"/>
      <c r="AG372" s="287"/>
      <c r="AH372" s="287"/>
      <c r="AI372" s="287"/>
      <c r="AJ372" s="287"/>
      <c r="AK372" s="287"/>
      <c r="AL372" s="287"/>
      <c r="AM372" s="287"/>
      <c r="AN372" s="287"/>
      <c r="AO372" s="287"/>
      <c r="AP372" s="287"/>
      <c r="AQ372" s="287"/>
      <c r="AR372" s="287"/>
      <c r="AS372" s="287"/>
      <c r="AT372" s="287"/>
      <c r="AU372" s="287"/>
      <c r="AV372" s="287"/>
      <c r="AW372" s="287"/>
      <c r="AX372" s="287"/>
      <c r="AY372" s="287"/>
      <c r="AZ372" s="287"/>
      <c r="BA372" s="287"/>
      <c r="BB372" s="287"/>
      <c r="BC372" s="287"/>
      <c r="BD372" s="287"/>
    </row>
    <row r="373" spans="1:56" s="288" customFormat="1" ht="14.25" customHeight="1" x14ac:dyDescent="0.2">
      <c r="A373" s="329" t="s">
        <v>1197</v>
      </c>
      <c r="B373" s="517"/>
      <c r="C373" s="357" t="s">
        <v>1846</v>
      </c>
      <c r="D373" s="331" t="s">
        <v>421</v>
      </c>
      <c r="E373" s="364">
        <v>0.45</v>
      </c>
      <c r="F373" s="397" t="s">
        <v>1511</v>
      </c>
      <c r="G373" s="331" t="s">
        <v>751</v>
      </c>
      <c r="H373" s="331" t="s">
        <v>652</v>
      </c>
      <c r="I373" s="282" t="s">
        <v>653</v>
      </c>
      <c r="J373" s="397" t="s">
        <v>1512</v>
      </c>
      <c r="K373" s="398">
        <v>44927</v>
      </c>
      <c r="L373" s="398">
        <v>45261</v>
      </c>
      <c r="M373" s="399"/>
      <c r="N373" s="287"/>
      <c r="O373" s="287"/>
      <c r="P373" s="287"/>
      <c r="Q373" s="287"/>
      <c r="R373" s="287"/>
      <c r="S373" s="287"/>
      <c r="T373" s="287"/>
      <c r="U373" s="287"/>
      <c r="V373" s="287"/>
      <c r="W373" s="287"/>
      <c r="X373" s="287"/>
      <c r="Y373" s="287"/>
      <c r="Z373" s="287"/>
      <c r="AA373" s="287"/>
      <c r="AB373" s="287"/>
      <c r="AC373" s="287"/>
      <c r="AD373" s="287"/>
      <c r="AE373" s="287"/>
      <c r="AF373" s="287"/>
      <c r="AG373" s="287"/>
      <c r="AH373" s="287"/>
      <c r="AI373" s="287"/>
      <c r="AJ373" s="287"/>
      <c r="AK373" s="287"/>
      <c r="AL373" s="287"/>
      <c r="AM373" s="287"/>
      <c r="AN373" s="287"/>
      <c r="AO373" s="287"/>
      <c r="AP373" s="287"/>
      <c r="AQ373" s="287"/>
      <c r="AR373" s="287"/>
      <c r="AS373" s="287"/>
      <c r="AT373" s="287"/>
      <c r="AU373" s="287"/>
      <c r="AV373" s="287"/>
      <c r="AW373" s="287"/>
      <c r="AX373" s="287"/>
      <c r="AY373" s="287"/>
      <c r="AZ373" s="287"/>
      <c r="BA373" s="287"/>
      <c r="BB373" s="287"/>
      <c r="BC373" s="287"/>
      <c r="BD373" s="287"/>
    </row>
    <row r="374" spans="1:56" s="288" customFormat="1" ht="14.25" customHeight="1" x14ac:dyDescent="0.2">
      <c r="A374" s="280" t="s">
        <v>1198</v>
      </c>
      <c r="B374" s="517"/>
      <c r="C374" s="357" t="s">
        <v>1847</v>
      </c>
      <c r="D374" s="331" t="s">
        <v>421</v>
      </c>
      <c r="E374" s="364">
        <v>0.64</v>
      </c>
      <c r="F374" s="397" t="s">
        <v>1511</v>
      </c>
      <c r="G374" s="331" t="s">
        <v>751</v>
      </c>
      <c r="H374" s="331" t="s">
        <v>652</v>
      </c>
      <c r="I374" s="282" t="s">
        <v>653</v>
      </c>
      <c r="J374" s="397" t="s">
        <v>1512</v>
      </c>
      <c r="K374" s="398">
        <v>44927</v>
      </c>
      <c r="L374" s="398">
        <v>45261</v>
      </c>
      <c r="M374" s="399"/>
      <c r="N374" s="287"/>
      <c r="O374" s="287"/>
      <c r="P374" s="287"/>
      <c r="Q374" s="287"/>
      <c r="R374" s="287"/>
      <c r="S374" s="287"/>
      <c r="T374" s="287"/>
      <c r="U374" s="287"/>
      <c r="V374" s="287"/>
      <c r="W374" s="287"/>
      <c r="X374" s="287"/>
      <c r="Y374" s="287"/>
      <c r="Z374" s="287"/>
      <c r="AA374" s="287"/>
      <c r="AB374" s="287"/>
      <c r="AC374" s="287"/>
      <c r="AD374" s="287"/>
      <c r="AE374" s="287"/>
      <c r="AF374" s="287"/>
      <c r="AG374" s="287"/>
      <c r="AH374" s="287"/>
      <c r="AI374" s="287"/>
      <c r="AJ374" s="287"/>
      <c r="AK374" s="287"/>
      <c r="AL374" s="287"/>
      <c r="AM374" s="287"/>
      <c r="AN374" s="287"/>
      <c r="AO374" s="287"/>
      <c r="AP374" s="287"/>
      <c r="AQ374" s="287"/>
      <c r="AR374" s="287"/>
      <c r="AS374" s="287"/>
      <c r="AT374" s="287"/>
      <c r="AU374" s="287"/>
      <c r="AV374" s="287"/>
      <c r="AW374" s="287"/>
      <c r="AX374" s="287"/>
      <c r="AY374" s="287"/>
      <c r="AZ374" s="287"/>
      <c r="BA374" s="287"/>
      <c r="BB374" s="287"/>
      <c r="BC374" s="287"/>
      <c r="BD374" s="287"/>
    </row>
    <row r="375" spans="1:56" s="288" customFormat="1" ht="14.25" customHeight="1" x14ac:dyDescent="0.2">
      <c r="A375" s="280" t="s">
        <v>1199</v>
      </c>
      <c r="B375" s="517"/>
      <c r="C375" s="357" t="s">
        <v>1848</v>
      </c>
      <c r="D375" s="331" t="s">
        <v>421</v>
      </c>
      <c r="E375" s="364">
        <v>0.24</v>
      </c>
      <c r="F375" s="397" t="s">
        <v>1511</v>
      </c>
      <c r="G375" s="331" t="s">
        <v>751</v>
      </c>
      <c r="H375" s="331" t="s">
        <v>652</v>
      </c>
      <c r="I375" s="282" t="s">
        <v>653</v>
      </c>
      <c r="J375" s="397" t="s">
        <v>1512</v>
      </c>
      <c r="K375" s="398">
        <v>44927</v>
      </c>
      <c r="L375" s="398">
        <v>45261</v>
      </c>
      <c r="M375" s="399"/>
      <c r="N375" s="287"/>
      <c r="O375" s="287"/>
      <c r="P375" s="287"/>
      <c r="Q375" s="287"/>
      <c r="R375" s="287"/>
      <c r="S375" s="287"/>
      <c r="T375" s="287"/>
      <c r="U375" s="287"/>
      <c r="V375" s="287"/>
      <c r="W375" s="287"/>
      <c r="X375" s="287"/>
      <c r="Y375" s="287"/>
      <c r="Z375" s="287"/>
      <c r="AA375" s="287"/>
      <c r="AB375" s="287"/>
      <c r="AC375" s="287"/>
      <c r="AD375" s="287"/>
      <c r="AE375" s="287"/>
      <c r="AF375" s="287"/>
      <c r="AG375" s="287"/>
      <c r="AH375" s="287"/>
      <c r="AI375" s="287"/>
      <c r="AJ375" s="287"/>
      <c r="AK375" s="287"/>
      <c r="AL375" s="287"/>
      <c r="AM375" s="287"/>
      <c r="AN375" s="287"/>
      <c r="AO375" s="287"/>
      <c r="AP375" s="287"/>
      <c r="AQ375" s="287"/>
      <c r="AR375" s="287"/>
      <c r="AS375" s="287"/>
      <c r="AT375" s="287"/>
      <c r="AU375" s="287"/>
      <c r="AV375" s="287"/>
      <c r="AW375" s="287"/>
      <c r="AX375" s="287"/>
      <c r="AY375" s="287"/>
      <c r="AZ375" s="287"/>
      <c r="BA375" s="287"/>
      <c r="BB375" s="287"/>
      <c r="BC375" s="287"/>
      <c r="BD375" s="287"/>
    </row>
    <row r="376" spans="1:56" s="288" customFormat="1" ht="13.5" x14ac:dyDescent="0.2">
      <c r="A376" s="329" t="s">
        <v>1200</v>
      </c>
      <c r="B376" s="517"/>
      <c r="C376" s="357" t="s">
        <v>1849</v>
      </c>
      <c r="D376" s="331" t="s">
        <v>421</v>
      </c>
      <c r="E376" s="364">
        <v>0.12</v>
      </c>
      <c r="F376" s="397" t="s">
        <v>1511</v>
      </c>
      <c r="G376" s="331" t="s">
        <v>751</v>
      </c>
      <c r="H376" s="331" t="s">
        <v>652</v>
      </c>
      <c r="I376" s="282" t="s">
        <v>653</v>
      </c>
      <c r="J376" s="397" t="s">
        <v>1512</v>
      </c>
      <c r="K376" s="398">
        <v>44927</v>
      </c>
      <c r="L376" s="398">
        <v>45261</v>
      </c>
      <c r="M376" s="399"/>
      <c r="N376" s="287"/>
      <c r="O376" s="287"/>
      <c r="P376" s="287"/>
      <c r="Q376" s="287"/>
      <c r="R376" s="287"/>
      <c r="S376" s="287"/>
      <c r="T376" s="287"/>
      <c r="U376" s="287"/>
      <c r="V376" s="287"/>
      <c r="W376" s="287"/>
      <c r="X376" s="287"/>
      <c r="Y376" s="287"/>
      <c r="Z376" s="287"/>
      <c r="AA376" s="287"/>
      <c r="AB376" s="287"/>
      <c r="AC376" s="287"/>
      <c r="AD376" s="287"/>
      <c r="AE376" s="287"/>
      <c r="AF376" s="287"/>
      <c r="AG376" s="287"/>
      <c r="AH376" s="287"/>
      <c r="AI376" s="287"/>
      <c r="AJ376" s="287"/>
      <c r="AK376" s="287"/>
      <c r="AL376" s="287"/>
      <c r="AM376" s="287"/>
      <c r="AN376" s="287"/>
      <c r="AO376" s="287"/>
      <c r="AP376" s="287"/>
      <c r="AQ376" s="287"/>
      <c r="AR376" s="287"/>
      <c r="AS376" s="287"/>
      <c r="AT376" s="287"/>
      <c r="AU376" s="287"/>
      <c r="AV376" s="287"/>
      <c r="AW376" s="287"/>
      <c r="AX376" s="287"/>
      <c r="AY376" s="287"/>
      <c r="AZ376" s="287"/>
      <c r="BA376" s="287"/>
      <c r="BB376" s="287"/>
      <c r="BC376" s="287"/>
      <c r="BD376" s="287"/>
    </row>
    <row r="377" spans="1:56" s="288" customFormat="1" ht="14.25" customHeight="1" x14ac:dyDescent="0.2">
      <c r="A377" s="280" t="s">
        <v>1201</v>
      </c>
      <c r="B377" s="517"/>
      <c r="C377" s="357" t="s">
        <v>1850</v>
      </c>
      <c r="D377" s="331" t="s">
        <v>421</v>
      </c>
      <c r="E377" s="364">
        <v>7.0000000000000007E-2</v>
      </c>
      <c r="F377" s="397" t="s">
        <v>1511</v>
      </c>
      <c r="G377" s="331" t="s">
        <v>751</v>
      </c>
      <c r="H377" s="331" t="s">
        <v>652</v>
      </c>
      <c r="I377" s="282" t="s">
        <v>653</v>
      </c>
      <c r="J377" s="397" t="s">
        <v>1512</v>
      </c>
      <c r="K377" s="398">
        <v>44927</v>
      </c>
      <c r="L377" s="398">
        <v>45261</v>
      </c>
      <c r="M377" s="399"/>
      <c r="N377" s="287"/>
      <c r="O377" s="287"/>
      <c r="P377" s="287"/>
      <c r="Q377" s="287"/>
      <c r="R377" s="287"/>
      <c r="S377" s="287"/>
      <c r="T377" s="287"/>
      <c r="U377" s="287"/>
      <c r="V377" s="287"/>
      <c r="W377" s="287"/>
      <c r="X377" s="287"/>
      <c r="Y377" s="287"/>
      <c r="Z377" s="287"/>
      <c r="AA377" s="287"/>
      <c r="AB377" s="287"/>
      <c r="AC377" s="287"/>
      <c r="AD377" s="287"/>
      <c r="AE377" s="287"/>
      <c r="AF377" s="287"/>
      <c r="AG377" s="287"/>
      <c r="AH377" s="287"/>
      <c r="AI377" s="287"/>
      <c r="AJ377" s="287"/>
      <c r="AK377" s="287"/>
      <c r="AL377" s="287"/>
      <c r="AM377" s="287"/>
      <c r="AN377" s="287"/>
      <c r="AO377" s="287"/>
      <c r="AP377" s="287"/>
      <c r="AQ377" s="287"/>
      <c r="AR377" s="287"/>
      <c r="AS377" s="287"/>
      <c r="AT377" s="287"/>
      <c r="AU377" s="287"/>
      <c r="AV377" s="287"/>
      <c r="AW377" s="287"/>
      <c r="AX377" s="287"/>
      <c r="AY377" s="287"/>
      <c r="AZ377" s="287"/>
      <c r="BA377" s="287"/>
      <c r="BB377" s="287"/>
      <c r="BC377" s="287"/>
      <c r="BD377" s="287"/>
    </row>
    <row r="378" spans="1:56" s="288" customFormat="1" ht="14.25" customHeight="1" x14ac:dyDescent="0.2">
      <c r="A378" s="280" t="s">
        <v>1202</v>
      </c>
      <c r="B378" s="517"/>
      <c r="C378" s="357" t="s">
        <v>1851</v>
      </c>
      <c r="D378" s="331" t="s">
        <v>421</v>
      </c>
      <c r="E378" s="364">
        <v>0.375</v>
      </c>
      <c r="F378" s="397" t="s">
        <v>1511</v>
      </c>
      <c r="G378" s="331" t="s">
        <v>751</v>
      </c>
      <c r="H378" s="331" t="s">
        <v>652</v>
      </c>
      <c r="I378" s="282" t="s">
        <v>653</v>
      </c>
      <c r="J378" s="397" t="s">
        <v>1512</v>
      </c>
      <c r="K378" s="398">
        <v>44927</v>
      </c>
      <c r="L378" s="398">
        <v>45261</v>
      </c>
      <c r="M378" s="399"/>
      <c r="N378" s="287"/>
      <c r="O378" s="287"/>
      <c r="P378" s="287"/>
      <c r="Q378" s="287"/>
      <c r="R378" s="287"/>
      <c r="S378" s="287"/>
      <c r="T378" s="287"/>
      <c r="U378" s="287"/>
      <c r="V378" s="287"/>
      <c r="W378" s="287"/>
      <c r="X378" s="287"/>
      <c r="Y378" s="287"/>
      <c r="Z378" s="287"/>
      <c r="AA378" s="287"/>
      <c r="AB378" s="287"/>
      <c r="AC378" s="287"/>
      <c r="AD378" s="287"/>
      <c r="AE378" s="287"/>
      <c r="AF378" s="287"/>
      <c r="AG378" s="287"/>
      <c r="AH378" s="287"/>
      <c r="AI378" s="287"/>
      <c r="AJ378" s="287"/>
      <c r="AK378" s="287"/>
      <c r="AL378" s="287"/>
      <c r="AM378" s="287"/>
      <c r="AN378" s="287"/>
      <c r="AO378" s="287"/>
      <c r="AP378" s="287"/>
      <c r="AQ378" s="287"/>
      <c r="AR378" s="287"/>
      <c r="AS378" s="287"/>
      <c r="AT378" s="287"/>
      <c r="AU378" s="287"/>
      <c r="AV378" s="287"/>
      <c r="AW378" s="287"/>
      <c r="AX378" s="287"/>
      <c r="AY378" s="287"/>
      <c r="AZ378" s="287"/>
      <c r="BA378" s="287"/>
      <c r="BB378" s="287"/>
      <c r="BC378" s="287"/>
      <c r="BD378" s="287"/>
    </row>
    <row r="379" spans="1:56" s="288" customFormat="1" ht="14.25" customHeight="1" x14ac:dyDescent="0.2">
      <c r="A379" s="329" t="s">
        <v>1203</v>
      </c>
      <c r="B379" s="517"/>
      <c r="C379" s="357" t="s">
        <v>1852</v>
      </c>
      <c r="D379" s="331" t="s">
        <v>421</v>
      </c>
      <c r="E379" s="364">
        <v>7.4999999999999997E-2</v>
      </c>
      <c r="F379" s="397" t="s">
        <v>1511</v>
      </c>
      <c r="G379" s="331" t="s">
        <v>751</v>
      </c>
      <c r="H379" s="331" t="s">
        <v>652</v>
      </c>
      <c r="I379" s="282" t="s">
        <v>653</v>
      </c>
      <c r="J379" s="397" t="s">
        <v>1512</v>
      </c>
      <c r="K379" s="398">
        <v>44927</v>
      </c>
      <c r="L379" s="398">
        <v>45261</v>
      </c>
      <c r="M379" s="399"/>
      <c r="N379" s="287"/>
      <c r="O379" s="287"/>
      <c r="P379" s="287"/>
      <c r="Q379" s="287"/>
      <c r="R379" s="287"/>
      <c r="S379" s="287"/>
      <c r="T379" s="287"/>
      <c r="U379" s="287"/>
      <c r="V379" s="287"/>
      <c r="W379" s="287"/>
      <c r="X379" s="287"/>
      <c r="Y379" s="287"/>
      <c r="Z379" s="287"/>
      <c r="AA379" s="287"/>
      <c r="AB379" s="287"/>
      <c r="AC379" s="287"/>
      <c r="AD379" s="287"/>
      <c r="AE379" s="287"/>
      <c r="AF379" s="287"/>
      <c r="AG379" s="287"/>
      <c r="AH379" s="287"/>
      <c r="AI379" s="287"/>
      <c r="AJ379" s="287"/>
      <c r="AK379" s="287"/>
      <c r="AL379" s="287"/>
      <c r="AM379" s="287"/>
      <c r="AN379" s="287"/>
      <c r="AO379" s="287"/>
      <c r="AP379" s="287"/>
      <c r="AQ379" s="287"/>
      <c r="AR379" s="287"/>
      <c r="AS379" s="287"/>
      <c r="AT379" s="287"/>
      <c r="AU379" s="287"/>
      <c r="AV379" s="287"/>
      <c r="AW379" s="287"/>
      <c r="AX379" s="287"/>
      <c r="AY379" s="287"/>
      <c r="AZ379" s="287"/>
      <c r="BA379" s="287"/>
      <c r="BB379" s="287"/>
      <c r="BC379" s="287"/>
      <c r="BD379" s="287"/>
    </row>
    <row r="380" spans="1:56" s="288" customFormat="1" ht="14.25" customHeight="1" x14ac:dyDescent="0.2">
      <c r="A380" s="280" t="s">
        <v>1204</v>
      </c>
      <c r="B380" s="517"/>
      <c r="C380" s="357" t="s">
        <v>1853</v>
      </c>
      <c r="D380" s="331" t="s">
        <v>421</v>
      </c>
      <c r="E380" s="364">
        <v>0.11</v>
      </c>
      <c r="F380" s="397" t="s">
        <v>1511</v>
      </c>
      <c r="G380" s="331" t="s">
        <v>751</v>
      </c>
      <c r="H380" s="331" t="s">
        <v>652</v>
      </c>
      <c r="I380" s="282" t="s">
        <v>653</v>
      </c>
      <c r="J380" s="397" t="s">
        <v>1606</v>
      </c>
      <c r="K380" s="398">
        <v>44927</v>
      </c>
      <c r="L380" s="398">
        <v>45261</v>
      </c>
      <c r="M380" s="399"/>
      <c r="N380" s="287"/>
      <c r="O380" s="287"/>
      <c r="P380" s="287"/>
      <c r="Q380" s="287"/>
      <c r="R380" s="287"/>
      <c r="S380" s="287"/>
      <c r="T380" s="287"/>
      <c r="U380" s="287"/>
      <c r="V380" s="287"/>
      <c r="W380" s="287"/>
      <c r="X380" s="287"/>
      <c r="Y380" s="287"/>
      <c r="Z380" s="287"/>
      <c r="AA380" s="287"/>
      <c r="AB380" s="287"/>
      <c r="AC380" s="287"/>
      <c r="AD380" s="287"/>
      <c r="AE380" s="287"/>
      <c r="AF380" s="287"/>
      <c r="AG380" s="287"/>
      <c r="AH380" s="287"/>
      <c r="AI380" s="287"/>
      <c r="AJ380" s="287"/>
      <c r="AK380" s="287"/>
      <c r="AL380" s="287"/>
      <c r="AM380" s="287"/>
      <c r="AN380" s="287"/>
      <c r="AO380" s="287"/>
      <c r="AP380" s="287"/>
      <c r="AQ380" s="287"/>
      <c r="AR380" s="287"/>
      <c r="AS380" s="287"/>
      <c r="AT380" s="287"/>
      <c r="AU380" s="287"/>
      <c r="AV380" s="287"/>
      <c r="AW380" s="287"/>
      <c r="AX380" s="287"/>
      <c r="AY380" s="287"/>
      <c r="AZ380" s="287"/>
      <c r="BA380" s="287"/>
      <c r="BB380" s="287"/>
      <c r="BC380" s="287"/>
      <c r="BD380" s="287"/>
    </row>
    <row r="381" spans="1:56" s="288" customFormat="1" ht="14.25" customHeight="1" x14ac:dyDescent="0.2">
      <c r="A381" s="280" t="s">
        <v>1205</v>
      </c>
      <c r="B381" s="517"/>
      <c r="C381" s="357" t="s">
        <v>1583</v>
      </c>
      <c r="D381" s="331" t="s">
        <v>421</v>
      </c>
      <c r="E381" s="364">
        <v>0.4</v>
      </c>
      <c r="F381" s="397" t="s">
        <v>1511</v>
      </c>
      <c r="G381" s="331" t="s">
        <v>751</v>
      </c>
      <c r="H381" s="331" t="s">
        <v>652</v>
      </c>
      <c r="I381" s="282" t="s">
        <v>655</v>
      </c>
      <c r="J381" s="397" t="s">
        <v>1512</v>
      </c>
      <c r="K381" s="398">
        <v>44927</v>
      </c>
      <c r="L381" s="398">
        <v>45261</v>
      </c>
      <c r="M381" s="399"/>
      <c r="N381" s="287"/>
      <c r="O381" s="287"/>
      <c r="P381" s="287"/>
      <c r="Q381" s="287"/>
      <c r="R381" s="287"/>
      <c r="S381" s="287"/>
      <c r="T381" s="287"/>
      <c r="U381" s="287"/>
      <c r="V381" s="287"/>
      <c r="W381" s="287"/>
      <c r="X381" s="287"/>
      <c r="Y381" s="287"/>
      <c r="Z381" s="287"/>
      <c r="AA381" s="287"/>
      <c r="AB381" s="287"/>
      <c r="AC381" s="287"/>
      <c r="AD381" s="287"/>
      <c r="AE381" s="287"/>
      <c r="AF381" s="287"/>
      <c r="AG381" s="287"/>
      <c r="AH381" s="287"/>
      <c r="AI381" s="287"/>
      <c r="AJ381" s="287"/>
      <c r="AK381" s="287"/>
      <c r="AL381" s="287"/>
      <c r="AM381" s="287"/>
      <c r="AN381" s="287"/>
      <c r="AO381" s="287"/>
      <c r="AP381" s="287"/>
      <c r="AQ381" s="287"/>
      <c r="AR381" s="287"/>
      <c r="AS381" s="287"/>
      <c r="AT381" s="287"/>
      <c r="AU381" s="287"/>
      <c r="AV381" s="287"/>
      <c r="AW381" s="287"/>
      <c r="AX381" s="287"/>
      <c r="AY381" s="287"/>
      <c r="AZ381" s="287"/>
      <c r="BA381" s="287"/>
      <c r="BB381" s="287"/>
      <c r="BC381" s="287"/>
      <c r="BD381" s="287"/>
    </row>
    <row r="382" spans="1:56" s="288" customFormat="1" ht="14.25" customHeight="1" x14ac:dyDescent="0.2">
      <c r="A382" s="329" t="s">
        <v>1206</v>
      </c>
      <c r="B382" s="517"/>
      <c r="C382" s="357" t="s">
        <v>1854</v>
      </c>
      <c r="D382" s="331" t="s">
        <v>421</v>
      </c>
      <c r="E382" s="364">
        <v>0.1275</v>
      </c>
      <c r="F382" s="397" t="s">
        <v>1511</v>
      </c>
      <c r="G382" s="365" t="s">
        <v>751</v>
      </c>
      <c r="H382" s="331" t="s">
        <v>652</v>
      </c>
      <c r="I382" s="282" t="s">
        <v>653</v>
      </c>
      <c r="J382" s="397" t="s">
        <v>1512</v>
      </c>
      <c r="K382" s="398">
        <v>44927</v>
      </c>
      <c r="L382" s="398">
        <v>45261</v>
      </c>
      <c r="M382" s="399"/>
      <c r="N382" s="287"/>
      <c r="O382" s="287"/>
      <c r="P382" s="287"/>
      <c r="Q382" s="287"/>
      <c r="R382" s="287"/>
      <c r="S382" s="287"/>
      <c r="T382" s="287"/>
      <c r="U382" s="287"/>
      <c r="V382" s="287"/>
      <c r="W382" s="287"/>
      <c r="X382" s="287"/>
      <c r="Y382" s="287"/>
      <c r="Z382" s="287"/>
      <c r="AA382" s="287"/>
      <c r="AB382" s="287"/>
      <c r="AC382" s="287"/>
      <c r="AD382" s="287"/>
      <c r="AE382" s="287"/>
      <c r="AF382" s="287"/>
      <c r="AG382" s="287"/>
      <c r="AH382" s="287"/>
      <c r="AI382" s="287"/>
      <c r="AJ382" s="287"/>
      <c r="AK382" s="287"/>
      <c r="AL382" s="287"/>
      <c r="AM382" s="287"/>
      <c r="AN382" s="287"/>
      <c r="AO382" s="287"/>
      <c r="AP382" s="287"/>
      <c r="AQ382" s="287"/>
      <c r="AR382" s="287"/>
      <c r="AS382" s="287"/>
      <c r="AT382" s="287"/>
      <c r="AU382" s="287"/>
      <c r="AV382" s="287"/>
      <c r="AW382" s="287"/>
      <c r="AX382" s="287"/>
      <c r="AY382" s="287"/>
      <c r="AZ382" s="287"/>
      <c r="BA382" s="287"/>
      <c r="BB382" s="287"/>
      <c r="BC382" s="287"/>
      <c r="BD382" s="287"/>
    </row>
    <row r="383" spans="1:56" s="288" customFormat="1" ht="14.25" customHeight="1" x14ac:dyDescent="0.2">
      <c r="A383" s="280" t="s">
        <v>1207</v>
      </c>
      <c r="B383" s="517"/>
      <c r="C383" s="357" t="s">
        <v>1855</v>
      </c>
      <c r="D383" s="331" t="s">
        <v>421</v>
      </c>
      <c r="E383" s="364">
        <v>0.3</v>
      </c>
      <c r="F383" s="397" t="s">
        <v>1511</v>
      </c>
      <c r="G383" s="331" t="s">
        <v>751</v>
      </c>
      <c r="H383" s="331" t="s">
        <v>652</v>
      </c>
      <c r="I383" s="282" t="s">
        <v>653</v>
      </c>
      <c r="J383" s="397" t="s">
        <v>1512</v>
      </c>
      <c r="K383" s="398">
        <v>44927</v>
      </c>
      <c r="L383" s="398">
        <v>45261</v>
      </c>
      <c r="M383" s="399"/>
      <c r="N383" s="287"/>
      <c r="O383" s="287"/>
      <c r="P383" s="287"/>
      <c r="Q383" s="287"/>
      <c r="R383" s="287"/>
      <c r="S383" s="287"/>
      <c r="T383" s="287"/>
      <c r="U383" s="287"/>
      <c r="V383" s="287"/>
      <c r="W383" s="287"/>
      <c r="X383" s="287"/>
      <c r="Y383" s="287"/>
      <c r="Z383" s="287"/>
      <c r="AA383" s="287"/>
      <c r="AB383" s="287"/>
      <c r="AC383" s="287"/>
      <c r="AD383" s="287"/>
      <c r="AE383" s="287"/>
      <c r="AF383" s="287"/>
      <c r="AG383" s="287"/>
      <c r="AH383" s="287"/>
      <c r="AI383" s="287"/>
      <c r="AJ383" s="287"/>
      <c r="AK383" s="287"/>
      <c r="AL383" s="287"/>
      <c r="AM383" s="287"/>
      <c r="AN383" s="287"/>
      <c r="AO383" s="287"/>
      <c r="AP383" s="287"/>
      <c r="AQ383" s="287"/>
      <c r="AR383" s="287"/>
      <c r="AS383" s="287"/>
      <c r="AT383" s="287"/>
      <c r="AU383" s="287"/>
      <c r="AV383" s="287"/>
      <c r="AW383" s="287"/>
      <c r="AX383" s="287"/>
      <c r="AY383" s="287"/>
      <c r="AZ383" s="287"/>
      <c r="BA383" s="287"/>
      <c r="BB383" s="287"/>
      <c r="BC383" s="287"/>
      <c r="BD383" s="287"/>
    </row>
    <row r="384" spans="1:56" s="288" customFormat="1" ht="14.25" customHeight="1" x14ac:dyDescent="0.2">
      <c r="A384" s="280" t="s">
        <v>1208</v>
      </c>
      <c r="B384" s="517"/>
      <c r="C384" s="357" t="s">
        <v>1540</v>
      </c>
      <c r="D384" s="331" t="s">
        <v>421</v>
      </c>
      <c r="E384" s="364">
        <v>0.3775</v>
      </c>
      <c r="F384" s="397" t="s">
        <v>1511</v>
      </c>
      <c r="G384" s="331" t="s">
        <v>751</v>
      </c>
      <c r="H384" s="331" t="s">
        <v>652</v>
      </c>
      <c r="I384" s="282" t="s">
        <v>655</v>
      </c>
      <c r="J384" s="397" t="s">
        <v>1512</v>
      </c>
      <c r="K384" s="398">
        <v>44927</v>
      </c>
      <c r="L384" s="398">
        <v>45261</v>
      </c>
      <c r="M384" s="399"/>
      <c r="N384" s="287"/>
      <c r="O384" s="287"/>
      <c r="P384" s="287"/>
      <c r="Q384" s="287"/>
      <c r="R384" s="287"/>
      <c r="S384" s="287"/>
      <c r="T384" s="287"/>
      <c r="U384" s="287"/>
      <c r="V384" s="287"/>
      <c r="W384" s="287"/>
      <c r="X384" s="287"/>
      <c r="Y384" s="287"/>
      <c r="Z384" s="287"/>
      <c r="AA384" s="287"/>
      <c r="AB384" s="287"/>
      <c r="AC384" s="287"/>
      <c r="AD384" s="287"/>
      <c r="AE384" s="287"/>
      <c r="AF384" s="287"/>
      <c r="AG384" s="287"/>
      <c r="AH384" s="287"/>
      <c r="AI384" s="287"/>
      <c r="AJ384" s="287"/>
      <c r="AK384" s="287"/>
      <c r="AL384" s="287"/>
      <c r="AM384" s="287"/>
      <c r="AN384" s="287"/>
      <c r="AO384" s="287"/>
      <c r="AP384" s="287"/>
      <c r="AQ384" s="287"/>
      <c r="AR384" s="287"/>
      <c r="AS384" s="287"/>
      <c r="AT384" s="287"/>
      <c r="AU384" s="287"/>
      <c r="AV384" s="287"/>
      <c r="AW384" s="287"/>
      <c r="AX384" s="287"/>
      <c r="AY384" s="287"/>
      <c r="AZ384" s="287"/>
      <c r="BA384" s="287"/>
      <c r="BB384" s="287"/>
      <c r="BC384" s="287"/>
      <c r="BD384" s="287"/>
    </row>
    <row r="385" spans="1:56" s="288" customFormat="1" ht="13.5" x14ac:dyDescent="0.2">
      <c r="A385" s="329" t="s">
        <v>1209</v>
      </c>
      <c r="B385" s="517"/>
      <c r="C385" s="357" t="s">
        <v>1856</v>
      </c>
      <c r="D385" s="331" t="s">
        <v>421</v>
      </c>
      <c r="E385" s="364">
        <v>0.04</v>
      </c>
      <c r="F385" s="397" t="s">
        <v>1511</v>
      </c>
      <c r="G385" s="331" t="s">
        <v>751</v>
      </c>
      <c r="H385" s="331" t="s">
        <v>652</v>
      </c>
      <c r="I385" s="282" t="s">
        <v>653</v>
      </c>
      <c r="J385" s="397" t="s">
        <v>1512</v>
      </c>
      <c r="K385" s="398">
        <v>45033</v>
      </c>
      <c r="L385" s="398">
        <v>45367</v>
      </c>
      <c r="M385" s="399"/>
      <c r="N385" s="287"/>
      <c r="O385" s="287"/>
      <c r="P385" s="287"/>
      <c r="Q385" s="287"/>
      <c r="R385" s="287"/>
      <c r="S385" s="287"/>
      <c r="T385" s="287"/>
      <c r="U385" s="287"/>
      <c r="V385" s="287"/>
      <c r="W385" s="287"/>
      <c r="X385" s="287"/>
      <c r="Y385" s="287"/>
      <c r="Z385" s="287"/>
      <c r="AA385" s="287"/>
      <c r="AB385" s="287"/>
      <c r="AC385" s="287"/>
      <c r="AD385" s="287"/>
      <c r="AE385" s="287"/>
      <c r="AF385" s="287"/>
      <c r="AG385" s="287"/>
      <c r="AH385" s="287"/>
      <c r="AI385" s="287"/>
      <c r="AJ385" s="287"/>
      <c r="AK385" s="287"/>
      <c r="AL385" s="287"/>
      <c r="AM385" s="287"/>
      <c r="AN385" s="287"/>
      <c r="AO385" s="287"/>
      <c r="AP385" s="287"/>
      <c r="AQ385" s="287"/>
      <c r="AR385" s="287"/>
      <c r="AS385" s="287"/>
      <c r="AT385" s="287"/>
      <c r="AU385" s="287"/>
      <c r="AV385" s="287"/>
      <c r="AW385" s="287"/>
      <c r="AX385" s="287"/>
      <c r="AY385" s="287"/>
      <c r="AZ385" s="287"/>
      <c r="BA385" s="287"/>
      <c r="BB385" s="287"/>
      <c r="BC385" s="287"/>
      <c r="BD385" s="287"/>
    </row>
    <row r="386" spans="1:56" s="288" customFormat="1" ht="14.25" customHeight="1" x14ac:dyDescent="0.2">
      <c r="A386" s="280" t="s">
        <v>1210</v>
      </c>
      <c r="B386" s="517"/>
      <c r="C386" s="357" t="s">
        <v>1857</v>
      </c>
      <c r="D386" s="331" t="s">
        <v>421</v>
      </c>
      <c r="E386" s="364">
        <v>1.44E-2</v>
      </c>
      <c r="F386" s="397" t="s">
        <v>1511</v>
      </c>
      <c r="G386" s="331" t="s">
        <v>751</v>
      </c>
      <c r="H386" s="331" t="s">
        <v>652</v>
      </c>
      <c r="I386" s="282" t="s">
        <v>653</v>
      </c>
      <c r="J386" s="397" t="s">
        <v>1512</v>
      </c>
      <c r="K386" s="398">
        <v>44927</v>
      </c>
      <c r="L386" s="398">
        <v>45261</v>
      </c>
      <c r="M386" s="399"/>
      <c r="N386" s="287"/>
      <c r="O386" s="287"/>
      <c r="P386" s="287"/>
      <c r="Q386" s="287"/>
      <c r="R386" s="287"/>
      <c r="S386" s="287"/>
      <c r="T386" s="287"/>
      <c r="U386" s="287"/>
      <c r="V386" s="287"/>
      <c r="W386" s="287"/>
      <c r="X386" s="287"/>
      <c r="Y386" s="287"/>
      <c r="Z386" s="287"/>
      <c r="AA386" s="287"/>
      <c r="AB386" s="287"/>
      <c r="AC386" s="287"/>
      <c r="AD386" s="287"/>
      <c r="AE386" s="287"/>
      <c r="AF386" s="287"/>
      <c r="AG386" s="287"/>
      <c r="AH386" s="287"/>
      <c r="AI386" s="287"/>
      <c r="AJ386" s="287"/>
      <c r="AK386" s="287"/>
      <c r="AL386" s="287"/>
      <c r="AM386" s="287"/>
      <c r="AN386" s="287"/>
      <c r="AO386" s="287"/>
      <c r="AP386" s="287"/>
      <c r="AQ386" s="287"/>
      <c r="AR386" s="287"/>
      <c r="AS386" s="287"/>
      <c r="AT386" s="287"/>
      <c r="AU386" s="287"/>
      <c r="AV386" s="287"/>
      <c r="AW386" s="287"/>
      <c r="AX386" s="287"/>
      <c r="AY386" s="287"/>
      <c r="AZ386" s="287"/>
      <c r="BA386" s="287"/>
      <c r="BB386" s="287"/>
      <c r="BC386" s="287"/>
      <c r="BD386" s="287"/>
    </row>
    <row r="387" spans="1:56" s="288" customFormat="1" ht="14.25" customHeight="1" x14ac:dyDescent="0.2">
      <c r="A387" s="280" t="s">
        <v>1211</v>
      </c>
      <c r="B387" s="517"/>
      <c r="C387" s="357" t="s">
        <v>1858</v>
      </c>
      <c r="D387" s="331" t="s">
        <v>421</v>
      </c>
      <c r="E387" s="364">
        <v>0.1</v>
      </c>
      <c r="F387" s="397" t="s">
        <v>1511</v>
      </c>
      <c r="G387" s="331" t="s">
        <v>751</v>
      </c>
      <c r="H387" s="331" t="s">
        <v>652</v>
      </c>
      <c r="I387" s="282" t="s">
        <v>653</v>
      </c>
      <c r="J387" s="397" t="s">
        <v>1512</v>
      </c>
      <c r="K387" s="398">
        <v>44927</v>
      </c>
      <c r="L387" s="398">
        <v>45261</v>
      </c>
      <c r="M387" s="399"/>
      <c r="N387" s="287"/>
      <c r="O387" s="287"/>
      <c r="P387" s="287"/>
      <c r="Q387" s="287"/>
      <c r="R387" s="287"/>
      <c r="S387" s="287"/>
      <c r="T387" s="287"/>
      <c r="U387" s="287"/>
      <c r="V387" s="287"/>
      <c r="W387" s="287"/>
      <c r="X387" s="287"/>
      <c r="Y387" s="287"/>
      <c r="Z387" s="287"/>
      <c r="AA387" s="287"/>
      <c r="AB387" s="287"/>
      <c r="AC387" s="287"/>
      <c r="AD387" s="287"/>
      <c r="AE387" s="287"/>
      <c r="AF387" s="287"/>
      <c r="AG387" s="287"/>
      <c r="AH387" s="287"/>
      <c r="AI387" s="287"/>
      <c r="AJ387" s="287"/>
      <c r="AK387" s="287"/>
      <c r="AL387" s="287"/>
      <c r="AM387" s="287"/>
      <c r="AN387" s="287"/>
      <c r="AO387" s="287"/>
      <c r="AP387" s="287"/>
      <c r="AQ387" s="287"/>
      <c r="AR387" s="287"/>
      <c r="AS387" s="287"/>
      <c r="AT387" s="287"/>
      <c r="AU387" s="287"/>
      <c r="AV387" s="287"/>
      <c r="AW387" s="287"/>
      <c r="AX387" s="287"/>
      <c r="AY387" s="287"/>
      <c r="AZ387" s="287"/>
      <c r="BA387" s="287"/>
      <c r="BB387" s="287"/>
      <c r="BC387" s="287"/>
      <c r="BD387" s="287"/>
    </row>
    <row r="388" spans="1:56" s="288" customFormat="1" ht="14.25" customHeight="1" x14ac:dyDescent="0.2">
      <c r="A388" s="329" t="s">
        <v>1212</v>
      </c>
      <c r="B388" s="517"/>
      <c r="C388" s="357" t="s">
        <v>1859</v>
      </c>
      <c r="D388" s="331" t="s">
        <v>421</v>
      </c>
      <c r="E388" s="364">
        <v>7.4999999999999997E-2</v>
      </c>
      <c r="F388" s="397" t="s">
        <v>1511</v>
      </c>
      <c r="G388" s="331" t="s">
        <v>751</v>
      </c>
      <c r="H388" s="331" t="s">
        <v>652</v>
      </c>
      <c r="I388" s="282" t="s">
        <v>653</v>
      </c>
      <c r="J388" s="397" t="s">
        <v>1512</v>
      </c>
      <c r="K388" s="398">
        <v>44927</v>
      </c>
      <c r="L388" s="398">
        <v>45261</v>
      </c>
      <c r="M388" s="399"/>
      <c r="N388" s="287"/>
      <c r="O388" s="287"/>
      <c r="P388" s="287"/>
      <c r="Q388" s="287"/>
      <c r="R388" s="287"/>
      <c r="S388" s="287"/>
      <c r="T388" s="287"/>
      <c r="U388" s="287"/>
      <c r="V388" s="287"/>
      <c r="W388" s="287"/>
      <c r="X388" s="287"/>
      <c r="Y388" s="287"/>
      <c r="Z388" s="287"/>
      <c r="AA388" s="287"/>
      <c r="AB388" s="287"/>
      <c r="AC388" s="287"/>
      <c r="AD388" s="287"/>
      <c r="AE388" s="287"/>
      <c r="AF388" s="287"/>
      <c r="AG388" s="287"/>
      <c r="AH388" s="287"/>
      <c r="AI388" s="287"/>
      <c r="AJ388" s="287"/>
      <c r="AK388" s="287"/>
      <c r="AL388" s="287"/>
      <c r="AM388" s="287"/>
      <c r="AN388" s="287"/>
      <c r="AO388" s="287"/>
      <c r="AP388" s="287"/>
      <c r="AQ388" s="287"/>
      <c r="AR388" s="287"/>
      <c r="AS388" s="287"/>
      <c r="AT388" s="287"/>
      <c r="AU388" s="287"/>
      <c r="AV388" s="287"/>
      <c r="AW388" s="287"/>
      <c r="AX388" s="287"/>
      <c r="AY388" s="287"/>
      <c r="AZ388" s="287"/>
      <c r="BA388" s="287"/>
      <c r="BB388" s="287"/>
      <c r="BC388" s="287"/>
      <c r="BD388" s="287"/>
    </row>
    <row r="389" spans="1:56" s="288" customFormat="1" ht="14.25" customHeight="1" x14ac:dyDescent="0.2">
      <c r="A389" s="280" t="s">
        <v>1213</v>
      </c>
      <c r="B389" s="517"/>
      <c r="C389" s="357" t="s">
        <v>1860</v>
      </c>
      <c r="D389" s="331" t="s">
        <v>421</v>
      </c>
      <c r="E389" s="364">
        <v>5.6000000000000001E-2</v>
      </c>
      <c r="F389" s="397" t="s">
        <v>1511</v>
      </c>
      <c r="G389" s="331" t="s">
        <v>751</v>
      </c>
      <c r="H389" s="331" t="s">
        <v>652</v>
      </c>
      <c r="I389" s="282" t="s">
        <v>653</v>
      </c>
      <c r="J389" s="397" t="s">
        <v>1512</v>
      </c>
      <c r="K389" s="398">
        <v>44927</v>
      </c>
      <c r="L389" s="398">
        <v>45261</v>
      </c>
      <c r="M389" s="399"/>
      <c r="N389" s="287"/>
      <c r="O389" s="287"/>
      <c r="P389" s="287"/>
      <c r="Q389" s="287"/>
      <c r="R389" s="287"/>
      <c r="S389" s="287"/>
      <c r="T389" s="287"/>
      <c r="U389" s="287"/>
      <c r="V389" s="287"/>
      <c r="W389" s="287"/>
      <c r="X389" s="287"/>
      <c r="Y389" s="287"/>
      <c r="Z389" s="287"/>
      <c r="AA389" s="287"/>
      <c r="AB389" s="287"/>
      <c r="AC389" s="287"/>
      <c r="AD389" s="287"/>
      <c r="AE389" s="287"/>
      <c r="AF389" s="287"/>
      <c r="AG389" s="287"/>
      <c r="AH389" s="287"/>
      <c r="AI389" s="287"/>
      <c r="AJ389" s="287"/>
      <c r="AK389" s="287"/>
      <c r="AL389" s="287"/>
      <c r="AM389" s="287"/>
      <c r="AN389" s="287"/>
      <c r="AO389" s="287"/>
      <c r="AP389" s="287"/>
      <c r="AQ389" s="287"/>
      <c r="AR389" s="287"/>
      <c r="AS389" s="287"/>
      <c r="AT389" s="287"/>
      <c r="AU389" s="287"/>
      <c r="AV389" s="287"/>
      <c r="AW389" s="287"/>
      <c r="AX389" s="287"/>
      <c r="AY389" s="287"/>
      <c r="AZ389" s="287"/>
      <c r="BA389" s="287"/>
      <c r="BB389" s="287"/>
      <c r="BC389" s="287"/>
      <c r="BD389" s="287"/>
    </row>
    <row r="390" spans="1:56" s="288" customFormat="1" ht="14.25" customHeight="1" x14ac:dyDescent="0.2">
      <c r="A390" s="280" t="s">
        <v>1214</v>
      </c>
      <c r="B390" s="517"/>
      <c r="C390" s="357" t="s">
        <v>1861</v>
      </c>
      <c r="D390" s="331" t="s">
        <v>421</v>
      </c>
      <c r="E390" s="364">
        <v>0.3</v>
      </c>
      <c r="F390" s="397" t="s">
        <v>1511</v>
      </c>
      <c r="G390" s="331" t="s">
        <v>751</v>
      </c>
      <c r="H390" s="331" t="s">
        <v>652</v>
      </c>
      <c r="I390" s="282" t="s">
        <v>653</v>
      </c>
      <c r="J390" s="397" t="s">
        <v>1512</v>
      </c>
      <c r="K390" s="398">
        <v>44927</v>
      </c>
      <c r="L390" s="398">
        <v>45261</v>
      </c>
      <c r="M390" s="399"/>
      <c r="N390" s="287"/>
      <c r="O390" s="287"/>
      <c r="P390" s="287"/>
      <c r="Q390" s="287"/>
      <c r="R390" s="287"/>
      <c r="S390" s="287"/>
      <c r="T390" s="287"/>
      <c r="U390" s="287"/>
      <c r="V390" s="287"/>
      <c r="W390" s="287"/>
      <c r="X390" s="287"/>
      <c r="Y390" s="287"/>
      <c r="Z390" s="287"/>
      <c r="AA390" s="287"/>
      <c r="AB390" s="287"/>
      <c r="AC390" s="287"/>
      <c r="AD390" s="287"/>
      <c r="AE390" s="287"/>
      <c r="AF390" s="287"/>
      <c r="AG390" s="287"/>
      <c r="AH390" s="287"/>
      <c r="AI390" s="287"/>
      <c r="AJ390" s="287"/>
      <c r="AK390" s="287"/>
      <c r="AL390" s="287"/>
      <c r="AM390" s="287"/>
      <c r="AN390" s="287"/>
      <c r="AO390" s="287"/>
      <c r="AP390" s="287"/>
      <c r="AQ390" s="287"/>
      <c r="AR390" s="287"/>
      <c r="AS390" s="287"/>
      <c r="AT390" s="287"/>
      <c r="AU390" s="287"/>
      <c r="AV390" s="287"/>
      <c r="AW390" s="287"/>
      <c r="AX390" s="287"/>
      <c r="AY390" s="287"/>
      <c r="AZ390" s="287"/>
      <c r="BA390" s="287"/>
      <c r="BB390" s="287"/>
      <c r="BC390" s="287"/>
      <c r="BD390" s="287"/>
    </row>
    <row r="391" spans="1:56" s="288" customFormat="1" ht="14.25" customHeight="1" x14ac:dyDescent="0.2">
      <c r="A391" s="329" t="s">
        <v>1215</v>
      </c>
      <c r="B391" s="517"/>
      <c r="C391" s="357" t="s">
        <v>1862</v>
      </c>
      <c r="D391" s="331" t="s">
        <v>421</v>
      </c>
      <c r="E391" s="364">
        <v>0.22500000000000001</v>
      </c>
      <c r="F391" s="397" t="s">
        <v>1511</v>
      </c>
      <c r="G391" s="331" t="s">
        <v>751</v>
      </c>
      <c r="H391" s="331" t="s">
        <v>652</v>
      </c>
      <c r="I391" s="282" t="s">
        <v>653</v>
      </c>
      <c r="J391" s="397" t="s">
        <v>1512</v>
      </c>
      <c r="K391" s="398">
        <v>44927</v>
      </c>
      <c r="L391" s="398">
        <v>45261</v>
      </c>
      <c r="M391" s="399"/>
      <c r="N391" s="287"/>
      <c r="O391" s="287"/>
      <c r="P391" s="287"/>
      <c r="Q391" s="287"/>
      <c r="R391" s="287"/>
      <c r="S391" s="287"/>
      <c r="T391" s="287"/>
      <c r="U391" s="287"/>
      <c r="V391" s="287"/>
      <c r="W391" s="287"/>
      <c r="X391" s="287"/>
      <c r="Y391" s="287"/>
      <c r="Z391" s="287"/>
      <c r="AA391" s="287"/>
      <c r="AB391" s="287"/>
      <c r="AC391" s="287"/>
      <c r="AD391" s="287"/>
      <c r="AE391" s="287"/>
      <c r="AF391" s="287"/>
      <c r="AG391" s="287"/>
      <c r="AH391" s="287"/>
      <c r="AI391" s="287"/>
      <c r="AJ391" s="287"/>
      <c r="AK391" s="287"/>
      <c r="AL391" s="287"/>
      <c r="AM391" s="287"/>
      <c r="AN391" s="287"/>
      <c r="AO391" s="287"/>
      <c r="AP391" s="287"/>
      <c r="AQ391" s="287"/>
      <c r="AR391" s="287"/>
      <c r="AS391" s="287"/>
      <c r="AT391" s="287"/>
      <c r="AU391" s="287"/>
      <c r="AV391" s="287"/>
      <c r="AW391" s="287"/>
      <c r="AX391" s="287"/>
      <c r="AY391" s="287"/>
      <c r="AZ391" s="287"/>
      <c r="BA391" s="287"/>
      <c r="BB391" s="287"/>
      <c r="BC391" s="287"/>
      <c r="BD391" s="287"/>
    </row>
    <row r="392" spans="1:56" s="288" customFormat="1" ht="14.25" customHeight="1" x14ac:dyDescent="0.2">
      <c r="A392" s="280" t="s">
        <v>1216</v>
      </c>
      <c r="B392" s="517"/>
      <c r="C392" s="357" t="s">
        <v>1863</v>
      </c>
      <c r="D392" s="331" t="s">
        <v>421</v>
      </c>
      <c r="E392" s="364">
        <v>0.22</v>
      </c>
      <c r="F392" s="397" t="s">
        <v>1511</v>
      </c>
      <c r="G392" s="331" t="s">
        <v>751</v>
      </c>
      <c r="H392" s="331" t="s">
        <v>652</v>
      </c>
      <c r="I392" s="282" t="s">
        <v>653</v>
      </c>
      <c r="J392" s="397" t="s">
        <v>1512</v>
      </c>
      <c r="K392" s="398">
        <v>44927</v>
      </c>
      <c r="L392" s="398">
        <v>45261</v>
      </c>
      <c r="M392" s="399"/>
      <c r="N392" s="287"/>
      <c r="O392" s="287"/>
      <c r="P392" s="287"/>
      <c r="Q392" s="287"/>
      <c r="R392" s="287"/>
      <c r="S392" s="287"/>
      <c r="T392" s="287"/>
      <c r="U392" s="287"/>
      <c r="V392" s="287"/>
      <c r="W392" s="287"/>
      <c r="X392" s="287"/>
      <c r="Y392" s="287"/>
      <c r="Z392" s="287"/>
      <c r="AA392" s="287"/>
      <c r="AB392" s="287"/>
      <c r="AC392" s="287"/>
      <c r="AD392" s="287"/>
      <c r="AE392" s="287"/>
      <c r="AF392" s="287"/>
      <c r="AG392" s="287"/>
      <c r="AH392" s="287"/>
      <c r="AI392" s="287"/>
      <c r="AJ392" s="287"/>
      <c r="AK392" s="287"/>
      <c r="AL392" s="287"/>
      <c r="AM392" s="287"/>
      <c r="AN392" s="287"/>
      <c r="AO392" s="287"/>
      <c r="AP392" s="287"/>
      <c r="AQ392" s="287"/>
      <c r="AR392" s="287"/>
      <c r="AS392" s="287"/>
      <c r="AT392" s="287"/>
      <c r="AU392" s="287"/>
      <c r="AV392" s="287"/>
      <c r="AW392" s="287"/>
      <c r="AX392" s="287"/>
      <c r="AY392" s="287"/>
      <c r="AZ392" s="287"/>
      <c r="BA392" s="287"/>
      <c r="BB392" s="287"/>
      <c r="BC392" s="287"/>
      <c r="BD392" s="287"/>
    </row>
    <row r="393" spans="1:56" s="288" customFormat="1" ht="14.25" customHeight="1" x14ac:dyDescent="0.2">
      <c r="A393" s="280" t="s">
        <v>1217</v>
      </c>
      <c r="B393" s="517"/>
      <c r="C393" s="357" t="s">
        <v>1864</v>
      </c>
      <c r="D393" s="331" t="s">
        <v>421</v>
      </c>
      <c r="E393" s="364">
        <v>0.18</v>
      </c>
      <c r="F393" s="397" t="s">
        <v>1511</v>
      </c>
      <c r="G393" s="331" t="s">
        <v>751</v>
      </c>
      <c r="H393" s="331" t="s">
        <v>652</v>
      </c>
      <c r="I393" s="282" t="s">
        <v>653</v>
      </c>
      <c r="J393" s="397" t="s">
        <v>1512</v>
      </c>
      <c r="K393" s="398">
        <v>44927</v>
      </c>
      <c r="L393" s="398">
        <v>45261</v>
      </c>
      <c r="M393" s="399"/>
      <c r="N393" s="287"/>
      <c r="O393" s="287"/>
      <c r="P393" s="287"/>
      <c r="Q393" s="287"/>
      <c r="R393" s="287"/>
      <c r="S393" s="287"/>
      <c r="T393" s="287"/>
      <c r="U393" s="287"/>
      <c r="V393" s="287"/>
      <c r="W393" s="287"/>
      <c r="X393" s="287"/>
      <c r="Y393" s="287"/>
      <c r="Z393" s="287"/>
      <c r="AA393" s="287"/>
      <c r="AB393" s="287"/>
      <c r="AC393" s="287"/>
      <c r="AD393" s="287"/>
      <c r="AE393" s="287"/>
      <c r="AF393" s="287"/>
      <c r="AG393" s="287"/>
      <c r="AH393" s="287"/>
      <c r="AI393" s="287"/>
      <c r="AJ393" s="287"/>
      <c r="AK393" s="287"/>
      <c r="AL393" s="287"/>
      <c r="AM393" s="287"/>
      <c r="AN393" s="287"/>
      <c r="AO393" s="287"/>
      <c r="AP393" s="287"/>
      <c r="AQ393" s="287"/>
      <c r="AR393" s="287"/>
      <c r="AS393" s="287"/>
      <c r="AT393" s="287"/>
      <c r="AU393" s="287"/>
      <c r="AV393" s="287"/>
      <c r="AW393" s="287"/>
      <c r="AX393" s="287"/>
      <c r="AY393" s="287"/>
      <c r="AZ393" s="287"/>
      <c r="BA393" s="287"/>
      <c r="BB393" s="287"/>
      <c r="BC393" s="287"/>
      <c r="BD393" s="287"/>
    </row>
    <row r="394" spans="1:56" s="288" customFormat="1" ht="14.25" customHeight="1" x14ac:dyDescent="0.2">
      <c r="A394" s="329" t="s">
        <v>1218</v>
      </c>
      <c r="B394" s="517"/>
      <c r="C394" s="357" t="s">
        <v>1865</v>
      </c>
      <c r="D394" s="331" t="s">
        <v>421</v>
      </c>
      <c r="E394" s="364">
        <v>0.21</v>
      </c>
      <c r="F394" s="397" t="s">
        <v>1511</v>
      </c>
      <c r="G394" s="331" t="s">
        <v>751</v>
      </c>
      <c r="H394" s="331" t="s">
        <v>652</v>
      </c>
      <c r="I394" s="282" t="s">
        <v>653</v>
      </c>
      <c r="J394" s="397" t="s">
        <v>1512</v>
      </c>
      <c r="K394" s="398">
        <v>44927</v>
      </c>
      <c r="L394" s="398">
        <v>45261</v>
      </c>
      <c r="M394" s="399"/>
      <c r="N394" s="287"/>
      <c r="O394" s="287"/>
      <c r="P394" s="287"/>
      <c r="Q394" s="287"/>
      <c r="R394" s="287"/>
      <c r="S394" s="287"/>
      <c r="T394" s="287"/>
      <c r="U394" s="287"/>
      <c r="V394" s="287"/>
      <c r="W394" s="287"/>
      <c r="X394" s="287"/>
      <c r="Y394" s="287"/>
      <c r="Z394" s="287"/>
      <c r="AA394" s="287"/>
      <c r="AB394" s="287"/>
      <c r="AC394" s="287"/>
      <c r="AD394" s="287"/>
      <c r="AE394" s="287"/>
      <c r="AF394" s="287"/>
      <c r="AG394" s="287"/>
      <c r="AH394" s="287"/>
      <c r="AI394" s="287"/>
      <c r="AJ394" s="287"/>
      <c r="AK394" s="287"/>
      <c r="AL394" s="287"/>
      <c r="AM394" s="287"/>
      <c r="AN394" s="287"/>
      <c r="AO394" s="287"/>
      <c r="AP394" s="287"/>
      <c r="AQ394" s="287"/>
      <c r="AR394" s="287"/>
      <c r="AS394" s="287"/>
      <c r="AT394" s="287"/>
      <c r="AU394" s="287"/>
      <c r="AV394" s="287"/>
      <c r="AW394" s="287"/>
      <c r="AX394" s="287"/>
      <c r="AY394" s="287"/>
      <c r="AZ394" s="287"/>
      <c r="BA394" s="287"/>
      <c r="BB394" s="287"/>
      <c r="BC394" s="287"/>
      <c r="BD394" s="287"/>
    </row>
    <row r="395" spans="1:56" s="288" customFormat="1" ht="14.25" customHeight="1" x14ac:dyDescent="0.2">
      <c r="A395" s="280" t="s">
        <v>1219</v>
      </c>
      <c r="B395" s="517"/>
      <c r="C395" s="357" t="s">
        <v>1866</v>
      </c>
      <c r="D395" s="331" t="s">
        <v>421</v>
      </c>
      <c r="E395" s="364">
        <v>0.4</v>
      </c>
      <c r="F395" s="397" t="s">
        <v>1511</v>
      </c>
      <c r="G395" s="331" t="s">
        <v>618</v>
      </c>
      <c r="H395" s="331" t="s">
        <v>652</v>
      </c>
      <c r="I395" s="282" t="s">
        <v>653</v>
      </c>
      <c r="J395" s="397" t="s">
        <v>1512</v>
      </c>
      <c r="K395" s="398">
        <v>45026</v>
      </c>
      <c r="L395" s="398">
        <v>45360</v>
      </c>
      <c r="M395" s="399"/>
      <c r="N395" s="287"/>
      <c r="O395" s="287"/>
      <c r="P395" s="287"/>
      <c r="Q395" s="287"/>
      <c r="R395" s="287"/>
      <c r="S395" s="287"/>
      <c r="T395" s="287"/>
      <c r="U395" s="287"/>
      <c r="V395" s="287"/>
      <c r="W395" s="287"/>
      <c r="X395" s="287"/>
      <c r="Y395" s="287"/>
      <c r="Z395" s="287"/>
      <c r="AA395" s="287"/>
      <c r="AB395" s="287"/>
      <c r="AC395" s="287"/>
      <c r="AD395" s="287"/>
      <c r="AE395" s="287"/>
      <c r="AF395" s="287"/>
      <c r="AG395" s="287"/>
      <c r="AH395" s="287"/>
      <c r="AI395" s="287"/>
      <c r="AJ395" s="287"/>
      <c r="AK395" s="287"/>
      <c r="AL395" s="287"/>
      <c r="AM395" s="287"/>
      <c r="AN395" s="287"/>
      <c r="AO395" s="287"/>
      <c r="AP395" s="287"/>
      <c r="AQ395" s="287"/>
      <c r="AR395" s="287"/>
      <c r="AS395" s="287"/>
      <c r="AT395" s="287"/>
      <c r="AU395" s="287"/>
      <c r="AV395" s="287"/>
      <c r="AW395" s="287"/>
      <c r="AX395" s="287"/>
      <c r="AY395" s="287"/>
      <c r="AZ395" s="287"/>
      <c r="BA395" s="287"/>
      <c r="BB395" s="287"/>
      <c r="BC395" s="287"/>
      <c r="BD395" s="287"/>
    </row>
    <row r="396" spans="1:56" s="288" customFormat="1" ht="14.25" customHeight="1" x14ac:dyDescent="0.2">
      <c r="A396" s="280" t="s">
        <v>1220</v>
      </c>
      <c r="B396" s="517"/>
      <c r="C396" s="357" t="s">
        <v>1867</v>
      </c>
      <c r="D396" s="331" t="s">
        <v>421</v>
      </c>
      <c r="E396" s="364">
        <v>0.249</v>
      </c>
      <c r="F396" s="397" t="s">
        <v>1511</v>
      </c>
      <c r="G396" s="331" t="s">
        <v>751</v>
      </c>
      <c r="H396" s="331" t="s">
        <v>652</v>
      </c>
      <c r="I396" s="282" t="s">
        <v>653</v>
      </c>
      <c r="J396" s="397" t="s">
        <v>1512</v>
      </c>
      <c r="K396" s="398">
        <v>44927</v>
      </c>
      <c r="L396" s="398">
        <v>45261</v>
      </c>
      <c r="M396" s="399"/>
      <c r="N396" s="287"/>
      <c r="O396" s="287"/>
      <c r="P396" s="287"/>
      <c r="Q396" s="287"/>
      <c r="R396" s="287"/>
      <c r="S396" s="287"/>
      <c r="T396" s="287"/>
      <c r="U396" s="287"/>
      <c r="V396" s="287"/>
      <c r="W396" s="287"/>
      <c r="X396" s="287"/>
      <c r="Y396" s="287"/>
      <c r="Z396" s="287"/>
      <c r="AA396" s="287"/>
      <c r="AB396" s="287"/>
      <c r="AC396" s="287"/>
      <c r="AD396" s="287"/>
      <c r="AE396" s="287"/>
      <c r="AF396" s="287"/>
      <c r="AG396" s="287"/>
      <c r="AH396" s="287"/>
      <c r="AI396" s="287"/>
      <c r="AJ396" s="287"/>
      <c r="AK396" s="287"/>
      <c r="AL396" s="287"/>
      <c r="AM396" s="287"/>
      <c r="AN396" s="287"/>
      <c r="AO396" s="287"/>
      <c r="AP396" s="287"/>
      <c r="AQ396" s="287"/>
      <c r="AR396" s="287"/>
      <c r="AS396" s="287"/>
      <c r="AT396" s="287"/>
      <c r="AU396" s="287"/>
      <c r="AV396" s="287"/>
      <c r="AW396" s="287"/>
      <c r="AX396" s="287"/>
      <c r="AY396" s="287"/>
      <c r="AZ396" s="287"/>
      <c r="BA396" s="287"/>
      <c r="BB396" s="287"/>
      <c r="BC396" s="287"/>
      <c r="BD396" s="287"/>
    </row>
    <row r="397" spans="1:56" s="288" customFormat="1" ht="14.25" customHeight="1" x14ac:dyDescent="0.2">
      <c r="A397" s="329" t="s">
        <v>1221</v>
      </c>
      <c r="B397" s="517"/>
      <c r="C397" s="357" t="s">
        <v>1868</v>
      </c>
      <c r="D397" s="331" t="s">
        <v>421</v>
      </c>
      <c r="E397" s="364">
        <v>4.4999999999999998E-2</v>
      </c>
      <c r="F397" s="397" t="s">
        <v>1511</v>
      </c>
      <c r="G397" s="331" t="s">
        <v>751</v>
      </c>
      <c r="H397" s="331" t="s">
        <v>652</v>
      </c>
      <c r="I397" s="282" t="s">
        <v>653</v>
      </c>
      <c r="J397" s="397" t="s">
        <v>1512</v>
      </c>
      <c r="K397" s="398">
        <v>44927</v>
      </c>
      <c r="L397" s="398">
        <v>45261</v>
      </c>
      <c r="M397" s="399"/>
      <c r="N397" s="287"/>
      <c r="O397" s="287"/>
      <c r="P397" s="287"/>
      <c r="Q397" s="287"/>
      <c r="R397" s="287"/>
      <c r="S397" s="287"/>
      <c r="T397" s="287"/>
      <c r="U397" s="287"/>
      <c r="V397" s="287"/>
      <c r="W397" s="287"/>
      <c r="X397" s="287"/>
      <c r="Y397" s="287"/>
      <c r="Z397" s="287"/>
      <c r="AA397" s="287"/>
      <c r="AB397" s="287"/>
      <c r="AC397" s="287"/>
      <c r="AD397" s="287"/>
      <c r="AE397" s="287"/>
      <c r="AF397" s="287"/>
      <c r="AG397" s="287"/>
      <c r="AH397" s="287"/>
      <c r="AI397" s="287"/>
      <c r="AJ397" s="287"/>
      <c r="AK397" s="287"/>
      <c r="AL397" s="287"/>
      <c r="AM397" s="287"/>
      <c r="AN397" s="287"/>
      <c r="AO397" s="287"/>
      <c r="AP397" s="287"/>
      <c r="AQ397" s="287"/>
      <c r="AR397" s="287"/>
      <c r="AS397" s="287"/>
      <c r="AT397" s="287"/>
      <c r="AU397" s="287"/>
      <c r="AV397" s="287"/>
      <c r="AW397" s="287"/>
      <c r="AX397" s="287"/>
      <c r="AY397" s="287"/>
      <c r="AZ397" s="287"/>
      <c r="BA397" s="287"/>
      <c r="BB397" s="287"/>
      <c r="BC397" s="287"/>
      <c r="BD397" s="287"/>
    </row>
    <row r="398" spans="1:56" s="288" customFormat="1" ht="15" customHeight="1" x14ac:dyDescent="0.2">
      <c r="A398" s="280" t="s">
        <v>1222</v>
      </c>
      <c r="B398" s="517"/>
      <c r="C398" s="357" t="s">
        <v>1869</v>
      </c>
      <c r="D398" s="331" t="s">
        <v>421</v>
      </c>
      <c r="E398" s="364">
        <v>4.4999999999999998E-2</v>
      </c>
      <c r="F398" s="397" t="s">
        <v>1511</v>
      </c>
      <c r="G398" s="331" t="s">
        <v>751</v>
      </c>
      <c r="H398" s="331" t="s">
        <v>652</v>
      </c>
      <c r="I398" s="282" t="s">
        <v>653</v>
      </c>
      <c r="J398" s="397" t="s">
        <v>1512</v>
      </c>
      <c r="K398" s="398">
        <v>44927</v>
      </c>
      <c r="L398" s="398">
        <v>45261</v>
      </c>
      <c r="M398" s="399"/>
      <c r="N398" s="287"/>
      <c r="O398" s="287"/>
      <c r="P398" s="287"/>
      <c r="Q398" s="287"/>
      <c r="R398" s="287"/>
      <c r="S398" s="287"/>
      <c r="T398" s="287"/>
      <c r="U398" s="287"/>
      <c r="V398" s="287"/>
      <c r="W398" s="287"/>
      <c r="X398" s="287"/>
      <c r="Y398" s="287"/>
      <c r="Z398" s="287"/>
      <c r="AA398" s="287"/>
      <c r="AB398" s="287"/>
      <c r="AC398" s="287"/>
      <c r="AD398" s="287"/>
      <c r="AE398" s="287"/>
      <c r="AF398" s="287"/>
      <c r="AG398" s="287"/>
      <c r="AH398" s="287"/>
      <c r="AI398" s="287"/>
      <c r="AJ398" s="287"/>
      <c r="AK398" s="287"/>
      <c r="AL398" s="287"/>
      <c r="AM398" s="287"/>
      <c r="AN398" s="287"/>
      <c r="AO398" s="287"/>
      <c r="AP398" s="287"/>
      <c r="AQ398" s="287"/>
      <c r="AR398" s="287"/>
      <c r="AS398" s="287"/>
      <c r="AT398" s="287"/>
      <c r="AU398" s="287"/>
      <c r="AV398" s="287"/>
      <c r="AW398" s="287"/>
      <c r="AX398" s="287"/>
      <c r="AY398" s="287"/>
      <c r="AZ398" s="287"/>
      <c r="BA398" s="287"/>
      <c r="BB398" s="287"/>
      <c r="BC398" s="287"/>
      <c r="BD398" s="287"/>
    </row>
    <row r="399" spans="1:56" s="288" customFormat="1" ht="15" customHeight="1" x14ac:dyDescent="0.2">
      <c r="A399" s="280" t="s">
        <v>1223</v>
      </c>
      <c r="B399" s="517"/>
      <c r="C399" s="357" t="s">
        <v>1870</v>
      </c>
      <c r="D399" s="331" t="s">
        <v>421</v>
      </c>
      <c r="E399" s="364">
        <v>0.16500000000000001</v>
      </c>
      <c r="F399" s="397" t="s">
        <v>1511</v>
      </c>
      <c r="G399" s="331" t="s">
        <v>751</v>
      </c>
      <c r="H399" s="331" t="s">
        <v>652</v>
      </c>
      <c r="I399" s="282" t="s">
        <v>653</v>
      </c>
      <c r="J399" s="397" t="s">
        <v>1512</v>
      </c>
      <c r="K399" s="398">
        <v>44927</v>
      </c>
      <c r="L399" s="398">
        <v>45261</v>
      </c>
      <c r="M399" s="399"/>
      <c r="N399" s="287"/>
      <c r="O399" s="287"/>
      <c r="P399" s="287"/>
      <c r="Q399" s="287"/>
      <c r="R399" s="287"/>
      <c r="S399" s="287"/>
      <c r="T399" s="287"/>
      <c r="U399" s="287"/>
      <c r="V399" s="287"/>
      <c r="W399" s="287"/>
      <c r="X399" s="287"/>
      <c r="Y399" s="287"/>
      <c r="Z399" s="287"/>
      <c r="AA399" s="287"/>
      <c r="AB399" s="287"/>
      <c r="AC399" s="287"/>
      <c r="AD399" s="287"/>
      <c r="AE399" s="287"/>
      <c r="AF399" s="287"/>
      <c r="AG399" s="287"/>
      <c r="AH399" s="287"/>
      <c r="AI399" s="287"/>
      <c r="AJ399" s="287"/>
      <c r="AK399" s="287"/>
      <c r="AL399" s="287"/>
      <c r="AM399" s="287"/>
      <c r="AN399" s="287"/>
      <c r="AO399" s="287"/>
      <c r="AP399" s="287"/>
      <c r="AQ399" s="287"/>
      <c r="AR399" s="287"/>
      <c r="AS399" s="287"/>
      <c r="AT399" s="287"/>
      <c r="AU399" s="287"/>
      <c r="AV399" s="287"/>
      <c r="AW399" s="287"/>
      <c r="AX399" s="287"/>
      <c r="AY399" s="287"/>
      <c r="AZ399" s="287"/>
      <c r="BA399" s="287"/>
      <c r="BB399" s="287"/>
      <c r="BC399" s="287"/>
      <c r="BD399" s="287"/>
    </row>
    <row r="400" spans="1:56" s="288" customFormat="1" ht="15" customHeight="1" x14ac:dyDescent="0.2">
      <c r="A400" s="329" t="s">
        <v>1224</v>
      </c>
      <c r="B400" s="517"/>
      <c r="C400" s="357" t="s">
        <v>1871</v>
      </c>
      <c r="D400" s="331" t="s">
        <v>421</v>
      </c>
      <c r="E400" s="364">
        <v>0.04</v>
      </c>
      <c r="F400" s="397" t="s">
        <v>1511</v>
      </c>
      <c r="G400" s="331" t="s">
        <v>751</v>
      </c>
      <c r="H400" s="331" t="s">
        <v>652</v>
      </c>
      <c r="I400" s="282" t="s">
        <v>653</v>
      </c>
      <c r="J400" s="397" t="s">
        <v>1512</v>
      </c>
      <c r="K400" s="398">
        <v>44927</v>
      </c>
      <c r="L400" s="398">
        <v>45261</v>
      </c>
      <c r="M400" s="399"/>
      <c r="N400" s="287"/>
      <c r="O400" s="287"/>
      <c r="P400" s="287"/>
      <c r="Q400" s="287"/>
      <c r="R400" s="287"/>
      <c r="S400" s="287"/>
      <c r="T400" s="287"/>
      <c r="U400" s="287"/>
      <c r="V400" s="287"/>
      <c r="W400" s="287"/>
      <c r="X400" s="287"/>
      <c r="Y400" s="287"/>
      <c r="Z400" s="287"/>
      <c r="AA400" s="287"/>
      <c r="AB400" s="287"/>
      <c r="AC400" s="287"/>
      <c r="AD400" s="287"/>
      <c r="AE400" s="287"/>
      <c r="AF400" s="287"/>
      <c r="AG400" s="287"/>
      <c r="AH400" s="287"/>
      <c r="AI400" s="287"/>
      <c r="AJ400" s="287"/>
      <c r="AK400" s="287"/>
      <c r="AL400" s="287"/>
      <c r="AM400" s="287"/>
      <c r="AN400" s="287"/>
      <c r="AO400" s="287"/>
      <c r="AP400" s="287"/>
      <c r="AQ400" s="287"/>
      <c r="AR400" s="287"/>
      <c r="AS400" s="287"/>
      <c r="AT400" s="287"/>
      <c r="AU400" s="287"/>
      <c r="AV400" s="287"/>
      <c r="AW400" s="287"/>
      <c r="AX400" s="287"/>
      <c r="AY400" s="287"/>
      <c r="AZ400" s="287"/>
      <c r="BA400" s="287"/>
      <c r="BB400" s="287"/>
      <c r="BC400" s="287"/>
      <c r="BD400" s="287"/>
    </row>
    <row r="401" spans="1:56" s="288" customFormat="1" ht="14.25" customHeight="1" x14ac:dyDescent="0.2">
      <c r="A401" s="280" t="s">
        <v>1225</v>
      </c>
      <c r="B401" s="517"/>
      <c r="C401" s="357" t="s">
        <v>1872</v>
      </c>
      <c r="D401" s="331" t="s">
        <v>421</v>
      </c>
      <c r="E401" s="364">
        <v>4.5499999999999999E-2</v>
      </c>
      <c r="F401" s="397" t="s">
        <v>1511</v>
      </c>
      <c r="G401" s="331" t="s">
        <v>751</v>
      </c>
      <c r="H401" s="331" t="s">
        <v>652</v>
      </c>
      <c r="I401" s="282" t="s">
        <v>653</v>
      </c>
      <c r="J401" s="397" t="s">
        <v>1512</v>
      </c>
      <c r="K401" s="398">
        <v>44927</v>
      </c>
      <c r="L401" s="398">
        <v>45261</v>
      </c>
      <c r="M401" s="399"/>
      <c r="N401" s="287"/>
      <c r="O401" s="287"/>
      <c r="P401" s="287"/>
      <c r="Q401" s="287"/>
      <c r="R401" s="287"/>
      <c r="S401" s="287"/>
      <c r="T401" s="287"/>
      <c r="U401" s="287"/>
      <c r="V401" s="287"/>
      <c r="W401" s="287"/>
      <c r="X401" s="287"/>
      <c r="Y401" s="287"/>
      <c r="Z401" s="287"/>
      <c r="AA401" s="287"/>
      <c r="AB401" s="287"/>
      <c r="AC401" s="287"/>
      <c r="AD401" s="287"/>
      <c r="AE401" s="287"/>
      <c r="AF401" s="287"/>
      <c r="AG401" s="287"/>
      <c r="AH401" s="287"/>
      <c r="AI401" s="287"/>
      <c r="AJ401" s="287"/>
      <c r="AK401" s="287"/>
      <c r="AL401" s="287"/>
      <c r="AM401" s="287"/>
      <c r="AN401" s="287"/>
      <c r="AO401" s="287"/>
      <c r="AP401" s="287"/>
      <c r="AQ401" s="287"/>
      <c r="AR401" s="287"/>
      <c r="AS401" s="287"/>
      <c r="AT401" s="287"/>
      <c r="AU401" s="287"/>
      <c r="AV401" s="287"/>
      <c r="AW401" s="287"/>
      <c r="AX401" s="287"/>
      <c r="AY401" s="287"/>
      <c r="AZ401" s="287"/>
      <c r="BA401" s="287"/>
      <c r="BB401" s="287"/>
      <c r="BC401" s="287"/>
      <c r="BD401" s="287"/>
    </row>
    <row r="402" spans="1:56" s="288" customFormat="1" ht="14.25" customHeight="1" x14ac:dyDescent="0.2">
      <c r="A402" s="280" t="s">
        <v>1226</v>
      </c>
      <c r="B402" s="517"/>
      <c r="C402" s="357" t="s">
        <v>1873</v>
      </c>
      <c r="D402" s="331" t="s">
        <v>421</v>
      </c>
      <c r="E402" s="364">
        <v>3.5000000000000003E-2</v>
      </c>
      <c r="F402" s="397" t="s">
        <v>1511</v>
      </c>
      <c r="G402" s="331" t="s">
        <v>751</v>
      </c>
      <c r="H402" s="331" t="s">
        <v>652</v>
      </c>
      <c r="I402" s="282" t="s">
        <v>653</v>
      </c>
      <c r="J402" s="397" t="s">
        <v>1512</v>
      </c>
      <c r="K402" s="398">
        <v>44927</v>
      </c>
      <c r="L402" s="398">
        <v>45261</v>
      </c>
      <c r="M402" s="399"/>
      <c r="N402" s="287"/>
      <c r="O402" s="287"/>
      <c r="P402" s="287"/>
      <c r="Q402" s="287"/>
      <c r="R402" s="287"/>
      <c r="S402" s="287"/>
      <c r="T402" s="287"/>
      <c r="U402" s="287"/>
      <c r="V402" s="287"/>
      <c r="W402" s="287"/>
      <c r="X402" s="287"/>
      <c r="Y402" s="287"/>
      <c r="Z402" s="287"/>
      <c r="AA402" s="287"/>
      <c r="AB402" s="287"/>
      <c r="AC402" s="287"/>
      <c r="AD402" s="287"/>
      <c r="AE402" s="287"/>
      <c r="AF402" s="287"/>
      <c r="AG402" s="287"/>
      <c r="AH402" s="287"/>
      <c r="AI402" s="287"/>
      <c r="AJ402" s="287"/>
      <c r="AK402" s="287"/>
      <c r="AL402" s="287"/>
      <c r="AM402" s="287"/>
      <c r="AN402" s="287"/>
      <c r="AO402" s="287"/>
      <c r="AP402" s="287"/>
      <c r="AQ402" s="287"/>
      <c r="AR402" s="287"/>
      <c r="AS402" s="287"/>
      <c r="AT402" s="287"/>
      <c r="AU402" s="287"/>
      <c r="AV402" s="287"/>
      <c r="AW402" s="287"/>
      <c r="AX402" s="287"/>
      <c r="AY402" s="287"/>
      <c r="AZ402" s="287"/>
      <c r="BA402" s="287"/>
      <c r="BB402" s="287"/>
      <c r="BC402" s="287"/>
      <c r="BD402" s="287"/>
    </row>
    <row r="403" spans="1:56" s="288" customFormat="1" ht="14.25" customHeight="1" x14ac:dyDescent="0.2">
      <c r="A403" s="329" t="s">
        <v>1227</v>
      </c>
      <c r="B403" s="517"/>
      <c r="C403" s="357" t="s">
        <v>1874</v>
      </c>
      <c r="D403" s="331" t="s">
        <v>421</v>
      </c>
      <c r="E403" s="364">
        <v>1</v>
      </c>
      <c r="F403" s="397" t="s">
        <v>1511</v>
      </c>
      <c r="G403" s="331" t="s">
        <v>751</v>
      </c>
      <c r="H403" s="331" t="s">
        <v>652</v>
      </c>
      <c r="I403" s="282" t="s">
        <v>653</v>
      </c>
      <c r="J403" s="397" t="s">
        <v>1512</v>
      </c>
      <c r="K403" s="398">
        <v>45027</v>
      </c>
      <c r="L403" s="398">
        <v>45361</v>
      </c>
      <c r="M403" s="399"/>
      <c r="N403" s="287"/>
      <c r="O403" s="287"/>
      <c r="P403" s="287"/>
      <c r="Q403" s="287"/>
      <c r="R403" s="287"/>
      <c r="S403" s="287"/>
      <c r="T403" s="287"/>
      <c r="U403" s="287"/>
      <c r="V403" s="287"/>
      <c r="W403" s="287"/>
      <c r="X403" s="287"/>
      <c r="Y403" s="287"/>
      <c r="Z403" s="287"/>
      <c r="AA403" s="287"/>
      <c r="AB403" s="287"/>
      <c r="AC403" s="287"/>
      <c r="AD403" s="287"/>
      <c r="AE403" s="287"/>
      <c r="AF403" s="287"/>
      <c r="AG403" s="287"/>
      <c r="AH403" s="287"/>
      <c r="AI403" s="287"/>
      <c r="AJ403" s="287"/>
      <c r="AK403" s="287"/>
      <c r="AL403" s="287"/>
      <c r="AM403" s="287"/>
      <c r="AN403" s="287"/>
      <c r="AO403" s="287"/>
      <c r="AP403" s="287"/>
      <c r="AQ403" s="287"/>
      <c r="AR403" s="287"/>
      <c r="AS403" s="287"/>
      <c r="AT403" s="287"/>
      <c r="AU403" s="287"/>
      <c r="AV403" s="287"/>
      <c r="AW403" s="287"/>
      <c r="AX403" s="287"/>
      <c r="AY403" s="287"/>
      <c r="AZ403" s="287"/>
      <c r="BA403" s="287"/>
      <c r="BB403" s="287"/>
      <c r="BC403" s="287"/>
      <c r="BD403" s="287"/>
    </row>
    <row r="404" spans="1:56" s="288" customFormat="1" ht="14.25" customHeight="1" x14ac:dyDescent="0.2">
      <c r="A404" s="280" t="s">
        <v>1228</v>
      </c>
      <c r="B404" s="517"/>
      <c r="C404" s="357" t="s">
        <v>1875</v>
      </c>
      <c r="D404" s="331" t="s">
        <v>421</v>
      </c>
      <c r="E404" s="364">
        <v>0.09</v>
      </c>
      <c r="F404" s="397" t="s">
        <v>1511</v>
      </c>
      <c r="G404" s="331" t="s">
        <v>751</v>
      </c>
      <c r="H404" s="331" t="s">
        <v>652</v>
      </c>
      <c r="I404" s="282" t="s">
        <v>653</v>
      </c>
      <c r="J404" s="397" t="s">
        <v>1512</v>
      </c>
      <c r="K404" s="398">
        <v>44927</v>
      </c>
      <c r="L404" s="398">
        <v>45261</v>
      </c>
      <c r="M404" s="399"/>
      <c r="N404" s="287"/>
      <c r="O404" s="287"/>
      <c r="P404" s="287"/>
      <c r="Q404" s="287"/>
      <c r="R404" s="287"/>
      <c r="S404" s="287"/>
      <c r="T404" s="287"/>
      <c r="U404" s="287"/>
      <c r="V404" s="287"/>
      <c r="W404" s="287"/>
      <c r="X404" s="287"/>
      <c r="Y404" s="287"/>
      <c r="Z404" s="287"/>
      <c r="AA404" s="287"/>
      <c r="AB404" s="287"/>
      <c r="AC404" s="287"/>
      <c r="AD404" s="287"/>
      <c r="AE404" s="287"/>
      <c r="AF404" s="287"/>
      <c r="AG404" s="287"/>
      <c r="AH404" s="287"/>
      <c r="AI404" s="287"/>
      <c r="AJ404" s="287"/>
      <c r="AK404" s="287"/>
      <c r="AL404" s="287"/>
      <c r="AM404" s="287"/>
      <c r="AN404" s="287"/>
      <c r="AO404" s="287"/>
      <c r="AP404" s="287"/>
      <c r="AQ404" s="287"/>
      <c r="AR404" s="287"/>
      <c r="AS404" s="287"/>
      <c r="AT404" s="287"/>
      <c r="AU404" s="287"/>
      <c r="AV404" s="287"/>
      <c r="AW404" s="287"/>
      <c r="AX404" s="287"/>
      <c r="AY404" s="287"/>
      <c r="AZ404" s="287"/>
      <c r="BA404" s="287"/>
      <c r="BB404" s="287"/>
      <c r="BC404" s="287"/>
      <c r="BD404" s="287"/>
    </row>
    <row r="405" spans="1:56" s="288" customFormat="1" ht="15" customHeight="1" x14ac:dyDescent="0.2">
      <c r="A405" s="280" t="s">
        <v>1229</v>
      </c>
      <c r="B405" s="517"/>
      <c r="C405" s="357" t="s">
        <v>1584</v>
      </c>
      <c r="D405" s="331" t="s">
        <v>421</v>
      </c>
      <c r="E405" s="364">
        <v>200</v>
      </c>
      <c r="F405" s="397" t="s">
        <v>1511</v>
      </c>
      <c r="G405" s="331" t="s">
        <v>618</v>
      </c>
      <c r="H405" s="331" t="s">
        <v>619</v>
      </c>
      <c r="I405" s="282" t="s">
        <v>654</v>
      </c>
      <c r="J405" s="397" t="s">
        <v>1606</v>
      </c>
      <c r="K405" s="398">
        <v>44927</v>
      </c>
      <c r="L405" s="398">
        <v>45261</v>
      </c>
      <c r="M405" s="399"/>
      <c r="N405" s="287"/>
      <c r="O405" s="287"/>
      <c r="P405" s="287"/>
      <c r="Q405" s="287"/>
      <c r="R405" s="287"/>
      <c r="S405" s="287"/>
      <c r="T405" s="287"/>
      <c r="U405" s="287"/>
      <c r="V405" s="287"/>
      <c r="W405" s="287"/>
      <c r="X405" s="287"/>
      <c r="Y405" s="287"/>
      <c r="Z405" s="287"/>
      <c r="AA405" s="287"/>
      <c r="AB405" s="287"/>
      <c r="AC405" s="287"/>
      <c r="AD405" s="287"/>
      <c r="AE405" s="287"/>
      <c r="AF405" s="287"/>
      <c r="AG405" s="287"/>
      <c r="AH405" s="287"/>
      <c r="AI405" s="287"/>
      <c r="AJ405" s="287"/>
      <c r="AK405" s="287"/>
      <c r="AL405" s="287"/>
      <c r="AM405" s="287"/>
      <c r="AN405" s="287"/>
      <c r="AO405" s="287"/>
      <c r="AP405" s="287"/>
      <c r="AQ405" s="287"/>
      <c r="AR405" s="287"/>
      <c r="AS405" s="287"/>
      <c r="AT405" s="287"/>
      <c r="AU405" s="287"/>
      <c r="AV405" s="287"/>
      <c r="AW405" s="287"/>
      <c r="AX405" s="287"/>
      <c r="AY405" s="287"/>
      <c r="AZ405" s="287"/>
      <c r="BA405" s="287"/>
      <c r="BB405" s="287"/>
      <c r="BC405" s="287"/>
      <c r="BD405" s="287"/>
    </row>
    <row r="406" spans="1:56" s="288" customFormat="1" ht="15" customHeight="1" x14ac:dyDescent="0.2">
      <c r="A406" s="329" t="s">
        <v>1230</v>
      </c>
      <c r="B406" s="517"/>
      <c r="C406" s="357" t="s">
        <v>1911</v>
      </c>
      <c r="D406" s="331" t="s">
        <v>421</v>
      </c>
      <c r="E406" s="364">
        <v>2</v>
      </c>
      <c r="F406" s="397" t="s">
        <v>1511</v>
      </c>
      <c r="G406" s="331" t="s">
        <v>618</v>
      </c>
      <c r="H406" s="331" t="s">
        <v>652</v>
      </c>
      <c r="I406" s="282" t="s">
        <v>653</v>
      </c>
      <c r="J406" s="397" t="s">
        <v>1512</v>
      </c>
      <c r="K406" s="398">
        <v>45014</v>
      </c>
      <c r="L406" s="398">
        <v>45261</v>
      </c>
      <c r="M406" s="399"/>
      <c r="N406" s="287"/>
      <c r="O406" s="287"/>
      <c r="P406" s="287"/>
      <c r="Q406" s="287"/>
      <c r="R406" s="287"/>
      <c r="S406" s="287"/>
      <c r="T406" s="287"/>
      <c r="U406" s="287"/>
      <c r="V406" s="287"/>
      <c r="W406" s="287"/>
      <c r="X406" s="287"/>
      <c r="Y406" s="287"/>
      <c r="Z406" s="287"/>
      <c r="AA406" s="287"/>
      <c r="AB406" s="287"/>
      <c r="AC406" s="287"/>
      <c r="AD406" s="287"/>
      <c r="AE406" s="287"/>
      <c r="AF406" s="287"/>
      <c r="AG406" s="287"/>
      <c r="AH406" s="287"/>
      <c r="AI406" s="287"/>
      <c r="AJ406" s="287"/>
      <c r="AK406" s="287"/>
      <c r="AL406" s="287"/>
      <c r="AM406" s="287"/>
      <c r="AN406" s="287"/>
      <c r="AO406" s="287"/>
      <c r="AP406" s="287"/>
      <c r="AQ406" s="287"/>
      <c r="AR406" s="287"/>
      <c r="AS406" s="287"/>
      <c r="AT406" s="287"/>
      <c r="AU406" s="287"/>
      <c r="AV406" s="287"/>
      <c r="AW406" s="287"/>
      <c r="AX406" s="287"/>
      <c r="AY406" s="287"/>
      <c r="AZ406" s="287"/>
      <c r="BA406" s="287"/>
      <c r="BB406" s="287"/>
      <c r="BC406" s="287"/>
      <c r="BD406" s="287"/>
    </row>
    <row r="407" spans="1:56" s="288" customFormat="1" ht="15" customHeight="1" x14ac:dyDescent="0.2">
      <c r="A407" s="280" t="s">
        <v>1231</v>
      </c>
      <c r="B407" s="517"/>
      <c r="C407" s="357" t="s">
        <v>1513</v>
      </c>
      <c r="D407" s="331" t="s">
        <v>421</v>
      </c>
      <c r="E407" s="364">
        <v>7</v>
      </c>
      <c r="F407" s="397" t="s">
        <v>1511</v>
      </c>
      <c r="G407" s="331" t="s">
        <v>618</v>
      </c>
      <c r="H407" s="331" t="s">
        <v>652</v>
      </c>
      <c r="I407" s="282" t="s">
        <v>654</v>
      </c>
      <c r="J407" s="397" t="s">
        <v>1512</v>
      </c>
      <c r="K407" s="398">
        <v>44927</v>
      </c>
      <c r="L407" s="398">
        <v>45261</v>
      </c>
      <c r="M407" s="399"/>
      <c r="N407" s="287"/>
      <c r="O407" s="287"/>
      <c r="P407" s="287"/>
      <c r="Q407" s="287"/>
      <c r="R407" s="287"/>
      <c r="S407" s="287"/>
      <c r="T407" s="287"/>
      <c r="U407" s="287"/>
      <c r="V407" s="287"/>
      <c r="W407" s="287"/>
      <c r="X407" s="287"/>
      <c r="Y407" s="287"/>
      <c r="Z407" s="287"/>
      <c r="AA407" s="287"/>
      <c r="AB407" s="287"/>
      <c r="AC407" s="287"/>
      <c r="AD407" s="287"/>
      <c r="AE407" s="287"/>
      <c r="AF407" s="287"/>
      <c r="AG407" s="287"/>
      <c r="AH407" s="287"/>
      <c r="AI407" s="287"/>
      <c r="AJ407" s="287"/>
      <c r="AK407" s="287"/>
      <c r="AL407" s="287"/>
      <c r="AM407" s="287"/>
      <c r="AN407" s="287"/>
      <c r="AO407" s="287"/>
      <c r="AP407" s="287"/>
      <c r="AQ407" s="287"/>
      <c r="AR407" s="287"/>
      <c r="AS407" s="287"/>
      <c r="AT407" s="287"/>
      <c r="AU407" s="287"/>
      <c r="AV407" s="287"/>
      <c r="AW407" s="287"/>
      <c r="AX407" s="287"/>
      <c r="AY407" s="287"/>
      <c r="AZ407" s="287"/>
      <c r="BA407" s="287"/>
      <c r="BB407" s="287"/>
      <c r="BC407" s="287"/>
      <c r="BD407" s="287"/>
    </row>
    <row r="408" spans="1:56" s="288" customFormat="1" ht="15" customHeight="1" x14ac:dyDescent="0.2">
      <c r="A408" s="280" t="s">
        <v>1232</v>
      </c>
      <c r="B408" s="517"/>
      <c r="C408" s="357" t="s">
        <v>1914</v>
      </c>
      <c r="D408" s="331" t="s">
        <v>421</v>
      </c>
      <c r="E408" s="364">
        <v>150</v>
      </c>
      <c r="F408" s="397" t="s">
        <v>1511</v>
      </c>
      <c r="G408" s="331" t="s">
        <v>618</v>
      </c>
      <c r="H408" s="331" t="s">
        <v>619</v>
      </c>
      <c r="I408" s="282" t="s">
        <v>653</v>
      </c>
      <c r="J408" s="397" t="s">
        <v>1512</v>
      </c>
      <c r="K408" s="398">
        <v>45030</v>
      </c>
      <c r="L408" s="398">
        <v>45261</v>
      </c>
      <c r="M408" s="399"/>
      <c r="N408" s="287"/>
      <c r="O408" s="287"/>
      <c r="P408" s="287"/>
      <c r="Q408" s="287"/>
      <c r="R408" s="287"/>
      <c r="S408" s="287"/>
      <c r="T408" s="287"/>
      <c r="U408" s="287"/>
      <c r="V408" s="287"/>
      <c r="W408" s="287"/>
      <c r="X408" s="287"/>
      <c r="Y408" s="287"/>
      <c r="Z408" s="287"/>
      <c r="AA408" s="287"/>
      <c r="AB408" s="287"/>
      <c r="AC408" s="287"/>
      <c r="AD408" s="287"/>
      <c r="AE408" s="287"/>
      <c r="AF408" s="287"/>
      <c r="AG408" s="287"/>
      <c r="AH408" s="287"/>
      <c r="AI408" s="287"/>
      <c r="AJ408" s="287"/>
      <c r="AK408" s="287"/>
      <c r="AL408" s="287"/>
      <c r="AM408" s="287"/>
      <c r="AN408" s="287"/>
      <c r="AO408" s="287"/>
      <c r="AP408" s="287"/>
      <c r="AQ408" s="287"/>
      <c r="AR408" s="287"/>
      <c r="AS408" s="287"/>
      <c r="AT408" s="287"/>
      <c r="AU408" s="287"/>
      <c r="AV408" s="287"/>
      <c r="AW408" s="287"/>
      <c r="AX408" s="287"/>
      <c r="AY408" s="287"/>
      <c r="AZ408" s="287"/>
      <c r="BA408" s="287"/>
      <c r="BB408" s="287"/>
      <c r="BC408" s="287"/>
      <c r="BD408" s="287"/>
    </row>
    <row r="409" spans="1:56" s="288" customFormat="1" ht="15" customHeight="1" x14ac:dyDescent="0.2">
      <c r="A409" s="329" t="s">
        <v>1233</v>
      </c>
      <c r="B409" s="517"/>
      <c r="C409" s="357" t="s">
        <v>1915</v>
      </c>
      <c r="D409" s="331" t="s">
        <v>421</v>
      </c>
      <c r="E409" s="364">
        <v>50</v>
      </c>
      <c r="F409" s="397" t="s">
        <v>1511</v>
      </c>
      <c r="G409" s="331" t="s">
        <v>618</v>
      </c>
      <c r="H409" s="331" t="s">
        <v>619</v>
      </c>
      <c r="I409" s="282" t="s">
        <v>653</v>
      </c>
      <c r="J409" s="397" t="s">
        <v>1512</v>
      </c>
      <c r="K409" s="398">
        <v>45031</v>
      </c>
      <c r="L409" s="398">
        <v>45261</v>
      </c>
      <c r="M409" s="399"/>
      <c r="N409" s="287"/>
      <c r="O409" s="287"/>
      <c r="P409" s="287"/>
      <c r="Q409" s="287"/>
      <c r="R409" s="287"/>
      <c r="S409" s="287"/>
      <c r="T409" s="287"/>
      <c r="U409" s="287"/>
      <c r="V409" s="287"/>
      <c r="W409" s="287"/>
      <c r="X409" s="287"/>
      <c r="Y409" s="287"/>
      <c r="Z409" s="287"/>
      <c r="AA409" s="287"/>
      <c r="AB409" s="287"/>
      <c r="AC409" s="287"/>
      <c r="AD409" s="287"/>
      <c r="AE409" s="287"/>
      <c r="AF409" s="287"/>
      <c r="AG409" s="287"/>
      <c r="AH409" s="287"/>
      <c r="AI409" s="287"/>
      <c r="AJ409" s="287"/>
      <c r="AK409" s="287"/>
      <c r="AL409" s="287"/>
      <c r="AM409" s="287"/>
      <c r="AN409" s="287"/>
      <c r="AO409" s="287"/>
      <c r="AP409" s="287"/>
      <c r="AQ409" s="287"/>
      <c r="AR409" s="287"/>
      <c r="AS409" s="287"/>
      <c r="AT409" s="287"/>
      <c r="AU409" s="287"/>
      <c r="AV409" s="287"/>
      <c r="AW409" s="287"/>
      <c r="AX409" s="287"/>
      <c r="AY409" s="287"/>
      <c r="AZ409" s="287"/>
      <c r="BA409" s="287"/>
      <c r="BB409" s="287"/>
      <c r="BC409" s="287"/>
      <c r="BD409" s="287"/>
    </row>
    <row r="410" spans="1:56" s="288" customFormat="1" ht="15" customHeight="1" x14ac:dyDescent="0.2">
      <c r="A410" s="280" t="s">
        <v>1234</v>
      </c>
      <c r="B410" s="517"/>
      <c r="C410" s="357" t="s">
        <v>1916</v>
      </c>
      <c r="D410" s="331" t="s">
        <v>421</v>
      </c>
      <c r="E410" s="364">
        <v>95</v>
      </c>
      <c r="F410" s="397" t="s">
        <v>1511</v>
      </c>
      <c r="G410" s="331" t="s">
        <v>618</v>
      </c>
      <c r="H410" s="331" t="s">
        <v>619</v>
      </c>
      <c r="I410" s="282" t="s">
        <v>653</v>
      </c>
      <c r="J410" s="397" t="s">
        <v>1512</v>
      </c>
      <c r="K410" s="398">
        <v>45032</v>
      </c>
      <c r="L410" s="398">
        <v>45261</v>
      </c>
      <c r="M410" s="399"/>
      <c r="N410" s="287"/>
      <c r="O410" s="287"/>
      <c r="P410" s="287"/>
      <c r="Q410" s="287"/>
      <c r="R410" s="287"/>
      <c r="S410" s="287"/>
      <c r="T410" s="287"/>
      <c r="U410" s="287"/>
      <c r="V410" s="287"/>
      <c r="W410" s="287"/>
      <c r="X410" s="287"/>
      <c r="Y410" s="287"/>
      <c r="Z410" s="287"/>
      <c r="AA410" s="287"/>
      <c r="AB410" s="287"/>
      <c r="AC410" s="287"/>
      <c r="AD410" s="287"/>
      <c r="AE410" s="287"/>
      <c r="AF410" s="287"/>
      <c r="AG410" s="287"/>
      <c r="AH410" s="287"/>
      <c r="AI410" s="287"/>
      <c r="AJ410" s="287"/>
      <c r="AK410" s="287"/>
      <c r="AL410" s="287"/>
      <c r="AM410" s="287"/>
      <c r="AN410" s="287"/>
      <c r="AO410" s="287"/>
      <c r="AP410" s="287"/>
      <c r="AQ410" s="287"/>
      <c r="AR410" s="287"/>
      <c r="AS410" s="287"/>
      <c r="AT410" s="287"/>
      <c r="AU410" s="287"/>
      <c r="AV410" s="287"/>
      <c r="AW410" s="287"/>
      <c r="AX410" s="287"/>
      <c r="AY410" s="287"/>
      <c r="AZ410" s="287"/>
      <c r="BA410" s="287"/>
      <c r="BB410" s="287"/>
      <c r="BC410" s="287"/>
      <c r="BD410" s="287"/>
    </row>
    <row r="411" spans="1:56" s="288" customFormat="1" ht="15" customHeight="1" x14ac:dyDescent="0.2">
      <c r="A411" s="329" t="s">
        <v>1235</v>
      </c>
      <c r="B411" s="517"/>
      <c r="C411" s="357" t="s">
        <v>530</v>
      </c>
      <c r="D411" s="331" t="s">
        <v>421</v>
      </c>
      <c r="E411" s="364">
        <v>0.12</v>
      </c>
      <c r="F411" s="397" t="s">
        <v>1511</v>
      </c>
      <c r="G411" s="331" t="s">
        <v>751</v>
      </c>
      <c r="H411" s="331" t="s">
        <v>652</v>
      </c>
      <c r="I411" s="282" t="s">
        <v>654</v>
      </c>
      <c r="J411" s="397" t="s">
        <v>1512</v>
      </c>
      <c r="K411" s="398">
        <v>44927</v>
      </c>
      <c r="L411" s="398">
        <v>45261</v>
      </c>
      <c r="M411" s="399"/>
      <c r="N411" s="287"/>
      <c r="O411" s="287"/>
      <c r="P411" s="287"/>
      <c r="Q411" s="287"/>
      <c r="R411" s="287"/>
      <c r="S411" s="287"/>
      <c r="T411" s="287"/>
      <c r="U411" s="287"/>
      <c r="V411" s="287"/>
      <c r="W411" s="287"/>
      <c r="X411" s="287"/>
      <c r="Y411" s="287"/>
      <c r="Z411" s="287"/>
      <c r="AA411" s="287"/>
      <c r="AB411" s="287"/>
      <c r="AC411" s="287"/>
      <c r="AD411" s="287"/>
      <c r="AE411" s="287"/>
      <c r="AF411" s="287"/>
      <c r="AG411" s="287"/>
      <c r="AH411" s="287"/>
      <c r="AI411" s="287"/>
      <c r="AJ411" s="287"/>
      <c r="AK411" s="287"/>
      <c r="AL411" s="287"/>
      <c r="AM411" s="287"/>
      <c r="AN411" s="287"/>
      <c r="AO411" s="287"/>
      <c r="AP411" s="287"/>
      <c r="AQ411" s="287"/>
      <c r="AR411" s="287"/>
      <c r="AS411" s="287"/>
      <c r="AT411" s="287"/>
      <c r="AU411" s="287"/>
      <c r="AV411" s="287"/>
      <c r="AW411" s="287"/>
      <c r="AX411" s="287"/>
      <c r="AY411" s="287"/>
      <c r="AZ411" s="287"/>
      <c r="BA411" s="287"/>
      <c r="BB411" s="287"/>
      <c r="BC411" s="287"/>
      <c r="BD411" s="287"/>
    </row>
    <row r="412" spans="1:56" s="288" customFormat="1" ht="15" customHeight="1" x14ac:dyDescent="0.2">
      <c r="A412" s="280" t="s">
        <v>1236</v>
      </c>
      <c r="B412" s="517"/>
      <c r="C412" s="357" t="s">
        <v>1925</v>
      </c>
      <c r="D412" s="331" t="s">
        <v>421</v>
      </c>
      <c r="E412" s="364">
        <v>0.125</v>
      </c>
      <c r="F412" s="397" t="s">
        <v>1511</v>
      </c>
      <c r="G412" s="331" t="s">
        <v>751</v>
      </c>
      <c r="H412" s="331" t="s">
        <v>652</v>
      </c>
      <c r="I412" s="282" t="s">
        <v>653</v>
      </c>
      <c r="J412" s="397" t="s">
        <v>1512</v>
      </c>
      <c r="K412" s="398">
        <v>44927</v>
      </c>
      <c r="L412" s="398">
        <v>45261</v>
      </c>
      <c r="M412" s="399"/>
      <c r="N412" s="287"/>
      <c r="O412" s="287"/>
      <c r="P412" s="287"/>
      <c r="Q412" s="287"/>
      <c r="R412" s="287"/>
      <c r="S412" s="287"/>
      <c r="T412" s="287"/>
      <c r="U412" s="287"/>
      <c r="V412" s="287"/>
      <c r="W412" s="287"/>
      <c r="X412" s="287"/>
      <c r="Y412" s="287"/>
      <c r="Z412" s="287"/>
      <c r="AA412" s="287"/>
      <c r="AB412" s="287"/>
      <c r="AC412" s="287"/>
      <c r="AD412" s="287"/>
      <c r="AE412" s="287"/>
      <c r="AF412" s="287"/>
      <c r="AG412" s="287"/>
      <c r="AH412" s="287"/>
      <c r="AI412" s="287"/>
      <c r="AJ412" s="287"/>
      <c r="AK412" s="287"/>
      <c r="AL412" s="287"/>
      <c r="AM412" s="287"/>
      <c r="AN412" s="287"/>
      <c r="AO412" s="287"/>
      <c r="AP412" s="287"/>
      <c r="AQ412" s="287"/>
      <c r="AR412" s="287"/>
      <c r="AS412" s="287"/>
      <c r="AT412" s="287"/>
      <c r="AU412" s="287"/>
      <c r="AV412" s="287"/>
      <c r="AW412" s="287"/>
      <c r="AX412" s="287"/>
      <c r="AY412" s="287"/>
      <c r="AZ412" s="287"/>
      <c r="BA412" s="287"/>
      <c r="BB412" s="287"/>
      <c r="BC412" s="287"/>
      <c r="BD412" s="287"/>
    </row>
    <row r="413" spans="1:56" s="288" customFormat="1" ht="15" customHeight="1" x14ac:dyDescent="0.2">
      <c r="A413" s="280" t="s">
        <v>1237</v>
      </c>
      <c r="B413" s="517"/>
      <c r="C413" s="357" t="s">
        <v>1926</v>
      </c>
      <c r="D413" s="331" t="s">
        <v>421</v>
      </c>
      <c r="E413" s="364">
        <v>0.15</v>
      </c>
      <c r="F413" s="397" t="s">
        <v>1511</v>
      </c>
      <c r="G413" s="331" t="s">
        <v>751</v>
      </c>
      <c r="H413" s="331" t="s">
        <v>652</v>
      </c>
      <c r="I413" s="282" t="s">
        <v>653</v>
      </c>
      <c r="J413" s="397" t="s">
        <v>1512</v>
      </c>
      <c r="K413" s="398">
        <v>44927</v>
      </c>
      <c r="L413" s="398">
        <v>45261</v>
      </c>
      <c r="M413" s="399"/>
      <c r="N413" s="287"/>
      <c r="O413" s="287"/>
      <c r="P413" s="287"/>
      <c r="Q413" s="287"/>
      <c r="R413" s="287"/>
      <c r="S413" s="287"/>
      <c r="T413" s="287"/>
      <c r="U413" s="287"/>
      <c r="V413" s="287"/>
      <c r="W413" s="287"/>
      <c r="X413" s="287"/>
      <c r="Y413" s="287"/>
      <c r="Z413" s="287"/>
      <c r="AA413" s="287"/>
      <c r="AB413" s="287"/>
      <c r="AC413" s="287"/>
      <c r="AD413" s="287"/>
      <c r="AE413" s="287"/>
      <c r="AF413" s="287"/>
      <c r="AG413" s="287"/>
      <c r="AH413" s="287"/>
      <c r="AI413" s="287"/>
      <c r="AJ413" s="287"/>
      <c r="AK413" s="287"/>
      <c r="AL413" s="287"/>
      <c r="AM413" s="287"/>
      <c r="AN413" s="287"/>
      <c r="AO413" s="287"/>
      <c r="AP413" s="287"/>
      <c r="AQ413" s="287"/>
      <c r="AR413" s="287"/>
      <c r="AS413" s="287"/>
      <c r="AT413" s="287"/>
      <c r="AU413" s="287"/>
      <c r="AV413" s="287"/>
      <c r="AW413" s="287"/>
      <c r="AX413" s="287"/>
      <c r="AY413" s="287"/>
      <c r="AZ413" s="287"/>
      <c r="BA413" s="287"/>
      <c r="BB413" s="287"/>
      <c r="BC413" s="287"/>
      <c r="BD413" s="287"/>
    </row>
    <row r="414" spans="1:56" s="288" customFormat="1" ht="15" customHeight="1" x14ac:dyDescent="0.2">
      <c r="A414" s="329" t="s">
        <v>1238</v>
      </c>
      <c r="B414" s="517"/>
      <c r="C414" s="357" t="s">
        <v>1927</v>
      </c>
      <c r="D414" s="331" t="s">
        <v>421</v>
      </c>
      <c r="E414" s="364">
        <v>2.5000000000000001E-2</v>
      </c>
      <c r="F414" s="397" t="s">
        <v>1511</v>
      </c>
      <c r="G414" s="331" t="s">
        <v>751</v>
      </c>
      <c r="H414" s="331" t="s">
        <v>652</v>
      </c>
      <c r="I414" s="282" t="s">
        <v>653</v>
      </c>
      <c r="J414" s="397" t="s">
        <v>1512</v>
      </c>
      <c r="K414" s="398">
        <v>44927</v>
      </c>
      <c r="L414" s="398">
        <v>45261</v>
      </c>
      <c r="M414" s="399"/>
      <c r="N414" s="287"/>
      <c r="O414" s="287"/>
      <c r="P414" s="287"/>
      <c r="Q414" s="287"/>
      <c r="R414" s="287"/>
      <c r="S414" s="287"/>
      <c r="T414" s="287"/>
      <c r="U414" s="287"/>
      <c r="V414" s="287"/>
      <c r="W414" s="287"/>
      <c r="X414" s="287"/>
      <c r="Y414" s="287"/>
      <c r="Z414" s="287"/>
      <c r="AA414" s="287"/>
      <c r="AB414" s="287"/>
      <c r="AC414" s="287"/>
      <c r="AD414" s="287"/>
      <c r="AE414" s="287"/>
      <c r="AF414" s="287"/>
      <c r="AG414" s="287"/>
      <c r="AH414" s="287"/>
      <c r="AI414" s="287"/>
      <c r="AJ414" s="287"/>
      <c r="AK414" s="287"/>
      <c r="AL414" s="287"/>
      <c r="AM414" s="287"/>
      <c r="AN414" s="287"/>
      <c r="AO414" s="287"/>
      <c r="AP414" s="287"/>
      <c r="AQ414" s="287"/>
      <c r="AR414" s="287"/>
      <c r="AS414" s="287"/>
      <c r="AT414" s="287"/>
      <c r="AU414" s="287"/>
      <c r="AV414" s="287"/>
      <c r="AW414" s="287"/>
      <c r="AX414" s="287"/>
      <c r="AY414" s="287"/>
      <c r="AZ414" s="287"/>
      <c r="BA414" s="287"/>
      <c r="BB414" s="287"/>
      <c r="BC414" s="287"/>
      <c r="BD414" s="287"/>
    </row>
    <row r="415" spans="1:56" s="288" customFormat="1" ht="15" customHeight="1" x14ac:dyDescent="0.2">
      <c r="A415" s="280" t="s">
        <v>1239</v>
      </c>
      <c r="B415" s="517"/>
      <c r="C415" s="357" t="s">
        <v>1498</v>
      </c>
      <c r="D415" s="331" t="s">
        <v>421</v>
      </c>
      <c r="E415" s="364">
        <v>0.30099999999999999</v>
      </c>
      <c r="F415" s="397" t="s">
        <v>1511</v>
      </c>
      <c r="G415" s="331" t="s">
        <v>751</v>
      </c>
      <c r="H415" s="331" t="s">
        <v>652</v>
      </c>
      <c r="I415" s="282" t="s">
        <v>654</v>
      </c>
      <c r="J415" s="397" t="s">
        <v>1512</v>
      </c>
      <c r="K415" s="398">
        <v>44927</v>
      </c>
      <c r="L415" s="398">
        <v>45261</v>
      </c>
      <c r="M415" s="399"/>
      <c r="N415" s="287"/>
      <c r="O415" s="287"/>
      <c r="P415" s="287"/>
      <c r="Q415" s="287"/>
      <c r="R415" s="287"/>
      <c r="S415" s="287"/>
      <c r="T415" s="287"/>
      <c r="U415" s="287"/>
      <c r="V415" s="287"/>
      <c r="W415" s="287"/>
      <c r="X415" s="287"/>
      <c r="Y415" s="287"/>
      <c r="Z415" s="287"/>
      <c r="AA415" s="287"/>
      <c r="AB415" s="287"/>
      <c r="AC415" s="287"/>
      <c r="AD415" s="287"/>
      <c r="AE415" s="287"/>
      <c r="AF415" s="287"/>
      <c r="AG415" s="287"/>
      <c r="AH415" s="287"/>
      <c r="AI415" s="287"/>
      <c r="AJ415" s="287"/>
      <c r="AK415" s="287"/>
      <c r="AL415" s="287"/>
      <c r="AM415" s="287"/>
      <c r="AN415" s="287"/>
      <c r="AO415" s="287"/>
      <c r="AP415" s="287"/>
      <c r="AQ415" s="287"/>
      <c r="AR415" s="287"/>
      <c r="AS415" s="287"/>
      <c r="AT415" s="287"/>
      <c r="AU415" s="287"/>
      <c r="AV415" s="287"/>
      <c r="AW415" s="287"/>
      <c r="AX415" s="287"/>
      <c r="AY415" s="287"/>
      <c r="AZ415" s="287"/>
      <c r="BA415" s="287"/>
      <c r="BB415" s="287"/>
      <c r="BC415" s="287"/>
      <c r="BD415" s="287"/>
    </row>
    <row r="416" spans="1:56" s="288" customFormat="1" ht="15" customHeight="1" x14ac:dyDescent="0.2">
      <c r="A416" s="280" t="s">
        <v>1610</v>
      </c>
      <c r="B416" s="517"/>
      <c r="C416" s="357" t="s">
        <v>1567</v>
      </c>
      <c r="D416" s="331" t="s">
        <v>421</v>
      </c>
      <c r="E416" s="364">
        <v>1.2500000000000001E-2</v>
      </c>
      <c r="F416" s="397" t="s">
        <v>1511</v>
      </c>
      <c r="G416" s="331" t="s">
        <v>751</v>
      </c>
      <c r="H416" s="331" t="s">
        <v>652</v>
      </c>
      <c r="I416" s="282" t="s">
        <v>653</v>
      </c>
      <c r="J416" s="397" t="s">
        <v>1512</v>
      </c>
      <c r="K416" s="398">
        <v>44927</v>
      </c>
      <c r="L416" s="398">
        <v>45261</v>
      </c>
      <c r="M416" s="399"/>
      <c r="N416" s="287"/>
      <c r="O416" s="287"/>
      <c r="P416" s="287"/>
      <c r="Q416" s="287"/>
      <c r="R416" s="287"/>
      <c r="S416" s="287"/>
      <c r="T416" s="287"/>
      <c r="U416" s="287"/>
      <c r="V416" s="287"/>
      <c r="W416" s="287"/>
      <c r="X416" s="287"/>
      <c r="Y416" s="287"/>
      <c r="Z416" s="287"/>
      <c r="AA416" s="287"/>
      <c r="AB416" s="287"/>
      <c r="AC416" s="287"/>
      <c r="AD416" s="287"/>
      <c r="AE416" s="287"/>
      <c r="AF416" s="287"/>
      <c r="AG416" s="287"/>
      <c r="AH416" s="287"/>
      <c r="AI416" s="287"/>
      <c r="AJ416" s="287"/>
      <c r="AK416" s="287"/>
      <c r="AL416" s="287"/>
      <c r="AM416" s="287"/>
      <c r="AN416" s="287"/>
      <c r="AO416" s="287"/>
      <c r="AP416" s="287"/>
      <c r="AQ416" s="287"/>
      <c r="AR416" s="287"/>
      <c r="AS416" s="287"/>
      <c r="AT416" s="287"/>
      <c r="AU416" s="287"/>
      <c r="AV416" s="287"/>
      <c r="AW416" s="287"/>
      <c r="AX416" s="287"/>
      <c r="AY416" s="287"/>
      <c r="AZ416" s="287"/>
      <c r="BA416" s="287"/>
      <c r="BB416" s="287"/>
      <c r="BC416" s="287"/>
      <c r="BD416" s="287"/>
    </row>
    <row r="417" spans="1:56" s="288" customFormat="1" ht="15" customHeight="1" x14ac:dyDescent="0.2">
      <c r="A417" s="329" t="s">
        <v>1611</v>
      </c>
      <c r="B417" s="517"/>
      <c r="C417" s="357" t="s">
        <v>1500</v>
      </c>
      <c r="D417" s="331" t="s">
        <v>421</v>
      </c>
      <c r="E417" s="364">
        <v>0.23</v>
      </c>
      <c r="F417" s="397" t="s">
        <v>1511</v>
      </c>
      <c r="G417" s="331" t="s">
        <v>751</v>
      </c>
      <c r="H417" s="331" t="s">
        <v>652</v>
      </c>
      <c r="I417" s="282" t="s">
        <v>654</v>
      </c>
      <c r="J417" s="397" t="s">
        <v>1512</v>
      </c>
      <c r="K417" s="398">
        <v>44927</v>
      </c>
      <c r="L417" s="398">
        <v>45261</v>
      </c>
      <c r="M417" s="399"/>
      <c r="N417" s="287"/>
      <c r="O417" s="287"/>
      <c r="P417" s="287"/>
      <c r="Q417" s="287"/>
      <c r="R417" s="287"/>
      <c r="S417" s="287"/>
      <c r="T417" s="287"/>
      <c r="U417" s="287"/>
      <c r="V417" s="287"/>
      <c r="W417" s="287"/>
      <c r="X417" s="287"/>
      <c r="Y417" s="287"/>
      <c r="Z417" s="287"/>
      <c r="AA417" s="287"/>
      <c r="AB417" s="287"/>
      <c r="AC417" s="287"/>
      <c r="AD417" s="287"/>
      <c r="AE417" s="287"/>
      <c r="AF417" s="287"/>
      <c r="AG417" s="287"/>
      <c r="AH417" s="287"/>
      <c r="AI417" s="287"/>
      <c r="AJ417" s="287"/>
      <c r="AK417" s="287"/>
      <c r="AL417" s="287"/>
      <c r="AM417" s="287"/>
      <c r="AN417" s="287"/>
      <c r="AO417" s="287"/>
      <c r="AP417" s="287"/>
      <c r="AQ417" s="287"/>
      <c r="AR417" s="287"/>
      <c r="AS417" s="287"/>
      <c r="AT417" s="287"/>
      <c r="AU417" s="287"/>
      <c r="AV417" s="287"/>
      <c r="AW417" s="287"/>
      <c r="AX417" s="287"/>
      <c r="AY417" s="287"/>
      <c r="AZ417" s="287"/>
      <c r="BA417" s="287"/>
      <c r="BB417" s="287"/>
      <c r="BC417" s="287"/>
      <c r="BD417" s="287"/>
    </row>
    <row r="418" spans="1:56" s="288" customFormat="1" ht="15" customHeight="1" x14ac:dyDescent="0.2">
      <c r="A418" s="280" t="s">
        <v>1612</v>
      </c>
      <c r="B418" s="517"/>
      <c r="C418" s="357" t="s">
        <v>1928</v>
      </c>
      <c r="D418" s="331" t="s">
        <v>421</v>
      </c>
      <c r="E418" s="364">
        <v>1.7999999999999999E-2</v>
      </c>
      <c r="F418" s="397" t="s">
        <v>1511</v>
      </c>
      <c r="G418" s="331" t="s">
        <v>751</v>
      </c>
      <c r="H418" s="331" t="s">
        <v>652</v>
      </c>
      <c r="I418" s="282" t="s">
        <v>653</v>
      </c>
      <c r="J418" s="397" t="s">
        <v>1512</v>
      </c>
      <c r="K418" s="398">
        <v>44927</v>
      </c>
      <c r="L418" s="398">
        <v>45261</v>
      </c>
      <c r="M418" s="399"/>
      <c r="N418" s="287"/>
      <c r="O418" s="287"/>
      <c r="P418" s="287"/>
      <c r="Q418" s="287"/>
      <c r="R418" s="287"/>
      <c r="S418" s="287"/>
      <c r="T418" s="287"/>
      <c r="U418" s="287"/>
      <c r="V418" s="287"/>
      <c r="W418" s="287"/>
      <c r="X418" s="287"/>
      <c r="Y418" s="287"/>
      <c r="Z418" s="287"/>
      <c r="AA418" s="287"/>
      <c r="AB418" s="287"/>
      <c r="AC418" s="287"/>
      <c r="AD418" s="287"/>
      <c r="AE418" s="287"/>
      <c r="AF418" s="287"/>
      <c r="AG418" s="287"/>
      <c r="AH418" s="287"/>
      <c r="AI418" s="287"/>
      <c r="AJ418" s="287"/>
      <c r="AK418" s="287"/>
      <c r="AL418" s="287"/>
      <c r="AM418" s="287"/>
      <c r="AN418" s="287"/>
      <c r="AO418" s="287"/>
      <c r="AP418" s="287"/>
      <c r="AQ418" s="287"/>
      <c r="AR418" s="287"/>
      <c r="AS418" s="287"/>
      <c r="AT418" s="287"/>
      <c r="AU418" s="287"/>
      <c r="AV418" s="287"/>
      <c r="AW418" s="287"/>
      <c r="AX418" s="287"/>
      <c r="AY418" s="287"/>
      <c r="AZ418" s="287"/>
      <c r="BA418" s="287"/>
      <c r="BB418" s="287"/>
      <c r="BC418" s="287"/>
      <c r="BD418" s="287"/>
    </row>
    <row r="419" spans="1:56" s="288" customFormat="1" ht="15" customHeight="1" x14ac:dyDescent="0.2">
      <c r="A419" s="280" t="s">
        <v>1240</v>
      </c>
      <c r="B419" s="517"/>
      <c r="C419" s="357" t="s">
        <v>1510</v>
      </c>
      <c r="D419" s="331" t="s">
        <v>421</v>
      </c>
      <c r="E419" s="364">
        <v>0.57499999999999996</v>
      </c>
      <c r="F419" s="397" t="s">
        <v>1511</v>
      </c>
      <c r="G419" s="331" t="s">
        <v>751</v>
      </c>
      <c r="H419" s="331" t="s">
        <v>652</v>
      </c>
      <c r="I419" s="282" t="s">
        <v>654</v>
      </c>
      <c r="J419" s="397" t="s">
        <v>1512</v>
      </c>
      <c r="K419" s="398">
        <v>44927</v>
      </c>
      <c r="L419" s="398">
        <v>45261</v>
      </c>
      <c r="M419" s="399"/>
      <c r="N419" s="287"/>
      <c r="O419" s="287"/>
      <c r="P419" s="287"/>
      <c r="Q419" s="287"/>
      <c r="R419" s="287"/>
      <c r="S419" s="287"/>
      <c r="T419" s="287"/>
      <c r="U419" s="287"/>
      <c r="V419" s="287"/>
      <c r="W419" s="287"/>
      <c r="X419" s="287"/>
      <c r="Y419" s="287"/>
      <c r="Z419" s="287"/>
      <c r="AA419" s="287"/>
      <c r="AB419" s="287"/>
      <c r="AC419" s="287"/>
      <c r="AD419" s="287"/>
      <c r="AE419" s="287"/>
      <c r="AF419" s="287"/>
      <c r="AG419" s="287"/>
      <c r="AH419" s="287"/>
      <c r="AI419" s="287"/>
      <c r="AJ419" s="287"/>
      <c r="AK419" s="287"/>
      <c r="AL419" s="287"/>
      <c r="AM419" s="287"/>
      <c r="AN419" s="287"/>
      <c r="AO419" s="287"/>
      <c r="AP419" s="287"/>
      <c r="AQ419" s="287"/>
      <c r="AR419" s="287"/>
      <c r="AS419" s="287"/>
      <c r="AT419" s="287"/>
      <c r="AU419" s="287"/>
      <c r="AV419" s="287"/>
      <c r="AW419" s="287"/>
      <c r="AX419" s="287"/>
      <c r="AY419" s="287"/>
      <c r="AZ419" s="287"/>
      <c r="BA419" s="287"/>
      <c r="BB419" s="287"/>
      <c r="BC419" s="287"/>
      <c r="BD419" s="287"/>
    </row>
    <row r="420" spans="1:56" s="288" customFormat="1" ht="15" customHeight="1" x14ac:dyDescent="0.2">
      <c r="A420" s="329" t="s">
        <v>1241</v>
      </c>
      <c r="B420" s="517"/>
      <c r="C420" s="357" t="s">
        <v>1494</v>
      </c>
      <c r="D420" s="331" t="s">
        <v>421</v>
      </c>
      <c r="E420" s="364">
        <v>0.05</v>
      </c>
      <c r="F420" s="397" t="s">
        <v>1511</v>
      </c>
      <c r="G420" s="331" t="s">
        <v>751</v>
      </c>
      <c r="H420" s="331" t="s">
        <v>652</v>
      </c>
      <c r="I420" s="282" t="s">
        <v>654</v>
      </c>
      <c r="J420" s="397" t="s">
        <v>1512</v>
      </c>
      <c r="K420" s="398">
        <v>44927</v>
      </c>
      <c r="L420" s="398">
        <v>45261</v>
      </c>
      <c r="M420" s="399"/>
      <c r="N420" s="287"/>
      <c r="O420" s="287"/>
      <c r="P420" s="287"/>
      <c r="Q420" s="287"/>
      <c r="R420" s="287"/>
      <c r="S420" s="287"/>
      <c r="T420" s="287"/>
      <c r="U420" s="287"/>
      <c r="V420" s="287"/>
      <c r="W420" s="287"/>
      <c r="X420" s="287"/>
      <c r="Y420" s="287"/>
      <c r="Z420" s="287"/>
      <c r="AA420" s="287"/>
      <c r="AB420" s="287"/>
      <c r="AC420" s="287"/>
      <c r="AD420" s="287"/>
      <c r="AE420" s="287"/>
      <c r="AF420" s="287"/>
      <c r="AG420" s="287"/>
      <c r="AH420" s="287"/>
      <c r="AI420" s="287"/>
      <c r="AJ420" s="287"/>
      <c r="AK420" s="287"/>
      <c r="AL420" s="287"/>
      <c r="AM420" s="287"/>
      <c r="AN420" s="287"/>
      <c r="AO420" s="287"/>
      <c r="AP420" s="287"/>
      <c r="AQ420" s="287"/>
      <c r="AR420" s="287"/>
      <c r="AS420" s="287"/>
      <c r="AT420" s="287"/>
      <c r="AU420" s="287"/>
      <c r="AV420" s="287"/>
      <c r="AW420" s="287"/>
      <c r="AX420" s="287"/>
      <c r="AY420" s="287"/>
      <c r="AZ420" s="287"/>
      <c r="BA420" s="287"/>
      <c r="BB420" s="287"/>
      <c r="BC420" s="287"/>
      <c r="BD420" s="287"/>
    </row>
    <row r="421" spans="1:56" s="288" customFormat="1" ht="15" customHeight="1" x14ac:dyDescent="0.2">
      <c r="A421" s="280" t="s">
        <v>1242</v>
      </c>
      <c r="B421" s="517"/>
      <c r="C421" s="357" t="s">
        <v>1501</v>
      </c>
      <c r="D421" s="331" t="s">
        <v>421</v>
      </c>
      <c r="E421" s="364">
        <v>2.21</v>
      </c>
      <c r="F421" s="397" t="s">
        <v>1511</v>
      </c>
      <c r="G421" s="331" t="s">
        <v>751</v>
      </c>
      <c r="H421" s="331" t="s">
        <v>652</v>
      </c>
      <c r="I421" s="282" t="s">
        <v>654</v>
      </c>
      <c r="J421" s="397" t="s">
        <v>1512</v>
      </c>
      <c r="K421" s="398">
        <v>44927</v>
      </c>
      <c r="L421" s="398">
        <v>45261</v>
      </c>
      <c r="M421" s="399"/>
      <c r="N421" s="287"/>
      <c r="O421" s="287"/>
      <c r="P421" s="287"/>
      <c r="Q421" s="287"/>
      <c r="R421" s="287"/>
      <c r="S421" s="287"/>
      <c r="T421" s="287"/>
      <c r="U421" s="287"/>
      <c r="V421" s="287"/>
      <c r="W421" s="287"/>
      <c r="X421" s="287"/>
      <c r="Y421" s="287"/>
      <c r="Z421" s="287"/>
      <c r="AA421" s="287"/>
      <c r="AB421" s="287"/>
      <c r="AC421" s="287"/>
      <c r="AD421" s="287"/>
      <c r="AE421" s="287"/>
      <c r="AF421" s="287"/>
      <c r="AG421" s="287"/>
      <c r="AH421" s="287"/>
      <c r="AI421" s="287"/>
      <c r="AJ421" s="287"/>
      <c r="AK421" s="287"/>
      <c r="AL421" s="287"/>
      <c r="AM421" s="287"/>
      <c r="AN421" s="287"/>
      <c r="AO421" s="287"/>
      <c r="AP421" s="287"/>
      <c r="AQ421" s="287"/>
      <c r="AR421" s="287"/>
      <c r="AS421" s="287"/>
      <c r="AT421" s="287"/>
      <c r="AU421" s="287"/>
      <c r="AV421" s="287"/>
      <c r="AW421" s="287"/>
      <c r="AX421" s="287"/>
      <c r="AY421" s="287"/>
      <c r="AZ421" s="287"/>
      <c r="BA421" s="287"/>
      <c r="BB421" s="287"/>
      <c r="BC421" s="287"/>
      <c r="BD421" s="287"/>
    </row>
    <row r="422" spans="1:56" s="288" customFormat="1" ht="15" customHeight="1" x14ac:dyDescent="0.2">
      <c r="A422" s="280" t="s">
        <v>1243</v>
      </c>
      <c r="B422" s="517"/>
      <c r="C422" s="357" t="s">
        <v>1560</v>
      </c>
      <c r="D422" s="331" t="s">
        <v>421</v>
      </c>
      <c r="E422" s="364">
        <v>0.53</v>
      </c>
      <c r="F422" s="397" t="s">
        <v>1511</v>
      </c>
      <c r="G422" s="331" t="s">
        <v>751</v>
      </c>
      <c r="H422" s="331" t="s">
        <v>652</v>
      </c>
      <c r="I422" s="282" t="s">
        <v>653</v>
      </c>
      <c r="J422" s="397" t="s">
        <v>1512</v>
      </c>
      <c r="K422" s="398">
        <v>44927</v>
      </c>
      <c r="L422" s="398">
        <v>45261</v>
      </c>
      <c r="M422" s="399"/>
      <c r="N422" s="287"/>
      <c r="O422" s="287"/>
      <c r="P422" s="287"/>
      <c r="Q422" s="287"/>
      <c r="R422" s="287"/>
      <c r="S422" s="287"/>
      <c r="T422" s="287"/>
      <c r="U422" s="287"/>
      <c r="V422" s="287"/>
      <c r="W422" s="287"/>
      <c r="X422" s="287"/>
      <c r="Y422" s="287"/>
      <c r="Z422" s="287"/>
      <c r="AA422" s="287"/>
      <c r="AB422" s="287"/>
      <c r="AC422" s="287"/>
      <c r="AD422" s="287"/>
      <c r="AE422" s="287"/>
      <c r="AF422" s="287"/>
      <c r="AG422" s="287"/>
      <c r="AH422" s="287"/>
      <c r="AI422" s="287"/>
      <c r="AJ422" s="287"/>
      <c r="AK422" s="287"/>
      <c r="AL422" s="287"/>
      <c r="AM422" s="287"/>
      <c r="AN422" s="287"/>
      <c r="AO422" s="287"/>
      <c r="AP422" s="287"/>
      <c r="AQ422" s="287"/>
      <c r="AR422" s="287"/>
      <c r="AS422" s="287"/>
      <c r="AT422" s="287"/>
      <c r="AU422" s="287"/>
      <c r="AV422" s="287"/>
      <c r="AW422" s="287"/>
      <c r="AX422" s="287"/>
      <c r="AY422" s="287"/>
      <c r="AZ422" s="287"/>
      <c r="BA422" s="287"/>
      <c r="BB422" s="287"/>
      <c r="BC422" s="287"/>
      <c r="BD422" s="287"/>
    </row>
    <row r="423" spans="1:56" s="288" customFormat="1" ht="15" customHeight="1" x14ac:dyDescent="0.2">
      <c r="A423" s="329" t="s">
        <v>1244</v>
      </c>
      <c r="B423" s="517"/>
      <c r="C423" s="357" t="s">
        <v>1562</v>
      </c>
      <c r="D423" s="331" t="s">
        <v>421</v>
      </c>
      <c r="E423" s="364">
        <v>5</v>
      </c>
      <c r="F423" s="397" t="s">
        <v>1511</v>
      </c>
      <c r="G423" s="331" t="s">
        <v>751</v>
      </c>
      <c r="H423" s="331" t="s">
        <v>652</v>
      </c>
      <c r="I423" s="282" t="s">
        <v>653</v>
      </c>
      <c r="J423" s="397" t="s">
        <v>1512</v>
      </c>
      <c r="K423" s="398">
        <v>44927</v>
      </c>
      <c r="L423" s="398">
        <v>45261</v>
      </c>
      <c r="M423" s="399"/>
      <c r="N423" s="287"/>
      <c r="O423" s="287"/>
      <c r="P423" s="287"/>
      <c r="Q423" s="287"/>
      <c r="R423" s="287"/>
      <c r="S423" s="287"/>
      <c r="T423" s="287"/>
      <c r="U423" s="287"/>
      <c r="V423" s="287"/>
      <c r="W423" s="287"/>
      <c r="X423" s="287"/>
      <c r="Y423" s="287"/>
      <c r="Z423" s="287"/>
      <c r="AA423" s="287"/>
      <c r="AB423" s="287"/>
      <c r="AC423" s="287"/>
      <c r="AD423" s="287"/>
      <c r="AE423" s="287"/>
      <c r="AF423" s="287"/>
      <c r="AG423" s="287"/>
      <c r="AH423" s="287"/>
      <c r="AI423" s="287"/>
      <c r="AJ423" s="287"/>
      <c r="AK423" s="287"/>
      <c r="AL423" s="287"/>
      <c r="AM423" s="287"/>
      <c r="AN423" s="287"/>
      <c r="AO423" s="287"/>
      <c r="AP423" s="287"/>
      <c r="AQ423" s="287"/>
      <c r="AR423" s="287"/>
      <c r="AS423" s="287"/>
      <c r="AT423" s="287"/>
      <c r="AU423" s="287"/>
      <c r="AV423" s="287"/>
      <c r="AW423" s="287"/>
      <c r="AX423" s="287"/>
      <c r="AY423" s="287"/>
      <c r="AZ423" s="287"/>
      <c r="BA423" s="287"/>
      <c r="BB423" s="287"/>
      <c r="BC423" s="287"/>
      <c r="BD423" s="287"/>
    </row>
    <row r="424" spans="1:56" s="288" customFormat="1" ht="15" customHeight="1" x14ac:dyDescent="0.2">
      <c r="A424" s="280" t="s">
        <v>1245</v>
      </c>
      <c r="B424" s="517"/>
      <c r="C424" s="357" t="s">
        <v>1930</v>
      </c>
      <c r="D424" s="331" t="s">
        <v>421</v>
      </c>
      <c r="E424" s="364">
        <v>5.0000000000000001E-3</v>
      </c>
      <c r="F424" s="397" t="s">
        <v>1511</v>
      </c>
      <c r="G424" s="331" t="s">
        <v>751</v>
      </c>
      <c r="H424" s="331" t="s">
        <v>652</v>
      </c>
      <c r="I424" s="282" t="s">
        <v>653</v>
      </c>
      <c r="J424" s="397" t="s">
        <v>1512</v>
      </c>
      <c r="K424" s="398">
        <v>44927</v>
      </c>
      <c r="L424" s="398">
        <v>45261</v>
      </c>
      <c r="M424" s="399"/>
      <c r="N424" s="287"/>
      <c r="O424" s="287"/>
      <c r="P424" s="287"/>
      <c r="Q424" s="287"/>
      <c r="R424" s="287"/>
      <c r="S424" s="287"/>
      <c r="T424" s="287"/>
      <c r="U424" s="287"/>
      <c r="V424" s="287"/>
      <c r="W424" s="287"/>
      <c r="X424" s="287"/>
      <c r="Y424" s="287"/>
      <c r="Z424" s="287"/>
      <c r="AA424" s="287"/>
      <c r="AB424" s="287"/>
      <c r="AC424" s="287"/>
      <c r="AD424" s="287"/>
      <c r="AE424" s="287"/>
      <c r="AF424" s="287"/>
      <c r="AG424" s="287"/>
      <c r="AH424" s="287"/>
      <c r="AI424" s="287"/>
      <c r="AJ424" s="287"/>
      <c r="AK424" s="287"/>
      <c r="AL424" s="287"/>
      <c r="AM424" s="287"/>
      <c r="AN424" s="287"/>
      <c r="AO424" s="287"/>
      <c r="AP424" s="287"/>
      <c r="AQ424" s="287"/>
      <c r="AR424" s="287"/>
      <c r="AS424" s="287"/>
      <c r="AT424" s="287"/>
      <c r="AU424" s="287"/>
      <c r="AV424" s="287"/>
      <c r="AW424" s="287"/>
      <c r="AX424" s="287"/>
      <c r="AY424" s="287"/>
      <c r="AZ424" s="287"/>
      <c r="BA424" s="287"/>
      <c r="BB424" s="287"/>
      <c r="BC424" s="287"/>
      <c r="BD424" s="287"/>
    </row>
    <row r="425" spans="1:56" s="288" customFormat="1" ht="15" customHeight="1" x14ac:dyDescent="0.2">
      <c r="A425" s="329" t="s">
        <v>1246</v>
      </c>
      <c r="B425" s="517"/>
      <c r="C425" s="357" t="s">
        <v>1502</v>
      </c>
      <c r="D425" s="331" t="s">
        <v>421</v>
      </c>
      <c r="E425" s="364">
        <v>2.5000000000000001E-2</v>
      </c>
      <c r="F425" s="397" t="s">
        <v>1511</v>
      </c>
      <c r="G425" s="331" t="s">
        <v>751</v>
      </c>
      <c r="H425" s="331" t="s">
        <v>652</v>
      </c>
      <c r="I425" s="282" t="s">
        <v>654</v>
      </c>
      <c r="J425" s="397" t="s">
        <v>1512</v>
      </c>
      <c r="K425" s="398">
        <v>44927</v>
      </c>
      <c r="L425" s="398">
        <v>45261</v>
      </c>
      <c r="M425" s="399"/>
      <c r="N425" s="287"/>
      <c r="O425" s="287"/>
      <c r="P425" s="287"/>
      <c r="Q425" s="287"/>
      <c r="R425" s="287"/>
      <c r="S425" s="287"/>
      <c r="T425" s="287"/>
      <c r="U425" s="287"/>
      <c r="V425" s="287"/>
      <c r="W425" s="287"/>
      <c r="X425" s="287"/>
      <c r="Y425" s="287"/>
      <c r="Z425" s="287"/>
      <c r="AA425" s="287"/>
      <c r="AB425" s="287"/>
      <c r="AC425" s="287"/>
      <c r="AD425" s="287"/>
      <c r="AE425" s="287"/>
      <c r="AF425" s="287"/>
      <c r="AG425" s="287"/>
      <c r="AH425" s="287"/>
      <c r="AI425" s="287"/>
      <c r="AJ425" s="287"/>
      <c r="AK425" s="287"/>
      <c r="AL425" s="287"/>
      <c r="AM425" s="287"/>
      <c r="AN425" s="287"/>
      <c r="AO425" s="287"/>
      <c r="AP425" s="287"/>
      <c r="AQ425" s="287"/>
      <c r="AR425" s="287"/>
      <c r="AS425" s="287"/>
      <c r="AT425" s="287"/>
      <c r="AU425" s="287"/>
      <c r="AV425" s="287"/>
      <c r="AW425" s="287"/>
      <c r="AX425" s="287"/>
      <c r="AY425" s="287"/>
      <c r="AZ425" s="287"/>
      <c r="BA425" s="287"/>
      <c r="BB425" s="287"/>
      <c r="BC425" s="287"/>
      <c r="BD425" s="287"/>
    </row>
    <row r="426" spans="1:56" s="288" customFormat="1" ht="15" customHeight="1" x14ac:dyDescent="0.2">
      <c r="A426" s="280" t="s">
        <v>1247</v>
      </c>
      <c r="B426" s="517"/>
      <c r="C426" s="357" t="s">
        <v>1617</v>
      </c>
      <c r="D426" s="331" t="s">
        <v>421</v>
      </c>
      <c r="E426" s="364">
        <v>2</v>
      </c>
      <c r="F426" s="397" t="s">
        <v>1511</v>
      </c>
      <c r="G426" s="331" t="s">
        <v>751</v>
      </c>
      <c r="H426" s="331" t="s">
        <v>652</v>
      </c>
      <c r="I426" s="282" t="s">
        <v>653</v>
      </c>
      <c r="J426" s="397" t="s">
        <v>1512</v>
      </c>
      <c r="K426" s="398">
        <v>44993</v>
      </c>
      <c r="L426" s="398">
        <v>45261</v>
      </c>
      <c r="M426" s="399"/>
      <c r="N426" s="287"/>
      <c r="O426" s="287"/>
      <c r="P426" s="287"/>
      <c r="Q426" s="287"/>
      <c r="R426" s="287"/>
      <c r="S426" s="287"/>
      <c r="T426" s="287"/>
      <c r="U426" s="287"/>
      <c r="V426" s="287"/>
      <c r="W426" s="287"/>
      <c r="X426" s="287"/>
      <c r="Y426" s="287"/>
      <c r="Z426" s="287"/>
      <c r="AA426" s="287"/>
      <c r="AB426" s="287"/>
      <c r="AC426" s="287"/>
      <c r="AD426" s="287"/>
      <c r="AE426" s="287"/>
      <c r="AF426" s="287"/>
      <c r="AG426" s="287"/>
      <c r="AH426" s="287"/>
      <c r="AI426" s="287"/>
      <c r="AJ426" s="287"/>
      <c r="AK426" s="287"/>
      <c r="AL426" s="287"/>
      <c r="AM426" s="287"/>
      <c r="AN426" s="287"/>
      <c r="AO426" s="287"/>
      <c r="AP426" s="287"/>
      <c r="AQ426" s="287"/>
      <c r="AR426" s="287"/>
      <c r="AS426" s="287"/>
      <c r="AT426" s="287"/>
      <c r="AU426" s="287"/>
      <c r="AV426" s="287"/>
      <c r="AW426" s="287"/>
      <c r="AX426" s="287"/>
      <c r="AY426" s="287"/>
      <c r="AZ426" s="287"/>
      <c r="BA426" s="287"/>
      <c r="BB426" s="287"/>
      <c r="BC426" s="287"/>
      <c r="BD426" s="287"/>
    </row>
    <row r="427" spans="1:56" s="288" customFormat="1" ht="15" customHeight="1" x14ac:dyDescent="0.2">
      <c r="A427" s="280" t="s">
        <v>1248</v>
      </c>
      <c r="B427" s="517"/>
      <c r="C427" s="357" t="s">
        <v>1618</v>
      </c>
      <c r="D427" s="331" t="s">
        <v>421</v>
      </c>
      <c r="E427" s="364">
        <v>1</v>
      </c>
      <c r="F427" s="397" t="s">
        <v>1511</v>
      </c>
      <c r="G427" s="331" t="s">
        <v>751</v>
      </c>
      <c r="H427" s="331" t="s">
        <v>652</v>
      </c>
      <c r="I427" s="282" t="s">
        <v>653</v>
      </c>
      <c r="J427" s="397" t="s">
        <v>1512</v>
      </c>
      <c r="K427" s="398">
        <v>44994</v>
      </c>
      <c r="L427" s="398">
        <v>45261</v>
      </c>
      <c r="M427" s="399"/>
      <c r="N427" s="287"/>
      <c r="O427" s="287"/>
      <c r="P427" s="287"/>
      <c r="Q427" s="287"/>
      <c r="R427" s="287"/>
      <c r="S427" s="287"/>
      <c r="T427" s="287"/>
      <c r="U427" s="287"/>
      <c r="V427" s="287"/>
      <c r="W427" s="287"/>
      <c r="X427" s="287"/>
      <c r="Y427" s="287"/>
      <c r="Z427" s="287"/>
      <c r="AA427" s="287"/>
      <c r="AB427" s="287"/>
      <c r="AC427" s="287"/>
      <c r="AD427" s="287"/>
      <c r="AE427" s="287"/>
      <c r="AF427" s="287"/>
      <c r="AG427" s="287"/>
      <c r="AH427" s="287"/>
      <c r="AI427" s="287"/>
      <c r="AJ427" s="287"/>
      <c r="AK427" s="287"/>
      <c r="AL427" s="287"/>
      <c r="AM427" s="287"/>
      <c r="AN427" s="287"/>
      <c r="AO427" s="287"/>
      <c r="AP427" s="287"/>
      <c r="AQ427" s="287"/>
      <c r="AR427" s="287"/>
      <c r="AS427" s="287"/>
      <c r="AT427" s="287"/>
      <c r="AU427" s="287"/>
      <c r="AV427" s="287"/>
      <c r="AW427" s="287"/>
      <c r="AX427" s="287"/>
      <c r="AY427" s="287"/>
      <c r="AZ427" s="287"/>
      <c r="BA427" s="287"/>
      <c r="BB427" s="287"/>
      <c r="BC427" s="287"/>
      <c r="BD427" s="287"/>
    </row>
    <row r="428" spans="1:56" s="288" customFormat="1" ht="15" customHeight="1" x14ac:dyDescent="0.2">
      <c r="A428" s="329" t="s">
        <v>1249</v>
      </c>
      <c r="B428" s="517"/>
      <c r="C428" s="357" t="s">
        <v>1931</v>
      </c>
      <c r="D428" s="331" t="s">
        <v>421</v>
      </c>
      <c r="E428" s="364">
        <v>1.4999999999999999E-2</v>
      </c>
      <c r="F428" s="397" t="s">
        <v>1511</v>
      </c>
      <c r="G428" s="331" t="s">
        <v>751</v>
      </c>
      <c r="H428" s="331" t="s">
        <v>652</v>
      </c>
      <c r="I428" s="282" t="s">
        <v>653</v>
      </c>
      <c r="J428" s="397" t="s">
        <v>1512</v>
      </c>
      <c r="K428" s="398">
        <v>44927</v>
      </c>
      <c r="L428" s="398">
        <v>45261</v>
      </c>
      <c r="M428" s="399"/>
      <c r="N428" s="287"/>
      <c r="O428" s="287"/>
      <c r="P428" s="287"/>
      <c r="Q428" s="287"/>
      <c r="R428" s="287"/>
      <c r="S428" s="287"/>
      <c r="T428" s="287"/>
      <c r="U428" s="287"/>
      <c r="V428" s="287"/>
      <c r="W428" s="287"/>
      <c r="X428" s="287"/>
      <c r="Y428" s="287"/>
      <c r="Z428" s="287"/>
      <c r="AA428" s="287"/>
      <c r="AB428" s="287"/>
      <c r="AC428" s="287"/>
      <c r="AD428" s="287"/>
      <c r="AE428" s="287"/>
      <c r="AF428" s="287"/>
      <c r="AG428" s="287"/>
      <c r="AH428" s="287"/>
      <c r="AI428" s="287"/>
      <c r="AJ428" s="287"/>
      <c r="AK428" s="287"/>
      <c r="AL428" s="287"/>
      <c r="AM428" s="287"/>
      <c r="AN428" s="287"/>
      <c r="AO428" s="287"/>
      <c r="AP428" s="287"/>
      <c r="AQ428" s="287"/>
      <c r="AR428" s="287"/>
      <c r="AS428" s="287"/>
      <c r="AT428" s="287"/>
      <c r="AU428" s="287"/>
      <c r="AV428" s="287"/>
      <c r="AW428" s="287"/>
      <c r="AX428" s="287"/>
      <c r="AY428" s="287"/>
      <c r="AZ428" s="287"/>
      <c r="BA428" s="287"/>
      <c r="BB428" s="287"/>
      <c r="BC428" s="287"/>
      <c r="BD428" s="287"/>
    </row>
    <row r="429" spans="1:56" s="288" customFormat="1" ht="15" customHeight="1" x14ac:dyDescent="0.2">
      <c r="A429" s="280" t="s">
        <v>1250</v>
      </c>
      <c r="B429" s="517"/>
      <c r="C429" s="357" t="s">
        <v>1932</v>
      </c>
      <c r="D429" s="331" t="s">
        <v>421</v>
      </c>
      <c r="E429" s="364">
        <v>1.4999999999999999E-2</v>
      </c>
      <c r="F429" s="397" t="s">
        <v>1511</v>
      </c>
      <c r="G429" s="331" t="s">
        <v>751</v>
      </c>
      <c r="H429" s="331" t="s">
        <v>652</v>
      </c>
      <c r="I429" s="282" t="s">
        <v>653</v>
      </c>
      <c r="J429" s="397"/>
      <c r="K429" s="398">
        <v>44927</v>
      </c>
      <c r="L429" s="398">
        <v>45261</v>
      </c>
      <c r="M429" s="399"/>
      <c r="N429" s="287"/>
      <c r="O429" s="287"/>
      <c r="P429" s="287"/>
      <c r="Q429" s="287"/>
      <c r="R429" s="287"/>
      <c r="S429" s="287"/>
      <c r="T429" s="287"/>
      <c r="U429" s="287"/>
      <c r="V429" s="287"/>
      <c r="W429" s="287"/>
      <c r="X429" s="287"/>
      <c r="Y429" s="287"/>
      <c r="Z429" s="287"/>
      <c r="AA429" s="287"/>
      <c r="AB429" s="287"/>
      <c r="AC429" s="287"/>
      <c r="AD429" s="287"/>
      <c r="AE429" s="287"/>
      <c r="AF429" s="287"/>
      <c r="AG429" s="287"/>
      <c r="AH429" s="287"/>
      <c r="AI429" s="287"/>
      <c r="AJ429" s="287"/>
      <c r="AK429" s="287"/>
      <c r="AL429" s="287"/>
      <c r="AM429" s="287"/>
      <c r="AN429" s="287"/>
      <c r="AO429" s="287"/>
      <c r="AP429" s="287"/>
      <c r="AQ429" s="287"/>
      <c r="AR429" s="287"/>
      <c r="AS429" s="287"/>
      <c r="AT429" s="287"/>
      <c r="AU429" s="287"/>
      <c r="AV429" s="287"/>
      <c r="AW429" s="287"/>
      <c r="AX429" s="287"/>
      <c r="AY429" s="287"/>
      <c r="AZ429" s="287"/>
      <c r="BA429" s="287"/>
      <c r="BB429" s="287"/>
      <c r="BC429" s="287"/>
      <c r="BD429" s="287"/>
    </row>
    <row r="430" spans="1:56" s="288" customFormat="1" ht="15" customHeight="1" x14ac:dyDescent="0.2">
      <c r="A430" s="280" t="s">
        <v>1251</v>
      </c>
      <c r="B430" s="517"/>
      <c r="C430" s="357" t="s">
        <v>1933</v>
      </c>
      <c r="D430" s="331" t="s">
        <v>421</v>
      </c>
      <c r="E430" s="364">
        <v>0.05</v>
      </c>
      <c r="F430" s="397" t="s">
        <v>1511</v>
      </c>
      <c r="G430" s="331" t="s">
        <v>751</v>
      </c>
      <c r="H430" s="331" t="s">
        <v>652</v>
      </c>
      <c r="I430" s="282" t="s">
        <v>653</v>
      </c>
      <c r="J430" s="397" t="s">
        <v>1512</v>
      </c>
      <c r="K430" s="398">
        <v>44927</v>
      </c>
      <c r="L430" s="398">
        <v>45261</v>
      </c>
      <c r="M430" s="399"/>
      <c r="N430" s="287"/>
      <c r="O430" s="287"/>
      <c r="P430" s="287"/>
      <c r="Q430" s="287"/>
      <c r="R430" s="287"/>
      <c r="S430" s="287"/>
      <c r="T430" s="287"/>
      <c r="U430" s="287"/>
      <c r="V430" s="287"/>
      <c r="W430" s="287"/>
      <c r="X430" s="287"/>
      <c r="Y430" s="287"/>
      <c r="Z430" s="287"/>
      <c r="AA430" s="287"/>
      <c r="AB430" s="287"/>
      <c r="AC430" s="287"/>
      <c r="AD430" s="287"/>
      <c r="AE430" s="287"/>
      <c r="AF430" s="287"/>
      <c r="AG430" s="287"/>
      <c r="AH430" s="287"/>
      <c r="AI430" s="287"/>
      <c r="AJ430" s="287"/>
      <c r="AK430" s="287"/>
      <c r="AL430" s="287"/>
      <c r="AM430" s="287"/>
      <c r="AN430" s="287"/>
      <c r="AO430" s="287"/>
      <c r="AP430" s="287"/>
      <c r="AQ430" s="287"/>
      <c r="AR430" s="287"/>
      <c r="AS430" s="287"/>
      <c r="AT430" s="287"/>
      <c r="AU430" s="287"/>
      <c r="AV430" s="287"/>
      <c r="AW430" s="287"/>
      <c r="AX430" s="287"/>
      <c r="AY430" s="287"/>
      <c r="AZ430" s="287"/>
      <c r="BA430" s="287"/>
      <c r="BB430" s="287"/>
      <c r="BC430" s="287"/>
      <c r="BD430" s="287"/>
    </row>
    <row r="431" spans="1:56" s="288" customFormat="1" ht="15" customHeight="1" x14ac:dyDescent="0.2">
      <c r="A431" s="329" t="s">
        <v>1252</v>
      </c>
      <c r="B431" s="517"/>
      <c r="C431" s="357" t="s">
        <v>1934</v>
      </c>
      <c r="D431" s="331" t="s">
        <v>421</v>
      </c>
      <c r="E431" s="364">
        <v>0.2</v>
      </c>
      <c r="F431" s="397" t="s">
        <v>1511</v>
      </c>
      <c r="G431" s="331" t="s">
        <v>751</v>
      </c>
      <c r="H431" s="331" t="s">
        <v>652</v>
      </c>
      <c r="I431" s="282" t="s">
        <v>653</v>
      </c>
      <c r="J431" s="397" t="s">
        <v>1512</v>
      </c>
      <c r="K431" s="398">
        <v>44927</v>
      </c>
      <c r="L431" s="398">
        <v>45261</v>
      </c>
      <c r="M431" s="399"/>
      <c r="N431" s="287"/>
      <c r="O431" s="287"/>
      <c r="P431" s="287"/>
      <c r="Q431" s="287"/>
      <c r="R431" s="287"/>
      <c r="S431" s="287"/>
      <c r="T431" s="287"/>
      <c r="U431" s="287"/>
      <c r="V431" s="287"/>
      <c r="W431" s="287"/>
      <c r="X431" s="287"/>
      <c r="Y431" s="287"/>
      <c r="Z431" s="287"/>
      <c r="AA431" s="287"/>
      <c r="AB431" s="287"/>
      <c r="AC431" s="287"/>
      <c r="AD431" s="287"/>
      <c r="AE431" s="287"/>
      <c r="AF431" s="287"/>
      <c r="AG431" s="287"/>
      <c r="AH431" s="287"/>
      <c r="AI431" s="287"/>
      <c r="AJ431" s="287"/>
      <c r="AK431" s="287"/>
      <c r="AL431" s="287"/>
      <c r="AM431" s="287"/>
      <c r="AN431" s="287"/>
      <c r="AO431" s="287"/>
      <c r="AP431" s="287"/>
      <c r="AQ431" s="287"/>
      <c r="AR431" s="287"/>
      <c r="AS431" s="287"/>
      <c r="AT431" s="287"/>
      <c r="AU431" s="287"/>
      <c r="AV431" s="287"/>
      <c r="AW431" s="287"/>
      <c r="AX431" s="287"/>
      <c r="AY431" s="287"/>
      <c r="AZ431" s="287"/>
      <c r="BA431" s="287"/>
      <c r="BB431" s="287"/>
      <c r="BC431" s="287"/>
      <c r="BD431" s="287"/>
    </row>
    <row r="432" spans="1:56" s="288" customFormat="1" ht="15" customHeight="1" x14ac:dyDescent="0.2">
      <c r="A432" s="280" t="s">
        <v>1253</v>
      </c>
      <c r="B432" s="517"/>
      <c r="C432" s="357" t="s">
        <v>1497</v>
      </c>
      <c r="D432" s="331" t="s">
        <v>421</v>
      </c>
      <c r="E432" s="364">
        <v>0.06</v>
      </c>
      <c r="F432" s="397" t="s">
        <v>1511</v>
      </c>
      <c r="G432" s="331" t="s">
        <v>751</v>
      </c>
      <c r="H432" s="331" t="s">
        <v>652</v>
      </c>
      <c r="I432" s="282" t="s">
        <v>654</v>
      </c>
      <c r="J432" s="397" t="s">
        <v>1512</v>
      </c>
      <c r="K432" s="398">
        <v>44927</v>
      </c>
      <c r="L432" s="398">
        <v>45261</v>
      </c>
      <c r="M432" s="399"/>
      <c r="N432" s="287"/>
      <c r="O432" s="287"/>
      <c r="P432" s="287"/>
      <c r="Q432" s="287"/>
      <c r="R432" s="287"/>
      <c r="S432" s="287"/>
      <c r="T432" s="287"/>
      <c r="U432" s="287"/>
      <c r="V432" s="287"/>
      <c r="W432" s="287"/>
      <c r="X432" s="287"/>
      <c r="Y432" s="287"/>
      <c r="Z432" s="287"/>
      <c r="AA432" s="287"/>
      <c r="AB432" s="287"/>
      <c r="AC432" s="287"/>
      <c r="AD432" s="287"/>
      <c r="AE432" s="287"/>
      <c r="AF432" s="287"/>
      <c r="AG432" s="287"/>
      <c r="AH432" s="287"/>
      <c r="AI432" s="287"/>
      <c r="AJ432" s="287"/>
      <c r="AK432" s="287"/>
      <c r="AL432" s="287"/>
      <c r="AM432" s="287"/>
      <c r="AN432" s="287"/>
      <c r="AO432" s="287"/>
      <c r="AP432" s="287"/>
      <c r="AQ432" s="287"/>
      <c r="AR432" s="287"/>
      <c r="AS432" s="287"/>
      <c r="AT432" s="287"/>
      <c r="AU432" s="287"/>
      <c r="AV432" s="287"/>
      <c r="AW432" s="287"/>
      <c r="AX432" s="287"/>
      <c r="AY432" s="287"/>
      <c r="AZ432" s="287"/>
      <c r="BA432" s="287"/>
      <c r="BB432" s="287"/>
      <c r="BC432" s="287"/>
      <c r="BD432" s="287"/>
    </row>
    <row r="433" spans="1:56" s="288" customFormat="1" ht="15" customHeight="1" x14ac:dyDescent="0.2">
      <c r="A433" s="280" t="s">
        <v>1254</v>
      </c>
      <c r="B433" s="517"/>
      <c r="C433" s="357" t="s">
        <v>1514</v>
      </c>
      <c r="D433" s="331" t="s">
        <v>421</v>
      </c>
      <c r="E433" s="364">
        <v>0.35</v>
      </c>
      <c r="F433" s="397" t="s">
        <v>1511</v>
      </c>
      <c r="G433" s="331" t="s">
        <v>751</v>
      </c>
      <c r="H433" s="331" t="s">
        <v>652</v>
      </c>
      <c r="I433" s="282" t="s">
        <v>653</v>
      </c>
      <c r="J433" s="397" t="s">
        <v>1512</v>
      </c>
      <c r="K433" s="398">
        <v>44927</v>
      </c>
      <c r="L433" s="398">
        <v>45261</v>
      </c>
      <c r="M433" s="399"/>
      <c r="N433" s="287"/>
      <c r="O433" s="287"/>
      <c r="P433" s="287"/>
      <c r="Q433" s="287"/>
      <c r="R433" s="287"/>
      <c r="S433" s="287"/>
      <c r="T433" s="287"/>
      <c r="U433" s="287"/>
      <c r="V433" s="287"/>
      <c r="W433" s="287"/>
      <c r="X433" s="287"/>
      <c r="Y433" s="287"/>
      <c r="Z433" s="287"/>
      <c r="AA433" s="287"/>
      <c r="AB433" s="287"/>
      <c r="AC433" s="287"/>
      <c r="AD433" s="287"/>
      <c r="AE433" s="287"/>
      <c r="AF433" s="287"/>
      <c r="AG433" s="287"/>
      <c r="AH433" s="287"/>
      <c r="AI433" s="287"/>
      <c r="AJ433" s="287"/>
      <c r="AK433" s="287"/>
      <c r="AL433" s="287"/>
      <c r="AM433" s="287"/>
      <c r="AN433" s="287"/>
      <c r="AO433" s="287"/>
      <c r="AP433" s="287"/>
      <c r="AQ433" s="287"/>
      <c r="AR433" s="287"/>
      <c r="AS433" s="287"/>
      <c r="AT433" s="287"/>
      <c r="AU433" s="287"/>
      <c r="AV433" s="287"/>
      <c r="AW433" s="287"/>
      <c r="AX433" s="287"/>
      <c r="AY433" s="287"/>
      <c r="AZ433" s="287"/>
      <c r="BA433" s="287"/>
      <c r="BB433" s="287"/>
      <c r="BC433" s="287"/>
      <c r="BD433" s="287"/>
    </row>
    <row r="434" spans="1:56" s="288" customFormat="1" ht="15" customHeight="1" x14ac:dyDescent="0.2">
      <c r="A434" s="329" t="s">
        <v>1255</v>
      </c>
      <c r="B434" s="517"/>
      <c r="C434" s="357" t="s">
        <v>1935</v>
      </c>
      <c r="D434" s="331" t="s">
        <v>421</v>
      </c>
      <c r="E434" s="364">
        <v>0.3</v>
      </c>
      <c r="F434" s="397" t="s">
        <v>1511</v>
      </c>
      <c r="G434" s="331" t="s">
        <v>751</v>
      </c>
      <c r="H434" s="331" t="s">
        <v>652</v>
      </c>
      <c r="I434" s="282" t="s">
        <v>653</v>
      </c>
      <c r="J434" s="397" t="s">
        <v>1512</v>
      </c>
      <c r="K434" s="398">
        <v>44927</v>
      </c>
      <c r="L434" s="398">
        <v>45261</v>
      </c>
      <c r="M434" s="399"/>
      <c r="N434" s="287"/>
      <c r="O434" s="287"/>
      <c r="P434" s="287"/>
      <c r="Q434" s="287"/>
      <c r="R434" s="287"/>
      <c r="S434" s="287"/>
      <c r="T434" s="287"/>
      <c r="U434" s="287"/>
      <c r="V434" s="287"/>
      <c r="W434" s="287"/>
      <c r="X434" s="287"/>
      <c r="Y434" s="287"/>
      <c r="Z434" s="287"/>
      <c r="AA434" s="287"/>
      <c r="AB434" s="287"/>
      <c r="AC434" s="287"/>
      <c r="AD434" s="287"/>
      <c r="AE434" s="287"/>
      <c r="AF434" s="287"/>
      <c r="AG434" s="287"/>
      <c r="AH434" s="287"/>
      <c r="AI434" s="287"/>
      <c r="AJ434" s="287"/>
      <c r="AK434" s="287"/>
      <c r="AL434" s="287"/>
      <c r="AM434" s="287"/>
      <c r="AN434" s="287"/>
      <c r="AO434" s="287"/>
      <c r="AP434" s="287"/>
      <c r="AQ434" s="287"/>
      <c r="AR434" s="287"/>
      <c r="AS434" s="287"/>
      <c r="AT434" s="287"/>
      <c r="AU434" s="287"/>
      <c r="AV434" s="287"/>
      <c r="AW434" s="287"/>
      <c r="AX434" s="287"/>
      <c r="AY434" s="287"/>
      <c r="AZ434" s="287"/>
      <c r="BA434" s="287"/>
      <c r="BB434" s="287"/>
      <c r="BC434" s="287"/>
      <c r="BD434" s="287"/>
    </row>
    <row r="435" spans="1:56" s="288" customFormat="1" ht="15" customHeight="1" x14ac:dyDescent="0.2">
      <c r="A435" s="280" t="s">
        <v>1256</v>
      </c>
      <c r="B435" s="517"/>
      <c r="C435" s="357" t="s">
        <v>1499</v>
      </c>
      <c r="D435" s="331" t="s">
        <v>421</v>
      </c>
      <c r="E435" s="364">
        <v>0.1</v>
      </c>
      <c r="F435" s="397" t="s">
        <v>1511</v>
      </c>
      <c r="G435" s="331" t="s">
        <v>751</v>
      </c>
      <c r="H435" s="331" t="s">
        <v>652</v>
      </c>
      <c r="I435" s="282" t="s">
        <v>654</v>
      </c>
      <c r="J435" s="397" t="s">
        <v>1512</v>
      </c>
      <c r="K435" s="398">
        <v>44927</v>
      </c>
      <c r="L435" s="398">
        <v>45261</v>
      </c>
      <c r="M435" s="399"/>
      <c r="N435" s="287"/>
      <c r="O435" s="287"/>
      <c r="P435" s="287"/>
      <c r="Q435" s="287"/>
      <c r="R435" s="287"/>
      <c r="S435" s="287"/>
      <c r="T435" s="287"/>
      <c r="U435" s="287"/>
      <c r="V435" s="287"/>
      <c r="W435" s="287"/>
      <c r="X435" s="287"/>
      <c r="Y435" s="287"/>
      <c r="Z435" s="287"/>
      <c r="AA435" s="287"/>
      <c r="AB435" s="287"/>
      <c r="AC435" s="287"/>
      <c r="AD435" s="287"/>
      <c r="AE435" s="287"/>
      <c r="AF435" s="287"/>
      <c r="AG435" s="287"/>
      <c r="AH435" s="287"/>
      <c r="AI435" s="287"/>
      <c r="AJ435" s="287"/>
      <c r="AK435" s="287"/>
      <c r="AL435" s="287"/>
      <c r="AM435" s="287"/>
      <c r="AN435" s="287"/>
      <c r="AO435" s="287"/>
      <c r="AP435" s="287"/>
      <c r="AQ435" s="287"/>
      <c r="AR435" s="287"/>
      <c r="AS435" s="287"/>
      <c r="AT435" s="287"/>
      <c r="AU435" s="287"/>
      <c r="AV435" s="287"/>
      <c r="AW435" s="287"/>
      <c r="AX435" s="287"/>
      <c r="AY435" s="287"/>
      <c r="AZ435" s="287"/>
      <c r="BA435" s="287"/>
      <c r="BB435" s="287"/>
      <c r="BC435" s="287"/>
      <c r="BD435" s="287"/>
    </row>
    <row r="436" spans="1:56" s="288" customFormat="1" ht="15" customHeight="1" x14ac:dyDescent="0.2">
      <c r="A436" s="280" t="s">
        <v>1257</v>
      </c>
      <c r="B436" s="517"/>
      <c r="C436" s="357" t="s">
        <v>566</v>
      </c>
      <c r="D436" s="331" t="s">
        <v>421</v>
      </c>
      <c r="E436" s="364">
        <v>3.7999999999999999E-2</v>
      </c>
      <c r="F436" s="397" t="s">
        <v>1511</v>
      </c>
      <c r="G436" s="331" t="s">
        <v>751</v>
      </c>
      <c r="H436" s="331" t="s">
        <v>652</v>
      </c>
      <c r="I436" s="282" t="s">
        <v>653</v>
      </c>
      <c r="J436" s="397" t="s">
        <v>1512</v>
      </c>
      <c r="K436" s="398">
        <v>44927</v>
      </c>
      <c r="L436" s="398">
        <v>45261</v>
      </c>
      <c r="M436" s="399"/>
      <c r="N436" s="287"/>
      <c r="O436" s="287"/>
      <c r="P436" s="287"/>
      <c r="Q436" s="287"/>
      <c r="R436" s="287"/>
      <c r="S436" s="287"/>
      <c r="T436" s="287"/>
      <c r="U436" s="287"/>
      <c r="V436" s="287"/>
      <c r="W436" s="287"/>
      <c r="X436" s="287"/>
      <c r="Y436" s="287"/>
      <c r="Z436" s="287"/>
      <c r="AA436" s="287"/>
      <c r="AB436" s="287"/>
      <c r="AC436" s="287"/>
      <c r="AD436" s="287"/>
      <c r="AE436" s="287"/>
      <c r="AF436" s="287"/>
      <c r="AG436" s="287"/>
      <c r="AH436" s="287"/>
      <c r="AI436" s="287"/>
      <c r="AJ436" s="287"/>
      <c r="AK436" s="287"/>
      <c r="AL436" s="287"/>
      <c r="AM436" s="287"/>
      <c r="AN436" s="287"/>
      <c r="AO436" s="287"/>
      <c r="AP436" s="287"/>
      <c r="AQ436" s="287"/>
      <c r="AR436" s="287"/>
      <c r="AS436" s="287"/>
      <c r="AT436" s="287"/>
      <c r="AU436" s="287"/>
      <c r="AV436" s="287"/>
      <c r="AW436" s="287"/>
      <c r="AX436" s="287"/>
      <c r="AY436" s="287"/>
      <c r="AZ436" s="287"/>
      <c r="BA436" s="287"/>
      <c r="BB436" s="287"/>
      <c r="BC436" s="287"/>
      <c r="BD436" s="287"/>
    </row>
    <row r="437" spans="1:56" s="288" customFormat="1" ht="15" customHeight="1" x14ac:dyDescent="0.2">
      <c r="A437" s="329" t="s">
        <v>1258</v>
      </c>
      <c r="B437" s="517"/>
      <c r="C437" s="357" t="s">
        <v>1496</v>
      </c>
      <c r="D437" s="331" t="s">
        <v>421</v>
      </c>
      <c r="E437" s="364">
        <v>0.06</v>
      </c>
      <c r="F437" s="397" t="s">
        <v>1511</v>
      </c>
      <c r="G437" s="331" t="s">
        <v>751</v>
      </c>
      <c r="H437" s="331" t="s">
        <v>652</v>
      </c>
      <c r="I437" s="282" t="s">
        <v>654</v>
      </c>
      <c r="J437" s="397" t="s">
        <v>1512</v>
      </c>
      <c r="K437" s="398">
        <v>44927</v>
      </c>
      <c r="L437" s="398">
        <v>45261</v>
      </c>
      <c r="M437" s="399"/>
      <c r="N437" s="287"/>
      <c r="O437" s="287"/>
      <c r="P437" s="287"/>
      <c r="Q437" s="287"/>
      <c r="R437" s="287"/>
      <c r="S437" s="287"/>
      <c r="T437" s="287"/>
      <c r="U437" s="287"/>
      <c r="V437" s="287"/>
      <c r="W437" s="287"/>
      <c r="X437" s="287"/>
      <c r="Y437" s="287"/>
      <c r="Z437" s="287"/>
      <c r="AA437" s="287"/>
      <c r="AB437" s="287"/>
      <c r="AC437" s="287"/>
      <c r="AD437" s="287"/>
      <c r="AE437" s="287"/>
      <c r="AF437" s="287"/>
      <c r="AG437" s="287"/>
      <c r="AH437" s="287"/>
      <c r="AI437" s="287"/>
      <c r="AJ437" s="287"/>
      <c r="AK437" s="287"/>
      <c r="AL437" s="287"/>
      <c r="AM437" s="287"/>
      <c r="AN437" s="287"/>
      <c r="AO437" s="287"/>
      <c r="AP437" s="287"/>
      <c r="AQ437" s="287"/>
      <c r="AR437" s="287"/>
      <c r="AS437" s="287"/>
      <c r="AT437" s="287"/>
      <c r="AU437" s="287"/>
      <c r="AV437" s="287"/>
      <c r="AW437" s="287"/>
      <c r="AX437" s="287"/>
      <c r="AY437" s="287"/>
      <c r="AZ437" s="287"/>
      <c r="BA437" s="287"/>
      <c r="BB437" s="287"/>
      <c r="BC437" s="287"/>
      <c r="BD437" s="287"/>
    </row>
    <row r="438" spans="1:56" s="288" customFormat="1" ht="15" customHeight="1" x14ac:dyDescent="0.2">
      <c r="A438" s="280" t="s">
        <v>1259</v>
      </c>
      <c r="B438" s="517"/>
      <c r="C438" s="357" t="s">
        <v>1936</v>
      </c>
      <c r="D438" s="331" t="s">
        <v>421</v>
      </c>
      <c r="E438" s="364">
        <v>0.55000000000000004</v>
      </c>
      <c r="F438" s="397" t="s">
        <v>1511</v>
      </c>
      <c r="G438" s="331" t="s">
        <v>751</v>
      </c>
      <c r="H438" s="331" t="s">
        <v>652</v>
      </c>
      <c r="I438" s="282" t="s">
        <v>653</v>
      </c>
      <c r="J438" s="397" t="s">
        <v>1512</v>
      </c>
      <c r="K438" s="398">
        <v>44927</v>
      </c>
      <c r="L438" s="398">
        <v>45261</v>
      </c>
      <c r="M438" s="399"/>
      <c r="N438" s="287"/>
      <c r="O438" s="287"/>
      <c r="P438" s="287"/>
      <c r="Q438" s="287"/>
      <c r="R438" s="287"/>
      <c r="S438" s="287"/>
      <c r="T438" s="287"/>
      <c r="U438" s="287"/>
      <c r="V438" s="287"/>
      <c r="W438" s="287"/>
      <c r="X438" s="287"/>
      <c r="Y438" s="287"/>
      <c r="Z438" s="287"/>
      <c r="AA438" s="287"/>
      <c r="AB438" s="287"/>
      <c r="AC438" s="287"/>
      <c r="AD438" s="287"/>
      <c r="AE438" s="287"/>
      <c r="AF438" s="287"/>
      <c r="AG438" s="287"/>
      <c r="AH438" s="287"/>
      <c r="AI438" s="287"/>
      <c r="AJ438" s="287"/>
      <c r="AK438" s="287"/>
      <c r="AL438" s="287"/>
      <c r="AM438" s="287"/>
      <c r="AN438" s="287"/>
      <c r="AO438" s="287"/>
      <c r="AP438" s="287"/>
      <c r="AQ438" s="287"/>
      <c r="AR438" s="287"/>
      <c r="AS438" s="287"/>
      <c r="AT438" s="287"/>
      <c r="AU438" s="287"/>
      <c r="AV438" s="287"/>
      <c r="AW438" s="287"/>
      <c r="AX438" s="287"/>
      <c r="AY438" s="287"/>
      <c r="AZ438" s="287"/>
      <c r="BA438" s="287"/>
      <c r="BB438" s="287"/>
      <c r="BC438" s="287"/>
      <c r="BD438" s="287"/>
    </row>
    <row r="439" spans="1:56" s="288" customFormat="1" ht="15" customHeight="1" x14ac:dyDescent="0.2">
      <c r="A439" s="280" t="s">
        <v>1260</v>
      </c>
      <c r="B439" s="517"/>
      <c r="C439" s="357" t="s">
        <v>1937</v>
      </c>
      <c r="D439" s="331" t="s">
        <v>421</v>
      </c>
      <c r="E439" s="364">
        <v>3</v>
      </c>
      <c r="F439" s="397" t="s">
        <v>1511</v>
      </c>
      <c r="G439" s="331" t="s">
        <v>618</v>
      </c>
      <c r="H439" s="331" t="s">
        <v>652</v>
      </c>
      <c r="I439" s="282" t="s">
        <v>653</v>
      </c>
      <c r="J439" s="397" t="s">
        <v>1512</v>
      </c>
      <c r="K439" s="398">
        <v>44973</v>
      </c>
      <c r="L439" s="398">
        <v>45261</v>
      </c>
      <c r="M439" s="399"/>
      <c r="N439" s="287"/>
      <c r="O439" s="287"/>
      <c r="P439" s="287"/>
      <c r="Q439" s="287"/>
      <c r="R439" s="287"/>
      <c r="S439" s="287"/>
      <c r="T439" s="287"/>
      <c r="U439" s="287"/>
      <c r="V439" s="287"/>
      <c r="W439" s="287"/>
      <c r="X439" s="287"/>
      <c r="Y439" s="287"/>
      <c r="Z439" s="287"/>
      <c r="AA439" s="287"/>
      <c r="AB439" s="287"/>
      <c r="AC439" s="287"/>
      <c r="AD439" s="287"/>
      <c r="AE439" s="287"/>
      <c r="AF439" s="287"/>
      <c r="AG439" s="287"/>
      <c r="AH439" s="287"/>
      <c r="AI439" s="287"/>
      <c r="AJ439" s="287"/>
      <c r="AK439" s="287"/>
      <c r="AL439" s="287"/>
      <c r="AM439" s="287"/>
      <c r="AN439" s="287"/>
      <c r="AO439" s="287"/>
      <c r="AP439" s="287"/>
      <c r="AQ439" s="287"/>
      <c r="AR439" s="287"/>
      <c r="AS439" s="287"/>
      <c r="AT439" s="287"/>
      <c r="AU439" s="287"/>
      <c r="AV439" s="287"/>
      <c r="AW439" s="287"/>
      <c r="AX439" s="287"/>
      <c r="AY439" s="287"/>
      <c r="AZ439" s="287"/>
      <c r="BA439" s="287"/>
      <c r="BB439" s="287"/>
      <c r="BC439" s="287"/>
      <c r="BD439" s="287"/>
    </row>
    <row r="440" spans="1:56" s="288" customFormat="1" ht="15" customHeight="1" x14ac:dyDescent="0.2">
      <c r="A440" s="329" t="s">
        <v>1261</v>
      </c>
      <c r="B440" s="517"/>
      <c r="C440" s="357" t="s">
        <v>1623</v>
      </c>
      <c r="D440" s="331" t="s">
        <v>421</v>
      </c>
      <c r="E440" s="364">
        <v>0.41</v>
      </c>
      <c r="F440" s="397" t="s">
        <v>1511</v>
      </c>
      <c r="G440" s="331" t="s">
        <v>751</v>
      </c>
      <c r="H440" s="331" t="s">
        <v>652</v>
      </c>
      <c r="I440" s="282" t="s">
        <v>653</v>
      </c>
      <c r="J440" s="397" t="s">
        <v>1512</v>
      </c>
      <c r="K440" s="398">
        <v>44927</v>
      </c>
      <c r="L440" s="398">
        <v>45261</v>
      </c>
      <c r="M440" s="399"/>
      <c r="N440" s="287"/>
      <c r="O440" s="287"/>
      <c r="P440" s="287"/>
      <c r="Q440" s="287"/>
      <c r="R440" s="287"/>
      <c r="S440" s="287"/>
      <c r="T440" s="287"/>
      <c r="U440" s="287"/>
      <c r="V440" s="287"/>
      <c r="W440" s="287"/>
      <c r="X440" s="287"/>
      <c r="Y440" s="287"/>
      <c r="Z440" s="287"/>
      <c r="AA440" s="287"/>
      <c r="AB440" s="287"/>
      <c r="AC440" s="287"/>
      <c r="AD440" s="287"/>
      <c r="AE440" s="287"/>
      <c r="AF440" s="287"/>
      <c r="AG440" s="287"/>
      <c r="AH440" s="287"/>
      <c r="AI440" s="287"/>
      <c r="AJ440" s="287"/>
      <c r="AK440" s="287"/>
      <c r="AL440" s="287"/>
      <c r="AM440" s="287"/>
      <c r="AN440" s="287"/>
      <c r="AO440" s="287"/>
      <c r="AP440" s="287"/>
      <c r="AQ440" s="287"/>
      <c r="AR440" s="287"/>
      <c r="AS440" s="287"/>
      <c r="AT440" s="287"/>
      <c r="AU440" s="287"/>
      <c r="AV440" s="287"/>
      <c r="AW440" s="287"/>
      <c r="AX440" s="287"/>
      <c r="AY440" s="287"/>
      <c r="AZ440" s="287"/>
      <c r="BA440" s="287"/>
      <c r="BB440" s="287"/>
      <c r="BC440" s="287"/>
      <c r="BD440" s="287"/>
    </row>
    <row r="441" spans="1:56" s="288" customFormat="1" ht="15" customHeight="1" x14ac:dyDescent="0.2">
      <c r="A441" s="280" t="s">
        <v>1262</v>
      </c>
      <c r="B441" s="517"/>
      <c r="C441" s="357" t="s">
        <v>1633</v>
      </c>
      <c r="D441" s="331" t="s">
        <v>421</v>
      </c>
      <c r="E441" s="364">
        <v>0.6</v>
      </c>
      <c r="F441" s="397" t="s">
        <v>1511</v>
      </c>
      <c r="G441" s="331" t="s">
        <v>751</v>
      </c>
      <c r="H441" s="331" t="s">
        <v>652</v>
      </c>
      <c r="I441" s="282" t="s">
        <v>653</v>
      </c>
      <c r="J441" s="397" t="s">
        <v>1512</v>
      </c>
      <c r="K441" s="398">
        <v>44927</v>
      </c>
      <c r="L441" s="398">
        <v>45261</v>
      </c>
      <c r="M441" s="399"/>
      <c r="N441" s="287"/>
      <c r="O441" s="287"/>
      <c r="P441" s="287"/>
      <c r="Q441" s="287"/>
      <c r="R441" s="287"/>
      <c r="S441" s="287"/>
      <c r="T441" s="287"/>
      <c r="U441" s="287"/>
      <c r="V441" s="287"/>
      <c r="W441" s="287"/>
      <c r="X441" s="287"/>
      <c r="Y441" s="287"/>
      <c r="Z441" s="287"/>
      <c r="AA441" s="287"/>
      <c r="AB441" s="287"/>
      <c r="AC441" s="287"/>
      <c r="AD441" s="287"/>
      <c r="AE441" s="287"/>
      <c r="AF441" s="287"/>
      <c r="AG441" s="287"/>
      <c r="AH441" s="287"/>
      <c r="AI441" s="287"/>
      <c r="AJ441" s="287"/>
      <c r="AK441" s="287"/>
      <c r="AL441" s="287"/>
      <c r="AM441" s="287"/>
      <c r="AN441" s="287"/>
      <c r="AO441" s="287"/>
      <c r="AP441" s="287"/>
      <c r="AQ441" s="287"/>
      <c r="AR441" s="287"/>
      <c r="AS441" s="287"/>
      <c r="AT441" s="287"/>
      <c r="AU441" s="287"/>
      <c r="AV441" s="287"/>
      <c r="AW441" s="287"/>
      <c r="AX441" s="287"/>
      <c r="AY441" s="287"/>
      <c r="AZ441" s="287"/>
      <c r="BA441" s="287"/>
      <c r="BB441" s="287"/>
      <c r="BC441" s="287"/>
      <c r="BD441" s="287"/>
    </row>
    <row r="442" spans="1:56" s="288" customFormat="1" ht="15" customHeight="1" x14ac:dyDescent="0.2">
      <c r="A442" s="280" t="s">
        <v>1263</v>
      </c>
      <c r="B442" s="517"/>
      <c r="C442" s="357" t="s">
        <v>1635</v>
      </c>
      <c r="D442" s="331" t="s">
        <v>421</v>
      </c>
      <c r="E442" s="364">
        <v>4.4999999999999998E-2</v>
      </c>
      <c r="F442" s="397" t="s">
        <v>1511</v>
      </c>
      <c r="G442" s="331" t="s">
        <v>751</v>
      </c>
      <c r="H442" s="331" t="s">
        <v>652</v>
      </c>
      <c r="I442" s="282" t="s">
        <v>653</v>
      </c>
      <c r="J442" s="397" t="s">
        <v>1512</v>
      </c>
      <c r="K442" s="398">
        <v>44927</v>
      </c>
      <c r="L442" s="398">
        <v>45261</v>
      </c>
      <c r="M442" s="399"/>
      <c r="N442" s="287"/>
      <c r="O442" s="287"/>
      <c r="P442" s="287"/>
      <c r="Q442" s="287"/>
      <c r="R442" s="287"/>
      <c r="S442" s="287"/>
      <c r="T442" s="287"/>
      <c r="U442" s="287"/>
      <c r="V442" s="287"/>
      <c r="W442" s="287"/>
      <c r="X442" s="287"/>
      <c r="Y442" s="287"/>
      <c r="Z442" s="287"/>
      <c r="AA442" s="287"/>
      <c r="AB442" s="287"/>
      <c r="AC442" s="287"/>
      <c r="AD442" s="287"/>
      <c r="AE442" s="287"/>
      <c r="AF442" s="287"/>
      <c r="AG442" s="287"/>
      <c r="AH442" s="287"/>
      <c r="AI442" s="287"/>
      <c r="AJ442" s="287"/>
      <c r="AK442" s="287"/>
      <c r="AL442" s="287"/>
      <c r="AM442" s="287"/>
      <c r="AN442" s="287"/>
      <c r="AO442" s="287"/>
      <c r="AP442" s="287"/>
      <c r="AQ442" s="287"/>
      <c r="AR442" s="287"/>
      <c r="AS442" s="287"/>
      <c r="AT442" s="287"/>
      <c r="AU442" s="287"/>
      <c r="AV442" s="287"/>
      <c r="AW442" s="287"/>
      <c r="AX442" s="287"/>
      <c r="AY442" s="287"/>
      <c r="AZ442" s="287"/>
      <c r="BA442" s="287"/>
      <c r="BB442" s="287"/>
      <c r="BC442" s="287"/>
      <c r="BD442" s="287"/>
    </row>
    <row r="443" spans="1:56" s="288" customFormat="1" ht="15" customHeight="1" x14ac:dyDescent="0.2">
      <c r="A443" s="329" t="s">
        <v>1264</v>
      </c>
      <c r="B443" s="517"/>
      <c r="C443" s="357" t="s">
        <v>1938</v>
      </c>
      <c r="D443" s="331" t="s">
        <v>421</v>
      </c>
      <c r="E443" s="364">
        <v>10</v>
      </c>
      <c r="F443" s="397" t="s">
        <v>1511</v>
      </c>
      <c r="G443" s="331" t="s">
        <v>751</v>
      </c>
      <c r="H443" s="331" t="s">
        <v>652</v>
      </c>
      <c r="I443" s="282" t="s">
        <v>653</v>
      </c>
      <c r="J443" s="397" t="s">
        <v>1512</v>
      </c>
      <c r="K443" s="398">
        <v>44934</v>
      </c>
      <c r="L443" s="398">
        <v>45268</v>
      </c>
      <c r="M443" s="399"/>
      <c r="N443" s="287"/>
      <c r="O443" s="287"/>
      <c r="P443" s="287"/>
      <c r="Q443" s="287"/>
      <c r="R443" s="287"/>
      <c r="S443" s="287"/>
      <c r="T443" s="287"/>
      <c r="U443" s="287"/>
      <c r="V443" s="287"/>
      <c r="W443" s="287"/>
      <c r="X443" s="287"/>
      <c r="Y443" s="287"/>
      <c r="Z443" s="287"/>
      <c r="AA443" s="287"/>
      <c r="AB443" s="287"/>
      <c r="AC443" s="287"/>
      <c r="AD443" s="287"/>
      <c r="AE443" s="287"/>
      <c r="AF443" s="287"/>
      <c r="AG443" s="287"/>
      <c r="AH443" s="287"/>
      <c r="AI443" s="287"/>
      <c r="AJ443" s="287"/>
      <c r="AK443" s="287"/>
      <c r="AL443" s="287"/>
      <c r="AM443" s="287"/>
      <c r="AN443" s="287"/>
      <c r="AO443" s="287"/>
      <c r="AP443" s="287"/>
      <c r="AQ443" s="287"/>
      <c r="AR443" s="287"/>
      <c r="AS443" s="287"/>
      <c r="AT443" s="287"/>
      <c r="AU443" s="287"/>
      <c r="AV443" s="287"/>
      <c r="AW443" s="287"/>
      <c r="AX443" s="287"/>
      <c r="AY443" s="287"/>
      <c r="AZ443" s="287"/>
      <c r="BA443" s="287"/>
      <c r="BB443" s="287"/>
      <c r="BC443" s="287"/>
      <c r="BD443" s="287"/>
    </row>
    <row r="444" spans="1:56" s="288" customFormat="1" ht="15" customHeight="1" x14ac:dyDescent="0.2">
      <c r="A444" s="280" t="s">
        <v>1265</v>
      </c>
      <c r="B444" s="517"/>
      <c r="C444" s="357" t="s">
        <v>1640</v>
      </c>
      <c r="D444" s="331" t="s">
        <v>421</v>
      </c>
      <c r="E444" s="364">
        <v>0.875</v>
      </c>
      <c r="F444" s="397" t="s">
        <v>1511</v>
      </c>
      <c r="G444" s="331" t="s">
        <v>751</v>
      </c>
      <c r="H444" s="331" t="s">
        <v>652</v>
      </c>
      <c r="I444" s="282" t="s">
        <v>653</v>
      </c>
      <c r="J444" s="397" t="s">
        <v>1512</v>
      </c>
      <c r="K444" s="398">
        <v>44936</v>
      </c>
      <c r="L444" s="398">
        <v>45270</v>
      </c>
      <c r="M444" s="399"/>
      <c r="N444" s="287"/>
      <c r="O444" s="287"/>
      <c r="P444" s="287"/>
      <c r="Q444" s="287"/>
      <c r="R444" s="287"/>
      <c r="S444" s="287"/>
      <c r="T444" s="287"/>
      <c r="U444" s="287"/>
      <c r="V444" s="287"/>
      <c r="W444" s="287"/>
      <c r="X444" s="287"/>
      <c r="Y444" s="287"/>
      <c r="Z444" s="287"/>
      <c r="AA444" s="287"/>
      <c r="AB444" s="287"/>
      <c r="AC444" s="287"/>
      <c r="AD444" s="287"/>
      <c r="AE444" s="287"/>
      <c r="AF444" s="287"/>
      <c r="AG444" s="287"/>
      <c r="AH444" s="287"/>
      <c r="AI444" s="287"/>
      <c r="AJ444" s="287"/>
      <c r="AK444" s="287"/>
      <c r="AL444" s="287"/>
      <c r="AM444" s="287"/>
      <c r="AN444" s="287"/>
      <c r="AO444" s="287"/>
      <c r="AP444" s="287"/>
      <c r="AQ444" s="287"/>
      <c r="AR444" s="287"/>
      <c r="AS444" s="287"/>
      <c r="AT444" s="287"/>
      <c r="AU444" s="287"/>
      <c r="AV444" s="287"/>
      <c r="AW444" s="287"/>
      <c r="AX444" s="287"/>
      <c r="AY444" s="287"/>
      <c r="AZ444" s="287"/>
      <c r="BA444" s="287"/>
      <c r="BB444" s="287"/>
      <c r="BC444" s="287"/>
      <c r="BD444" s="287"/>
    </row>
    <row r="445" spans="1:56" s="288" customFormat="1" ht="15" customHeight="1" x14ac:dyDescent="0.2">
      <c r="A445" s="280" t="s">
        <v>1266</v>
      </c>
      <c r="B445" s="517"/>
      <c r="C445" s="357" t="s">
        <v>1939</v>
      </c>
      <c r="D445" s="331" t="s">
        <v>421</v>
      </c>
      <c r="E445" s="364">
        <v>0.17499999999999999</v>
      </c>
      <c r="F445" s="397" t="s">
        <v>1511</v>
      </c>
      <c r="G445" s="331" t="s">
        <v>751</v>
      </c>
      <c r="H445" s="331" t="s">
        <v>652</v>
      </c>
      <c r="I445" s="282" t="s">
        <v>653</v>
      </c>
      <c r="J445" s="397" t="s">
        <v>1512</v>
      </c>
      <c r="K445" s="398">
        <v>44937</v>
      </c>
      <c r="L445" s="398">
        <v>45271</v>
      </c>
      <c r="M445" s="399"/>
      <c r="N445" s="287"/>
      <c r="O445" s="287"/>
      <c r="P445" s="287"/>
      <c r="Q445" s="287"/>
      <c r="R445" s="287"/>
      <c r="S445" s="287"/>
      <c r="T445" s="287"/>
      <c r="U445" s="287"/>
      <c r="V445" s="287"/>
      <c r="W445" s="287"/>
      <c r="X445" s="287"/>
      <c r="Y445" s="287"/>
      <c r="Z445" s="287"/>
      <c r="AA445" s="287"/>
      <c r="AB445" s="287"/>
      <c r="AC445" s="287"/>
      <c r="AD445" s="287"/>
      <c r="AE445" s="287"/>
      <c r="AF445" s="287"/>
      <c r="AG445" s="287"/>
      <c r="AH445" s="287"/>
      <c r="AI445" s="287"/>
      <c r="AJ445" s="287"/>
      <c r="AK445" s="287"/>
      <c r="AL445" s="287"/>
      <c r="AM445" s="287"/>
      <c r="AN445" s="287"/>
      <c r="AO445" s="287"/>
      <c r="AP445" s="287"/>
      <c r="AQ445" s="287"/>
      <c r="AR445" s="287"/>
      <c r="AS445" s="287"/>
      <c r="AT445" s="287"/>
      <c r="AU445" s="287"/>
      <c r="AV445" s="287"/>
      <c r="AW445" s="287"/>
      <c r="AX445" s="287"/>
      <c r="AY445" s="287"/>
      <c r="AZ445" s="287"/>
      <c r="BA445" s="287"/>
      <c r="BB445" s="287"/>
      <c r="BC445" s="287"/>
      <c r="BD445" s="287"/>
    </row>
    <row r="446" spans="1:56" s="288" customFormat="1" ht="15" customHeight="1" x14ac:dyDescent="0.2">
      <c r="A446" s="329" t="s">
        <v>1267</v>
      </c>
      <c r="B446" s="517"/>
      <c r="C446" s="357" t="s">
        <v>1641</v>
      </c>
      <c r="D446" s="331" t="s">
        <v>421</v>
      </c>
      <c r="E446" s="364">
        <v>2</v>
      </c>
      <c r="F446" s="397" t="s">
        <v>1511</v>
      </c>
      <c r="G446" s="331" t="s">
        <v>751</v>
      </c>
      <c r="H446" s="331" t="s">
        <v>652</v>
      </c>
      <c r="I446" s="282" t="s">
        <v>653</v>
      </c>
      <c r="J446" s="397" t="s">
        <v>1512</v>
      </c>
      <c r="K446" s="398">
        <v>44938</v>
      </c>
      <c r="L446" s="398">
        <v>45272</v>
      </c>
      <c r="M446" s="399"/>
      <c r="N446" s="287"/>
      <c r="O446" s="287"/>
      <c r="P446" s="287"/>
      <c r="Q446" s="287"/>
      <c r="R446" s="287"/>
      <c r="S446" s="287"/>
      <c r="T446" s="287"/>
      <c r="U446" s="287"/>
      <c r="V446" s="287"/>
      <c r="W446" s="287"/>
      <c r="X446" s="287"/>
      <c r="Y446" s="287"/>
      <c r="Z446" s="287"/>
      <c r="AA446" s="287"/>
      <c r="AB446" s="287"/>
      <c r="AC446" s="287"/>
      <c r="AD446" s="287"/>
      <c r="AE446" s="287"/>
      <c r="AF446" s="287"/>
      <c r="AG446" s="287"/>
      <c r="AH446" s="287"/>
      <c r="AI446" s="287"/>
      <c r="AJ446" s="287"/>
      <c r="AK446" s="287"/>
      <c r="AL446" s="287"/>
      <c r="AM446" s="287"/>
      <c r="AN446" s="287"/>
      <c r="AO446" s="287"/>
      <c r="AP446" s="287"/>
      <c r="AQ446" s="287"/>
      <c r="AR446" s="287"/>
      <c r="AS446" s="287"/>
      <c r="AT446" s="287"/>
      <c r="AU446" s="287"/>
      <c r="AV446" s="287"/>
      <c r="AW446" s="287"/>
      <c r="AX446" s="287"/>
      <c r="AY446" s="287"/>
      <c r="AZ446" s="287"/>
      <c r="BA446" s="287"/>
      <c r="BB446" s="287"/>
      <c r="BC446" s="287"/>
      <c r="BD446" s="287"/>
    </row>
    <row r="447" spans="1:56" s="288" customFormat="1" ht="15" customHeight="1" x14ac:dyDescent="0.2">
      <c r="A447" s="280" t="s">
        <v>1268</v>
      </c>
      <c r="B447" s="517"/>
      <c r="C447" s="357" t="s">
        <v>1643</v>
      </c>
      <c r="D447" s="331" t="s">
        <v>421</v>
      </c>
      <c r="E447" s="364">
        <v>2.7</v>
      </c>
      <c r="F447" s="397" t="s">
        <v>1511</v>
      </c>
      <c r="G447" s="331" t="s">
        <v>751</v>
      </c>
      <c r="H447" s="331" t="s">
        <v>652</v>
      </c>
      <c r="I447" s="282" t="s">
        <v>653</v>
      </c>
      <c r="J447" s="397" t="s">
        <v>1512</v>
      </c>
      <c r="K447" s="398">
        <v>44940</v>
      </c>
      <c r="L447" s="398">
        <v>45274</v>
      </c>
      <c r="M447" s="399"/>
      <c r="N447" s="287"/>
      <c r="O447" s="287"/>
      <c r="P447" s="287"/>
      <c r="Q447" s="287"/>
      <c r="R447" s="287"/>
      <c r="S447" s="287"/>
      <c r="T447" s="287"/>
      <c r="U447" s="287"/>
      <c r="V447" s="287"/>
      <c r="W447" s="287"/>
      <c r="X447" s="287"/>
      <c r="Y447" s="287"/>
      <c r="Z447" s="287"/>
      <c r="AA447" s="287"/>
      <c r="AB447" s="287"/>
      <c r="AC447" s="287"/>
      <c r="AD447" s="287"/>
      <c r="AE447" s="287"/>
      <c r="AF447" s="287"/>
      <c r="AG447" s="287"/>
      <c r="AH447" s="287"/>
      <c r="AI447" s="287"/>
      <c r="AJ447" s="287"/>
      <c r="AK447" s="287"/>
      <c r="AL447" s="287"/>
      <c r="AM447" s="287"/>
      <c r="AN447" s="287"/>
      <c r="AO447" s="287"/>
      <c r="AP447" s="287"/>
      <c r="AQ447" s="287"/>
      <c r="AR447" s="287"/>
      <c r="AS447" s="287"/>
      <c r="AT447" s="287"/>
      <c r="AU447" s="287"/>
      <c r="AV447" s="287"/>
      <c r="AW447" s="287"/>
      <c r="AX447" s="287"/>
      <c r="AY447" s="287"/>
      <c r="AZ447" s="287"/>
      <c r="BA447" s="287"/>
      <c r="BB447" s="287"/>
      <c r="BC447" s="287"/>
      <c r="BD447" s="287"/>
    </row>
    <row r="448" spans="1:56" s="288" customFormat="1" ht="15" customHeight="1" x14ac:dyDescent="0.2">
      <c r="A448" s="280" t="s">
        <v>1269</v>
      </c>
      <c r="B448" s="517"/>
      <c r="C448" s="357" t="s">
        <v>1644</v>
      </c>
      <c r="D448" s="331" t="s">
        <v>421</v>
      </c>
      <c r="E448" s="364">
        <v>0.12</v>
      </c>
      <c r="F448" s="397" t="s">
        <v>1511</v>
      </c>
      <c r="G448" s="331" t="s">
        <v>751</v>
      </c>
      <c r="H448" s="331" t="s">
        <v>652</v>
      </c>
      <c r="I448" s="282" t="s">
        <v>653</v>
      </c>
      <c r="J448" s="397" t="s">
        <v>1512</v>
      </c>
      <c r="K448" s="398">
        <v>44942</v>
      </c>
      <c r="L448" s="398">
        <v>45276</v>
      </c>
      <c r="M448" s="399"/>
      <c r="N448" s="287"/>
      <c r="O448" s="287"/>
      <c r="P448" s="287"/>
      <c r="Q448" s="287"/>
      <c r="R448" s="287"/>
      <c r="S448" s="287"/>
      <c r="T448" s="287"/>
      <c r="U448" s="287"/>
      <c r="V448" s="287"/>
      <c r="W448" s="287"/>
      <c r="X448" s="287"/>
      <c r="Y448" s="287"/>
      <c r="Z448" s="287"/>
      <c r="AA448" s="287"/>
      <c r="AB448" s="287"/>
      <c r="AC448" s="287"/>
      <c r="AD448" s="287"/>
      <c r="AE448" s="287"/>
      <c r="AF448" s="287"/>
      <c r="AG448" s="287"/>
      <c r="AH448" s="287"/>
      <c r="AI448" s="287"/>
      <c r="AJ448" s="287"/>
      <c r="AK448" s="287"/>
      <c r="AL448" s="287"/>
      <c r="AM448" s="287"/>
      <c r="AN448" s="287"/>
      <c r="AO448" s="287"/>
      <c r="AP448" s="287"/>
      <c r="AQ448" s="287"/>
      <c r="AR448" s="287"/>
      <c r="AS448" s="287"/>
      <c r="AT448" s="287"/>
      <c r="AU448" s="287"/>
      <c r="AV448" s="287"/>
      <c r="AW448" s="287"/>
      <c r="AX448" s="287"/>
      <c r="AY448" s="287"/>
      <c r="AZ448" s="287"/>
      <c r="BA448" s="287"/>
      <c r="BB448" s="287"/>
      <c r="BC448" s="287"/>
      <c r="BD448" s="287"/>
    </row>
    <row r="449" spans="1:65" s="288" customFormat="1" ht="15" customHeight="1" x14ac:dyDescent="0.2">
      <c r="A449" s="329" t="s">
        <v>1270</v>
      </c>
      <c r="B449" s="517"/>
      <c r="C449" s="357" t="s">
        <v>1645</v>
      </c>
      <c r="D449" s="331" t="s">
        <v>421</v>
      </c>
      <c r="E449" s="364">
        <v>8.5000000000000006E-2</v>
      </c>
      <c r="F449" s="397" t="s">
        <v>1511</v>
      </c>
      <c r="G449" s="331" t="s">
        <v>751</v>
      </c>
      <c r="H449" s="331" t="s">
        <v>652</v>
      </c>
      <c r="I449" s="282" t="s">
        <v>653</v>
      </c>
      <c r="J449" s="397" t="s">
        <v>1512</v>
      </c>
      <c r="K449" s="398">
        <v>44943</v>
      </c>
      <c r="L449" s="398">
        <v>45277</v>
      </c>
      <c r="M449" s="399"/>
      <c r="N449" s="287"/>
      <c r="O449" s="287"/>
      <c r="P449" s="287"/>
      <c r="Q449" s="287"/>
      <c r="R449" s="287"/>
      <c r="S449" s="287"/>
      <c r="T449" s="287"/>
      <c r="U449" s="287"/>
      <c r="V449" s="287"/>
      <c r="W449" s="287"/>
      <c r="X449" s="287"/>
      <c r="Y449" s="287"/>
      <c r="Z449" s="287"/>
      <c r="AA449" s="287"/>
      <c r="AB449" s="287"/>
      <c r="AC449" s="287"/>
      <c r="AD449" s="287"/>
      <c r="AE449" s="287"/>
      <c r="AF449" s="287"/>
      <c r="AG449" s="287"/>
      <c r="AH449" s="287"/>
      <c r="AI449" s="287"/>
      <c r="AJ449" s="287"/>
      <c r="AK449" s="287"/>
      <c r="AL449" s="287"/>
      <c r="AM449" s="287"/>
      <c r="AN449" s="287"/>
      <c r="AO449" s="287"/>
      <c r="AP449" s="287"/>
      <c r="AQ449" s="287"/>
      <c r="AR449" s="287"/>
      <c r="AS449" s="287"/>
      <c r="AT449" s="287"/>
      <c r="AU449" s="287"/>
      <c r="AV449" s="287"/>
      <c r="AW449" s="287"/>
      <c r="AX449" s="287"/>
      <c r="AY449" s="287"/>
      <c r="AZ449" s="287"/>
      <c r="BA449" s="287"/>
      <c r="BB449" s="287"/>
      <c r="BC449" s="287"/>
      <c r="BD449" s="287"/>
    </row>
    <row r="450" spans="1:65" s="288" customFormat="1" ht="15" customHeight="1" x14ac:dyDescent="0.2">
      <c r="A450" s="280" t="s">
        <v>1271</v>
      </c>
      <c r="B450" s="517"/>
      <c r="C450" s="357" t="s">
        <v>1646</v>
      </c>
      <c r="D450" s="331" t="s">
        <v>421</v>
      </c>
      <c r="E450" s="364">
        <v>0.08</v>
      </c>
      <c r="F450" s="397" t="s">
        <v>1511</v>
      </c>
      <c r="G450" s="331" t="s">
        <v>751</v>
      </c>
      <c r="H450" s="331" t="s">
        <v>652</v>
      </c>
      <c r="I450" s="282" t="s">
        <v>653</v>
      </c>
      <c r="J450" s="397" t="s">
        <v>1512</v>
      </c>
      <c r="K450" s="398">
        <v>44944</v>
      </c>
      <c r="L450" s="398">
        <v>45278</v>
      </c>
      <c r="M450" s="399"/>
      <c r="N450" s="287"/>
      <c r="O450" s="287"/>
      <c r="P450" s="287"/>
      <c r="Q450" s="287"/>
      <c r="R450" s="287"/>
      <c r="S450" s="287"/>
      <c r="T450" s="287"/>
      <c r="U450" s="287"/>
      <c r="V450" s="287"/>
      <c r="W450" s="287"/>
      <c r="X450" s="287"/>
      <c r="Y450" s="287"/>
      <c r="Z450" s="287"/>
      <c r="AA450" s="287"/>
      <c r="AB450" s="287"/>
      <c r="AC450" s="287"/>
      <c r="AD450" s="287"/>
      <c r="AE450" s="287"/>
      <c r="AF450" s="287"/>
      <c r="AG450" s="287"/>
      <c r="AH450" s="287"/>
      <c r="AI450" s="287"/>
      <c r="AJ450" s="287"/>
      <c r="AK450" s="287"/>
      <c r="AL450" s="287"/>
      <c r="AM450" s="287"/>
      <c r="AN450" s="287"/>
      <c r="AO450" s="287"/>
      <c r="AP450" s="287"/>
      <c r="AQ450" s="287"/>
      <c r="AR450" s="287"/>
      <c r="AS450" s="287"/>
      <c r="AT450" s="287"/>
      <c r="AU450" s="287"/>
      <c r="AV450" s="287"/>
      <c r="AW450" s="287"/>
      <c r="AX450" s="287"/>
      <c r="AY450" s="287"/>
      <c r="AZ450" s="287"/>
      <c r="BA450" s="287"/>
      <c r="BB450" s="287"/>
      <c r="BC450" s="287"/>
      <c r="BD450" s="287"/>
    </row>
    <row r="451" spans="1:65" s="288" customFormat="1" ht="15" customHeight="1" x14ac:dyDescent="0.2">
      <c r="A451" s="280" t="s">
        <v>1272</v>
      </c>
      <c r="B451" s="517"/>
      <c r="C451" s="357" t="s">
        <v>593</v>
      </c>
      <c r="D451" s="331" t="s">
        <v>421</v>
      </c>
      <c r="E451" s="364">
        <v>0.20500000000000002</v>
      </c>
      <c r="F451" s="397" t="s">
        <v>1511</v>
      </c>
      <c r="G451" s="331" t="s">
        <v>751</v>
      </c>
      <c r="H451" s="331" t="s">
        <v>652</v>
      </c>
      <c r="I451" s="282" t="s">
        <v>653</v>
      </c>
      <c r="J451" s="397" t="s">
        <v>1512</v>
      </c>
      <c r="K451" s="398">
        <v>44945</v>
      </c>
      <c r="L451" s="398">
        <v>45279</v>
      </c>
      <c r="M451" s="399"/>
      <c r="N451" s="287"/>
      <c r="O451" s="287"/>
      <c r="P451" s="287"/>
      <c r="Q451" s="287"/>
      <c r="R451" s="287"/>
      <c r="S451" s="287"/>
      <c r="T451" s="287"/>
      <c r="U451" s="287"/>
      <c r="V451" s="287"/>
      <c r="W451" s="287"/>
      <c r="X451" s="287"/>
      <c r="Y451" s="287"/>
      <c r="Z451" s="287"/>
      <c r="AA451" s="287"/>
      <c r="AB451" s="287"/>
      <c r="AC451" s="287"/>
      <c r="AD451" s="287"/>
      <c r="AE451" s="287"/>
      <c r="AF451" s="287"/>
      <c r="AG451" s="287"/>
      <c r="AH451" s="287"/>
      <c r="AI451" s="287"/>
      <c r="AJ451" s="287"/>
      <c r="AK451" s="287"/>
      <c r="AL451" s="287"/>
      <c r="AM451" s="287"/>
      <c r="AN451" s="287"/>
      <c r="AO451" s="287"/>
      <c r="AP451" s="287"/>
      <c r="AQ451" s="287"/>
      <c r="AR451" s="287"/>
      <c r="AS451" s="287"/>
      <c r="AT451" s="287"/>
      <c r="AU451" s="287"/>
      <c r="AV451" s="287"/>
      <c r="AW451" s="287"/>
      <c r="AX451" s="287"/>
      <c r="AY451" s="287"/>
      <c r="AZ451" s="287"/>
      <c r="BA451" s="287"/>
      <c r="BB451" s="287"/>
      <c r="BC451" s="287"/>
      <c r="BD451" s="287"/>
    </row>
    <row r="452" spans="1:65" s="288" customFormat="1" ht="15" customHeight="1" x14ac:dyDescent="0.2">
      <c r="A452" s="329" t="s">
        <v>1273</v>
      </c>
      <c r="B452" s="517"/>
      <c r="C452" s="357" t="s">
        <v>1940</v>
      </c>
      <c r="D452" s="331" t="s">
        <v>421</v>
      </c>
      <c r="E452" s="364">
        <v>7.4999999999999997E-2</v>
      </c>
      <c r="F452" s="397" t="s">
        <v>1511</v>
      </c>
      <c r="G452" s="331" t="s">
        <v>751</v>
      </c>
      <c r="H452" s="331" t="s">
        <v>652</v>
      </c>
      <c r="I452" s="282" t="s">
        <v>653</v>
      </c>
      <c r="J452" s="397" t="s">
        <v>1512</v>
      </c>
      <c r="K452" s="398">
        <v>44945</v>
      </c>
      <c r="L452" s="398">
        <v>45279</v>
      </c>
      <c r="M452" s="399"/>
      <c r="N452" s="400"/>
      <c r="O452" s="400"/>
      <c r="P452" s="400"/>
      <c r="Q452" s="400"/>
      <c r="R452" s="400"/>
      <c r="S452" s="400"/>
      <c r="T452" s="400"/>
      <c r="U452" s="400"/>
      <c r="V452" s="400"/>
      <c r="W452" s="400"/>
      <c r="X452" s="400"/>
      <c r="Y452" s="400"/>
      <c r="Z452" s="400"/>
      <c r="AA452" s="400"/>
      <c r="AB452" s="400"/>
      <c r="AC452" s="400"/>
      <c r="AD452" s="400"/>
      <c r="AE452" s="400"/>
      <c r="AF452" s="400"/>
      <c r="AG452" s="400"/>
      <c r="AH452" s="400"/>
      <c r="AI452" s="400"/>
      <c r="AJ452" s="400"/>
      <c r="AK452" s="400"/>
      <c r="AL452" s="400"/>
      <c r="AM452" s="400"/>
      <c r="AN452" s="400"/>
      <c r="AO452" s="400"/>
      <c r="AP452" s="400"/>
      <c r="AQ452" s="400"/>
      <c r="AR452" s="400"/>
      <c r="AS452" s="400"/>
      <c r="AT452" s="400"/>
      <c r="AU452" s="400"/>
      <c r="AV452" s="400"/>
      <c r="AW452" s="400"/>
      <c r="AX452" s="400"/>
      <c r="AY452" s="400"/>
      <c r="AZ452" s="400"/>
      <c r="BA452" s="400"/>
      <c r="BB452" s="400"/>
      <c r="BC452" s="400"/>
      <c r="BD452" s="400"/>
      <c r="BE452" s="401"/>
      <c r="BF452" s="401"/>
      <c r="BG452" s="401"/>
      <c r="BH452" s="401"/>
      <c r="BI452" s="401"/>
      <c r="BJ452" s="401"/>
      <c r="BK452" s="401"/>
      <c r="BL452" s="401"/>
      <c r="BM452" s="401"/>
    </row>
    <row r="453" spans="1:65" s="288" customFormat="1" ht="15" customHeight="1" x14ac:dyDescent="0.2">
      <c r="A453" s="280" t="s">
        <v>1274</v>
      </c>
      <c r="B453" s="517"/>
      <c r="C453" s="357" t="s">
        <v>555</v>
      </c>
      <c r="D453" s="331" t="s">
        <v>421</v>
      </c>
      <c r="E453" s="364">
        <v>0.3</v>
      </c>
      <c r="F453" s="397" t="s">
        <v>1511</v>
      </c>
      <c r="G453" s="331" t="s">
        <v>751</v>
      </c>
      <c r="H453" s="331" t="s">
        <v>652</v>
      </c>
      <c r="I453" s="282" t="s">
        <v>653</v>
      </c>
      <c r="J453" s="397" t="s">
        <v>1512</v>
      </c>
      <c r="K453" s="398">
        <v>44947</v>
      </c>
      <c r="L453" s="398">
        <v>45281</v>
      </c>
      <c r="M453" s="399"/>
      <c r="N453" s="400"/>
      <c r="O453" s="400"/>
      <c r="P453" s="400"/>
      <c r="Q453" s="400"/>
      <c r="R453" s="400"/>
      <c r="S453" s="400"/>
      <c r="T453" s="400"/>
      <c r="U453" s="400"/>
      <c r="V453" s="400"/>
      <c r="W453" s="400"/>
      <c r="X453" s="400"/>
      <c r="Y453" s="400"/>
      <c r="Z453" s="400"/>
      <c r="AA453" s="400"/>
      <c r="AB453" s="400"/>
      <c r="AC453" s="400"/>
      <c r="AD453" s="400"/>
      <c r="AE453" s="400"/>
      <c r="AF453" s="400"/>
      <c r="AG453" s="400"/>
      <c r="AH453" s="400"/>
      <c r="AI453" s="400"/>
      <c r="AJ453" s="400"/>
      <c r="AK453" s="400"/>
      <c r="AL453" s="400"/>
      <c r="AM453" s="400"/>
      <c r="AN453" s="400"/>
      <c r="AO453" s="400"/>
      <c r="AP453" s="400"/>
      <c r="AQ453" s="400"/>
      <c r="AR453" s="400"/>
      <c r="AS453" s="400"/>
      <c r="AT453" s="400"/>
      <c r="AU453" s="400"/>
      <c r="AV453" s="400"/>
      <c r="AW453" s="400"/>
      <c r="AX453" s="400"/>
      <c r="AY453" s="400"/>
      <c r="AZ453" s="400"/>
      <c r="BA453" s="400"/>
      <c r="BB453" s="400"/>
      <c r="BC453" s="400"/>
      <c r="BD453" s="400"/>
      <c r="BE453" s="401"/>
      <c r="BF453" s="401"/>
      <c r="BG453" s="401"/>
      <c r="BH453" s="401"/>
      <c r="BI453" s="401"/>
      <c r="BJ453" s="401"/>
      <c r="BK453" s="401"/>
      <c r="BL453" s="401"/>
      <c r="BM453" s="401"/>
    </row>
    <row r="454" spans="1:65" s="288" customFormat="1" ht="15" customHeight="1" x14ac:dyDescent="0.2">
      <c r="A454" s="280" t="s">
        <v>1275</v>
      </c>
      <c r="B454" s="517"/>
      <c r="C454" s="357" t="s">
        <v>1648</v>
      </c>
      <c r="D454" s="331" t="s">
        <v>421</v>
      </c>
      <c r="E454" s="364">
        <v>0.08</v>
      </c>
      <c r="F454" s="397" t="s">
        <v>1511</v>
      </c>
      <c r="G454" s="331" t="s">
        <v>751</v>
      </c>
      <c r="H454" s="331" t="s">
        <v>652</v>
      </c>
      <c r="I454" s="282" t="s">
        <v>653</v>
      </c>
      <c r="J454" s="397" t="s">
        <v>1512</v>
      </c>
      <c r="K454" s="398">
        <v>44948</v>
      </c>
      <c r="L454" s="398">
        <v>45282</v>
      </c>
      <c r="M454" s="399"/>
      <c r="N454" s="400"/>
      <c r="O454" s="400"/>
      <c r="P454" s="400"/>
      <c r="Q454" s="400"/>
      <c r="R454" s="400"/>
      <c r="S454" s="400"/>
      <c r="T454" s="400"/>
      <c r="U454" s="400"/>
      <c r="V454" s="400"/>
      <c r="W454" s="400"/>
      <c r="X454" s="400"/>
      <c r="Y454" s="400"/>
      <c r="Z454" s="400"/>
      <c r="AA454" s="400"/>
      <c r="AB454" s="400"/>
      <c r="AC454" s="400"/>
      <c r="AD454" s="400"/>
      <c r="AE454" s="400"/>
      <c r="AF454" s="400"/>
      <c r="AG454" s="400"/>
      <c r="AH454" s="400"/>
      <c r="AI454" s="400"/>
      <c r="AJ454" s="400"/>
      <c r="AK454" s="400"/>
      <c r="AL454" s="400"/>
      <c r="AM454" s="400"/>
      <c r="AN454" s="400"/>
      <c r="AO454" s="400"/>
      <c r="AP454" s="400"/>
      <c r="AQ454" s="400"/>
      <c r="AR454" s="400"/>
      <c r="AS454" s="400"/>
      <c r="AT454" s="400"/>
      <c r="AU454" s="400"/>
      <c r="AV454" s="400"/>
      <c r="AW454" s="400"/>
      <c r="AX454" s="400"/>
      <c r="AY454" s="400"/>
      <c r="AZ454" s="400"/>
      <c r="BA454" s="400"/>
      <c r="BB454" s="400"/>
      <c r="BC454" s="400"/>
      <c r="BD454" s="400"/>
      <c r="BE454" s="401"/>
      <c r="BF454" s="401"/>
      <c r="BG454" s="401"/>
      <c r="BH454" s="401"/>
      <c r="BI454" s="401"/>
      <c r="BJ454" s="401"/>
      <c r="BK454" s="401"/>
      <c r="BL454" s="401"/>
      <c r="BM454" s="401"/>
    </row>
    <row r="455" spans="1:65" s="288" customFormat="1" ht="15" customHeight="1" x14ac:dyDescent="0.2">
      <c r="A455" s="329" t="s">
        <v>1276</v>
      </c>
      <c r="B455" s="517"/>
      <c r="C455" s="357" t="s">
        <v>1941</v>
      </c>
      <c r="D455" s="331" t="s">
        <v>421</v>
      </c>
      <c r="E455" s="364">
        <v>2.5000000000000001E-2</v>
      </c>
      <c r="F455" s="397" t="s">
        <v>1511</v>
      </c>
      <c r="G455" s="331" t="s">
        <v>751</v>
      </c>
      <c r="H455" s="331" t="s">
        <v>652</v>
      </c>
      <c r="I455" s="282" t="s">
        <v>653</v>
      </c>
      <c r="J455" s="397" t="s">
        <v>1512</v>
      </c>
      <c r="K455" s="398">
        <v>44964</v>
      </c>
      <c r="L455" s="398">
        <v>45291</v>
      </c>
      <c r="M455" s="399"/>
      <c r="N455" s="400"/>
      <c r="O455" s="400"/>
      <c r="P455" s="400"/>
      <c r="Q455" s="400"/>
      <c r="R455" s="400"/>
      <c r="S455" s="400"/>
      <c r="T455" s="400"/>
      <c r="U455" s="400"/>
      <c r="V455" s="400"/>
      <c r="W455" s="400"/>
      <c r="X455" s="400"/>
      <c r="Y455" s="400"/>
      <c r="Z455" s="400"/>
      <c r="AA455" s="400"/>
      <c r="AB455" s="400"/>
      <c r="AC455" s="400"/>
      <c r="AD455" s="400"/>
      <c r="AE455" s="400"/>
      <c r="AF455" s="400"/>
      <c r="AG455" s="400"/>
      <c r="AH455" s="400"/>
      <c r="AI455" s="400"/>
      <c r="AJ455" s="400"/>
      <c r="AK455" s="400"/>
      <c r="AL455" s="400"/>
      <c r="AM455" s="400"/>
      <c r="AN455" s="400"/>
      <c r="AO455" s="400"/>
      <c r="AP455" s="400"/>
      <c r="AQ455" s="400"/>
      <c r="AR455" s="400"/>
      <c r="AS455" s="400"/>
      <c r="AT455" s="400"/>
      <c r="AU455" s="400"/>
      <c r="AV455" s="400"/>
      <c r="AW455" s="400"/>
      <c r="AX455" s="400"/>
      <c r="AY455" s="400"/>
      <c r="AZ455" s="400"/>
      <c r="BA455" s="400"/>
      <c r="BB455" s="400"/>
      <c r="BC455" s="400"/>
      <c r="BD455" s="400"/>
      <c r="BE455" s="401"/>
      <c r="BF455" s="401"/>
      <c r="BG455" s="401"/>
      <c r="BH455" s="401"/>
      <c r="BI455" s="401"/>
      <c r="BJ455" s="401"/>
      <c r="BK455" s="401"/>
      <c r="BL455" s="401"/>
      <c r="BM455" s="401"/>
    </row>
    <row r="456" spans="1:65" s="288" customFormat="1" ht="15" customHeight="1" x14ac:dyDescent="0.2">
      <c r="A456" s="280" t="s">
        <v>1277</v>
      </c>
      <c r="B456" s="517"/>
      <c r="C456" s="357" t="s">
        <v>1942</v>
      </c>
      <c r="D456" s="331" t="s">
        <v>421</v>
      </c>
      <c r="E456" s="364">
        <v>0.125</v>
      </c>
      <c r="F456" s="397" t="s">
        <v>1511</v>
      </c>
      <c r="G456" s="331" t="s">
        <v>751</v>
      </c>
      <c r="H456" s="331" t="s">
        <v>652</v>
      </c>
      <c r="I456" s="282" t="s">
        <v>653</v>
      </c>
      <c r="J456" s="397" t="s">
        <v>1512</v>
      </c>
      <c r="K456" s="398">
        <v>44965</v>
      </c>
      <c r="L456" s="398">
        <v>45291</v>
      </c>
      <c r="M456" s="399"/>
      <c r="N456" s="400"/>
      <c r="O456" s="400"/>
      <c r="P456" s="400"/>
      <c r="Q456" s="400"/>
      <c r="R456" s="400"/>
      <c r="S456" s="400"/>
      <c r="T456" s="400"/>
      <c r="U456" s="400"/>
      <c r="V456" s="400"/>
      <c r="W456" s="400"/>
      <c r="X456" s="400"/>
      <c r="Y456" s="400"/>
      <c r="Z456" s="400"/>
      <c r="AA456" s="400"/>
      <c r="AB456" s="400"/>
      <c r="AC456" s="400"/>
      <c r="AD456" s="400"/>
      <c r="AE456" s="400"/>
      <c r="AF456" s="400"/>
      <c r="AG456" s="400"/>
      <c r="AH456" s="400"/>
      <c r="AI456" s="400"/>
      <c r="AJ456" s="400"/>
      <c r="AK456" s="400"/>
      <c r="AL456" s="400"/>
      <c r="AM456" s="400"/>
      <c r="AN456" s="400"/>
      <c r="AO456" s="400"/>
      <c r="AP456" s="400"/>
      <c r="AQ456" s="400"/>
      <c r="AR456" s="400"/>
      <c r="AS456" s="400"/>
      <c r="AT456" s="400"/>
      <c r="AU456" s="400"/>
      <c r="AV456" s="400"/>
      <c r="AW456" s="400"/>
      <c r="AX456" s="400"/>
      <c r="AY456" s="400"/>
      <c r="AZ456" s="400"/>
      <c r="BA456" s="400"/>
      <c r="BB456" s="400"/>
      <c r="BC456" s="400"/>
      <c r="BD456" s="400"/>
      <c r="BE456" s="401"/>
      <c r="BF456" s="401"/>
      <c r="BG456" s="401"/>
      <c r="BH456" s="401"/>
      <c r="BI456" s="401"/>
      <c r="BJ456" s="401"/>
      <c r="BK456" s="401"/>
      <c r="BL456" s="401"/>
      <c r="BM456" s="401"/>
    </row>
    <row r="457" spans="1:65" s="288" customFormat="1" ht="15" customHeight="1" x14ac:dyDescent="0.2">
      <c r="A457" s="329" t="s">
        <v>1278</v>
      </c>
      <c r="B457" s="517"/>
      <c r="C457" s="357" t="s">
        <v>1653</v>
      </c>
      <c r="D457" s="331" t="s">
        <v>421</v>
      </c>
      <c r="E457" s="364">
        <v>3.5999999999999997E-2</v>
      </c>
      <c r="F457" s="397" t="s">
        <v>1511</v>
      </c>
      <c r="G457" s="331" t="s">
        <v>751</v>
      </c>
      <c r="H457" s="331" t="s">
        <v>652</v>
      </c>
      <c r="I457" s="282" t="s">
        <v>653</v>
      </c>
      <c r="J457" s="397" t="s">
        <v>1512</v>
      </c>
      <c r="K457" s="398">
        <v>44967</v>
      </c>
      <c r="L457" s="398">
        <v>45291</v>
      </c>
      <c r="M457" s="399"/>
      <c r="N457" s="287"/>
      <c r="O457" s="287"/>
      <c r="P457" s="287"/>
      <c r="Q457" s="287"/>
      <c r="R457" s="287"/>
      <c r="S457" s="287"/>
      <c r="T457" s="287"/>
      <c r="U457" s="287"/>
      <c r="V457" s="287"/>
      <c r="W457" s="287"/>
      <c r="X457" s="287"/>
      <c r="Y457" s="287"/>
      <c r="Z457" s="287"/>
      <c r="AA457" s="287"/>
      <c r="AB457" s="287"/>
      <c r="AC457" s="287"/>
      <c r="AD457" s="287"/>
      <c r="AE457" s="287"/>
      <c r="AF457" s="287"/>
      <c r="AG457" s="287"/>
      <c r="AH457" s="287"/>
      <c r="AI457" s="287"/>
      <c r="AJ457" s="287"/>
      <c r="AK457" s="287"/>
      <c r="AL457" s="287"/>
      <c r="AM457" s="287"/>
      <c r="AN457" s="287"/>
      <c r="AO457" s="287"/>
      <c r="AP457" s="287"/>
      <c r="AQ457" s="287"/>
      <c r="AR457" s="287"/>
      <c r="AS457" s="287"/>
      <c r="AT457" s="287"/>
      <c r="AU457" s="287"/>
      <c r="AV457" s="287"/>
      <c r="AW457" s="287"/>
      <c r="AX457" s="287"/>
      <c r="AY457" s="287"/>
      <c r="AZ457" s="287"/>
      <c r="BA457" s="287"/>
      <c r="BB457" s="287"/>
      <c r="BC457" s="287"/>
      <c r="BD457" s="287"/>
    </row>
    <row r="458" spans="1:65" s="288" customFormat="1" ht="15" customHeight="1" x14ac:dyDescent="0.2">
      <c r="A458" s="280" t="s">
        <v>1279</v>
      </c>
      <c r="B458" s="517"/>
      <c r="C458" s="357" t="s">
        <v>1943</v>
      </c>
      <c r="D458" s="331" t="s">
        <v>421</v>
      </c>
      <c r="E458" s="364">
        <v>0.4</v>
      </c>
      <c r="F458" s="397" t="s">
        <v>1511</v>
      </c>
      <c r="G458" s="331" t="s">
        <v>751</v>
      </c>
      <c r="H458" s="331" t="s">
        <v>652</v>
      </c>
      <c r="I458" s="282" t="s">
        <v>653</v>
      </c>
      <c r="J458" s="397" t="s">
        <v>1512</v>
      </c>
      <c r="K458" s="398">
        <v>44968</v>
      </c>
      <c r="L458" s="398">
        <v>45291</v>
      </c>
      <c r="M458" s="399"/>
      <c r="N458" s="287"/>
      <c r="O458" s="287"/>
      <c r="P458" s="287"/>
      <c r="Q458" s="287"/>
      <c r="R458" s="287"/>
      <c r="S458" s="287"/>
      <c r="T458" s="287"/>
      <c r="U458" s="287"/>
      <c r="V458" s="287"/>
      <c r="W458" s="287"/>
      <c r="X458" s="287"/>
      <c r="Y458" s="287"/>
      <c r="Z458" s="287"/>
      <c r="AA458" s="287"/>
      <c r="AB458" s="287"/>
      <c r="AC458" s="287"/>
      <c r="AD458" s="287"/>
      <c r="AE458" s="287"/>
      <c r="AF458" s="287"/>
      <c r="AG458" s="287"/>
      <c r="AH458" s="287"/>
      <c r="AI458" s="287"/>
      <c r="AJ458" s="287"/>
      <c r="AK458" s="287"/>
      <c r="AL458" s="287"/>
      <c r="AM458" s="287"/>
      <c r="AN458" s="287"/>
      <c r="AO458" s="287"/>
      <c r="AP458" s="287"/>
      <c r="AQ458" s="287"/>
      <c r="AR458" s="287"/>
      <c r="AS458" s="287"/>
      <c r="AT458" s="287"/>
      <c r="AU458" s="287"/>
      <c r="AV458" s="287"/>
      <c r="AW458" s="287"/>
      <c r="AX458" s="287"/>
      <c r="AY458" s="287"/>
      <c r="AZ458" s="287"/>
      <c r="BA458" s="287"/>
      <c r="BB458" s="287"/>
      <c r="BC458" s="287"/>
      <c r="BD458" s="287"/>
    </row>
    <row r="459" spans="1:65" s="288" customFormat="1" ht="15" customHeight="1" x14ac:dyDescent="0.2">
      <c r="A459" s="280" t="s">
        <v>1280</v>
      </c>
      <c r="B459" s="517"/>
      <c r="C459" s="357" t="s">
        <v>1944</v>
      </c>
      <c r="D459" s="331" t="s">
        <v>421</v>
      </c>
      <c r="E459" s="364">
        <v>5.5E-2</v>
      </c>
      <c r="F459" s="397" t="s">
        <v>1511</v>
      </c>
      <c r="G459" s="331" t="s">
        <v>751</v>
      </c>
      <c r="H459" s="331" t="s">
        <v>652</v>
      </c>
      <c r="I459" s="282" t="s">
        <v>653</v>
      </c>
      <c r="J459" s="397" t="s">
        <v>1512</v>
      </c>
      <c r="K459" s="398">
        <v>44927</v>
      </c>
      <c r="L459" s="398">
        <v>45261</v>
      </c>
      <c r="M459" s="399"/>
      <c r="N459" s="287"/>
      <c r="O459" s="287"/>
      <c r="P459" s="287"/>
      <c r="Q459" s="287"/>
      <c r="R459" s="287"/>
      <c r="S459" s="287"/>
      <c r="T459" s="287"/>
      <c r="U459" s="287"/>
      <c r="V459" s="287"/>
      <c r="W459" s="287"/>
      <c r="X459" s="287"/>
      <c r="Y459" s="287"/>
      <c r="Z459" s="287"/>
      <c r="AA459" s="287"/>
      <c r="AB459" s="287"/>
      <c r="AC459" s="287"/>
      <c r="AD459" s="287"/>
      <c r="AE459" s="287"/>
      <c r="AF459" s="287"/>
      <c r="AG459" s="287"/>
      <c r="AH459" s="287"/>
      <c r="AI459" s="287"/>
      <c r="AJ459" s="287"/>
      <c r="AK459" s="287"/>
      <c r="AL459" s="287"/>
      <c r="AM459" s="287"/>
      <c r="AN459" s="287"/>
      <c r="AO459" s="287"/>
      <c r="AP459" s="287"/>
      <c r="AQ459" s="287"/>
      <c r="AR459" s="287"/>
      <c r="AS459" s="287"/>
      <c r="AT459" s="287"/>
      <c r="AU459" s="287"/>
      <c r="AV459" s="287"/>
      <c r="AW459" s="287"/>
      <c r="AX459" s="287"/>
      <c r="AY459" s="287"/>
      <c r="AZ459" s="287"/>
      <c r="BA459" s="287"/>
      <c r="BB459" s="287"/>
      <c r="BC459" s="287"/>
      <c r="BD459" s="287"/>
    </row>
    <row r="460" spans="1:65" s="288" customFormat="1" ht="15" customHeight="1" x14ac:dyDescent="0.2">
      <c r="A460" s="329" t="s">
        <v>1281</v>
      </c>
      <c r="B460" s="517"/>
      <c r="C460" s="357" t="s">
        <v>1945</v>
      </c>
      <c r="D460" s="331" t="s">
        <v>421</v>
      </c>
      <c r="E460" s="364">
        <v>0.125</v>
      </c>
      <c r="F460" s="397" t="s">
        <v>1511</v>
      </c>
      <c r="G460" s="331" t="s">
        <v>751</v>
      </c>
      <c r="H460" s="331" t="s">
        <v>652</v>
      </c>
      <c r="I460" s="282" t="s">
        <v>653</v>
      </c>
      <c r="J460" s="397" t="s">
        <v>1512</v>
      </c>
      <c r="K460" s="398">
        <v>44984</v>
      </c>
      <c r="L460" s="398">
        <v>45291</v>
      </c>
      <c r="M460" s="399"/>
      <c r="N460" s="287"/>
      <c r="O460" s="287"/>
      <c r="P460" s="287"/>
      <c r="Q460" s="287"/>
      <c r="R460" s="287"/>
      <c r="S460" s="287"/>
      <c r="T460" s="287"/>
      <c r="U460" s="287"/>
      <c r="V460" s="287"/>
      <c r="W460" s="287"/>
      <c r="X460" s="287"/>
      <c r="Y460" s="287"/>
      <c r="Z460" s="287"/>
      <c r="AA460" s="287"/>
      <c r="AB460" s="287"/>
      <c r="AC460" s="287"/>
      <c r="AD460" s="287"/>
      <c r="AE460" s="287"/>
      <c r="AF460" s="287"/>
      <c r="AG460" s="287"/>
      <c r="AH460" s="287"/>
      <c r="AI460" s="287"/>
      <c r="AJ460" s="287"/>
      <c r="AK460" s="287"/>
      <c r="AL460" s="287"/>
      <c r="AM460" s="287"/>
      <c r="AN460" s="287"/>
      <c r="AO460" s="287"/>
      <c r="AP460" s="287"/>
      <c r="AQ460" s="287"/>
      <c r="AR460" s="287"/>
      <c r="AS460" s="287"/>
      <c r="AT460" s="287"/>
      <c r="AU460" s="287"/>
      <c r="AV460" s="287"/>
      <c r="AW460" s="287"/>
      <c r="AX460" s="287"/>
      <c r="AY460" s="287"/>
      <c r="AZ460" s="287"/>
      <c r="BA460" s="287"/>
      <c r="BB460" s="287"/>
      <c r="BC460" s="287"/>
      <c r="BD460" s="287"/>
    </row>
    <row r="461" spans="1:65" s="288" customFormat="1" ht="15" customHeight="1" x14ac:dyDescent="0.2">
      <c r="A461" s="280" t="s">
        <v>1282</v>
      </c>
      <c r="B461" s="517"/>
      <c r="C461" s="357" t="s">
        <v>598</v>
      </c>
      <c r="D461" s="331" t="s">
        <v>421</v>
      </c>
      <c r="E461" s="364">
        <v>0.7</v>
      </c>
      <c r="F461" s="397" t="s">
        <v>1511</v>
      </c>
      <c r="G461" s="331" t="s">
        <v>751</v>
      </c>
      <c r="H461" s="331" t="s">
        <v>652</v>
      </c>
      <c r="I461" s="282" t="s">
        <v>653</v>
      </c>
      <c r="J461" s="397" t="s">
        <v>1512</v>
      </c>
      <c r="K461" s="398">
        <v>44970</v>
      </c>
      <c r="L461" s="398">
        <v>45291</v>
      </c>
      <c r="M461" s="399"/>
      <c r="N461" s="287"/>
      <c r="O461" s="287"/>
      <c r="P461" s="287"/>
      <c r="Q461" s="287"/>
      <c r="R461" s="287"/>
      <c r="S461" s="287"/>
      <c r="T461" s="287"/>
      <c r="U461" s="287"/>
      <c r="V461" s="287"/>
      <c r="W461" s="287"/>
      <c r="X461" s="287"/>
      <c r="Y461" s="287"/>
      <c r="Z461" s="287"/>
      <c r="AA461" s="287"/>
      <c r="AB461" s="287"/>
      <c r="AC461" s="287"/>
      <c r="AD461" s="287"/>
      <c r="AE461" s="287"/>
      <c r="AF461" s="287"/>
      <c r="AG461" s="287"/>
      <c r="AH461" s="287"/>
      <c r="AI461" s="287"/>
      <c r="AJ461" s="287"/>
      <c r="AK461" s="287"/>
      <c r="AL461" s="287"/>
      <c r="AM461" s="287"/>
      <c r="AN461" s="287"/>
      <c r="AO461" s="287"/>
      <c r="AP461" s="287"/>
      <c r="AQ461" s="287"/>
      <c r="AR461" s="287"/>
      <c r="AS461" s="287"/>
      <c r="AT461" s="287"/>
      <c r="AU461" s="287"/>
      <c r="AV461" s="287"/>
      <c r="AW461" s="287"/>
      <c r="AX461" s="287"/>
      <c r="AY461" s="287"/>
      <c r="AZ461" s="287"/>
      <c r="BA461" s="287"/>
      <c r="BB461" s="287"/>
      <c r="BC461" s="287"/>
      <c r="BD461" s="287"/>
    </row>
    <row r="462" spans="1:65" s="288" customFormat="1" ht="15" customHeight="1" x14ac:dyDescent="0.2">
      <c r="A462" s="280" t="s">
        <v>1283</v>
      </c>
      <c r="B462" s="517"/>
      <c r="C462" s="357" t="s">
        <v>1946</v>
      </c>
      <c r="D462" s="331" t="s">
        <v>421</v>
      </c>
      <c r="E462" s="364">
        <v>0.28000000000000003</v>
      </c>
      <c r="F462" s="397" t="s">
        <v>1511</v>
      </c>
      <c r="G462" s="331" t="s">
        <v>751</v>
      </c>
      <c r="H462" s="331" t="s">
        <v>652</v>
      </c>
      <c r="I462" s="282" t="s">
        <v>653</v>
      </c>
      <c r="J462" s="397" t="s">
        <v>1512</v>
      </c>
      <c r="K462" s="398">
        <v>44971</v>
      </c>
      <c r="L462" s="398">
        <v>45291</v>
      </c>
      <c r="M462" s="399"/>
      <c r="N462" s="287"/>
      <c r="O462" s="287"/>
      <c r="P462" s="287"/>
      <c r="Q462" s="287"/>
      <c r="R462" s="287"/>
      <c r="S462" s="287"/>
      <c r="T462" s="287"/>
      <c r="U462" s="287"/>
      <c r="V462" s="287"/>
      <c r="W462" s="287"/>
      <c r="X462" s="287"/>
      <c r="Y462" s="287"/>
      <c r="Z462" s="287"/>
      <c r="AA462" s="287"/>
      <c r="AB462" s="287"/>
      <c r="AC462" s="287"/>
      <c r="AD462" s="287"/>
      <c r="AE462" s="287"/>
      <c r="AF462" s="287"/>
      <c r="AG462" s="287"/>
      <c r="AH462" s="287"/>
      <c r="AI462" s="287"/>
      <c r="AJ462" s="287"/>
      <c r="AK462" s="287"/>
      <c r="AL462" s="287"/>
      <c r="AM462" s="287"/>
      <c r="AN462" s="287"/>
      <c r="AO462" s="287"/>
      <c r="AP462" s="287"/>
      <c r="AQ462" s="287"/>
      <c r="AR462" s="287"/>
      <c r="AS462" s="287"/>
      <c r="AT462" s="287"/>
      <c r="AU462" s="287"/>
      <c r="AV462" s="287"/>
      <c r="AW462" s="287"/>
      <c r="AX462" s="287"/>
      <c r="AY462" s="287"/>
      <c r="AZ462" s="287"/>
      <c r="BA462" s="287"/>
      <c r="BB462" s="287"/>
      <c r="BC462" s="287"/>
      <c r="BD462" s="287"/>
    </row>
    <row r="463" spans="1:65" s="288" customFormat="1" ht="15" customHeight="1" x14ac:dyDescent="0.2">
      <c r="A463" s="329" t="s">
        <v>1284</v>
      </c>
      <c r="B463" s="517"/>
      <c r="C463" s="357" t="s">
        <v>1947</v>
      </c>
      <c r="D463" s="331" t="s">
        <v>421</v>
      </c>
      <c r="E463" s="364">
        <v>0.65</v>
      </c>
      <c r="F463" s="397" t="s">
        <v>1511</v>
      </c>
      <c r="G463" s="331" t="s">
        <v>751</v>
      </c>
      <c r="H463" s="331" t="s">
        <v>652</v>
      </c>
      <c r="I463" s="282" t="s">
        <v>653</v>
      </c>
      <c r="J463" s="397" t="s">
        <v>1512</v>
      </c>
      <c r="K463" s="398">
        <v>44972</v>
      </c>
      <c r="L463" s="398">
        <v>45291</v>
      </c>
      <c r="M463" s="399"/>
      <c r="N463" s="400"/>
      <c r="O463" s="400"/>
      <c r="P463" s="400"/>
      <c r="Q463" s="400"/>
      <c r="R463" s="400"/>
      <c r="S463" s="400"/>
      <c r="T463" s="400"/>
      <c r="U463" s="400"/>
      <c r="V463" s="400"/>
      <c r="W463" s="400"/>
      <c r="X463" s="400"/>
      <c r="Y463" s="400"/>
      <c r="Z463" s="400"/>
      <c r="AA463" s="400"/>
      <c r="AB463" s="400"/>
      <c r="AC463" s="400"/>
      <c r="AD463" s="400"/>
      <c r="AE463" s="400"/>
      <c r="AF463" s="400"/>
      <c r="AG463" s="400"/>
      <c r="AH463" s="400"/>
      <c r="AI463" s="400"/>
      <c r="AJ463" s="400"/>
      <c r="AK463" s="400"/>
      <c r="AL463" s="400"/>
      <c r="AM463" s="400"/>
      <c r="AN463" s="400"/>
      <c r="AO463" s="400"/>
      <c r="AP463" s="400"/>
      <c r="AQ463" s="400"/>
      <c r="AR463" s="400"/>
      <c r="AS463" s="400"/>
      <c r="AT463" s="400"/>
      <c r="AU463" s="400"/>
      <c r="AV463" s="400"/>
      <c r="AW463" s="400"/>
      <c r="AX463" s="400"/>
      <c r="AY463" s="400"/>
      <c r="AZ463" s="400"/>
      <c r="BA463" s="400"/>
      <c r="BB463" s="400"/>
      <c r="BC463" s="400"/>
      <c r="BD463" s="400"/>
      <c r="BE463" s="401"/>
      <c r="BF463" s="401"/>
      <c r="BG463" s="401"/>
      <c r="BH463" s="401"/>
      <c r="BI463" s="401"/>
      <c r="BJ463" s="401"/>
      <c r="BK463" s="401"/>
      <c r="BL463" s="401"/>
      <c r="BM463" s="401"/>
    </row>
    <row r="464" spans="1:65" s="288" customFormat="1" ht="15" customHeight="1" x14ac:dyDescent="0.2">
      <c r="A464" s="280" t="s">
        <v>1285</v>
      </c>
      <c r="B464" s="517"/>
      <c r="C464" s="357" t="s">
        <v>1948</v>
      </c>
      <c r="D464" s="331" t="s">
        <v>421</v>
      </c>
      <c r="E464" s="364">
        <v>0.15</v>
      </c>
      <c r="F464" s="397" t="s">
        <v>1511</v>
      </c>
      <c r="G464" s="331" t="s">
        <v>751</v>
      </c>
      <c r="H464" s="331" t="s">
        <v>652</v>
      </c>
      <c r="I464" s="282" t="s">
        <v>653</v>
      </c>
      <c r="J464" s="397" t="s">
        <v>1512</v>
      </c>
      <c r="K464" s="398">
        <v>44974</v>
      </c>
      <c r="L464" s="398">
        <v>45291</v>
      </c>
      <c r="M464" s="399"/>
      <c r="N464" s="400"/>
      <c r="O464" s="400"/>
      <c r="P464" s="400"/>
      <c r="Q464" s="400"/>
      <c r="R464" s="400"/>
      <c r="S464" s="400"/>
      <c r="T464" s="400"/>
      <c r="U464" s="400"/>
      <c r="V464" s="400"/>
      <c r="W464" s="400"/>
      <c r="X464" s="400"/>
      <c r="Y464" s="400"/>
      <c r="Z464" s="400"/>
      <c r="AA464" s="400"/>
      <c r="AB464" s="400"/>
      <c r="AC464" s="400"/>
      <c r="AD464" s="400"/>
      <c r="AE464" s="400"/>
      <c r="AF464" s="400"/>
      <c r="AG464" s="400"/>
      <c r="AH464" s="400"/>
      <c r="AI464" s="400"/>
      <c r="AJ464" s="400"/>
      <c r="AK464" s="400"/>
      <c r="AL464" s="400"/>
      <c r="AM464" s="400"/>
      <c r="AN464" s="400"/>
      <c r="AO464" s="400"/>
      <c r="AP464" s="400"/>
      <c r="AQ464" s="400"/>
      <c r="AR464" s="400"/>
      <c r="AS464" s="400"/>
      <c r="AT464" s="400"/>
      <c r="AU464" s="400"/>
      <c r="AV464" s="400"/>
      <c r="AW464" s="400"/>
      <c r="AX464" s="400"/>
      <c r="AY464" s="400"/>
      <c r="AZ464" s="400"/>
      <c r="BA464" s="400"/>
      <c r="BB464" s="400"/>
      <c r="BC464" s="400"/>
      <c r="BD464" s="400"/>
      <c r="BE464" s="401"/>
      <c r="BF464" s="401"/>
      <c r="BG464" s="401"/>
      <c r="BH464" s="401"/>
      <c r="BI464" s="401"/>
      <c r="BJ464" s="401"/>
      <c r="BK464" s="401"/>
      <c r="BL464" s="401"/>
      <c r="BM464" s="401"/>
    </row>
    <row r="465" spans="1:65" s="288" customFormat="1" ht="15" customHeight="1" x14ac:dyDescent="0.2">
      <c r="A465" s="280" t="s">
        <v>1286</v>
      </c>
      <c r="B465" s="517"/>
      <c r="C465" s="357" t="s">
        <v>1949</v>
      </c>
      <c r="D465" s="331" t="s">
        <v>421</v>
      </c>
      <c r="E465" s="364">
        <v>0.2</v>
      </c>
      <c r="F465" s="397" t="s">
        <v>1511</v>
      </c>
      <c r="G465" s="331" t="s">
        <v>751</v>
      </c>
      <c r="H465" s="331" t="s">
        <v>652</v>
      </c>
      <c r="I465" s="282" t="s">
        <v>653</v>
      </c>
      <c r="J465" s="397" t="s">
        <v>1512</v>
      </c>
      <c r="K465" s="398">
        <v>44975</v>
      </c>
      <c r="L465" s="398">
        <v>45291</v>
      </c>
      <c r="M465" s="399"/>
      <c r="N465" s="400"/>
      <c r="O465" s="400"/>
      <c r="P465" s="400"/>
      <c r="Q465" s="400"/>
      <c r="R465" s="400"/>
      <c r="S465" s="400"/>
      <c r="T465" s="400"/>
      <c r="U465" s="400"/>
      <c r="V465" s="400"/>
      <c r="W465" s="400"/>
      <c r="X465" s="400"/>
      <c r="Y465" s="400"/>
      <c r="Z465" s="400"/>
      <c r="AA465" s="400"/>
      <c r="AB465" s="400"/>
      <c r="AC465" s="400"/>
      <c r="AD465" s="400"/>
      <c r="AE465" s="400"/>
      <c r="AF465" s="400"/>
      <c r="AG465" s="400"/>
      <c r="AH465" s="400"/>
      <c r="AI465" s="400"/>
      <c r="AJ465" s="400"/>
      <c r="AK465" s="400"/>
      <c r="AL465" s="400"/>
      <c r="AM465" s="400"/>
      <c r="AN465" s="400"/>
      <c r="AO465" s="400"/>
      <c r="AP465" s="400"/>
      <c r="AQ465" s="400"/>
      <c r="AR465" s="400"/>
      <c r="AS465" s="400"/>
      <c r="AT465" s="400"/>
      <c r="AU465" s="400"/>
      <c r="AV465" s="400"/>
      <c r="AW465" s="400"/>
      <c r="AX465" s="400"/>
      <c r="AY465" s="400"/>
      <c r="AZ465" s="400"/>
      <c r="BA465" s="400"/>
      <c r="BB465" s="400"/>
      <c r="BC465" s="400"/>
      <c r="BD465" s="400"/>
      <c r="BE465" s="401"/>
      <c r="BF465" s="401"/>
      <c r="BG465" s="401"/>
      <c r="BH465" s="401"/>
      <c r="BI465" s="401"/>
      <c r="BJ465" s="401"/>
      <c r="BK465" s="401"/>
      <c r="BL465" s="401"/>
      <c r="BM465" s="401"/>
    </row>
    <row r="466" spans="1:65" s="288" customFormat="1" ht="15" customHeight="1" x14ac:dyDescent="0.2">
      <c r="A466" s="329" t="s">
        <v>1287</v>
      </c>
      <c r="B466" s="517"/>
      <c r="C466" s="357" t="s">
        <v>1950</v>
      </c>
      <c r="D466" s="331" t="s">
        <v>421</v>
      </c>
      <c r="E466" s="364">
        <v>0.81</v>
      </c>
      <c r="F466" s="397" t="s">
        <v>1511</v>
      </c>
      <c r="G466" s="331" t="s">
        <v>751</v>
      </c>
      <c r="H466" s="331" t="s">
        <v>652</v>
      </c>
      <c r="I466" s="282" t="s">
        <v>653</v>
      </c>
      <c r="J466" s="397" t="s">
        <v>1512</v>
      </c>
      <c r="K466" s="398">
        <v>44978</v>
      </c>
      <c r="L466" s="398">
        <v>45291</v>
      </c>
      <c r="M466" s="399"/>
      <c r="N466" s="400"/>
      <c r="O466" s="400"/>
      <c r="P466" s="400"/>
      <c r="Q466" s="400"/>
      <c r="R466" s="400"/>
      <c r="S466" s="400"/>
      <c r="T466" s="400"/>
      <c r="U466" s="400"/>
      <c r="V466" s="400"/>
      <c r="W466" s="400"/>
      <c r="X466" s="400"/>
      <c r="Y466" s="400"/>
      <c r="Z466" s="400"/>
      <c r="AA466" s="400"/>
      <c r="AB466" s="400"/>
      <c r="AC466" s="400"/>
      <c r="AD466" s="400"/>
      <c r="AE466" s="400"/>
      <c r="AF466" s="400"/>
      <c r="AG466" s="400"/>
      <c r="AH466" s="400"/>
      <c r="AI466" s="400"/>
      <c r="AJ466" s="400"/>
      <c r="AK466" s="400"/>
      <c r="AL466" s="400"/>
      <c r="AM466" s="400"/>
      <c r="AN466" s="400"/>
      <c r="AO466" s="400"/>
      <c r="AP466" s="400"/>
      <c r="AQ466" s="400"/>
      <c r="AR466" s="400"/>
      <c r="AS466" s="400"/>
      <c r="AT466" s="400"/>
      <c r="AU466" s="400"/>
      <c r="AV466" s="400"/>
      <c r="AW466" s="400"/>
      <c r="AX466" s="400"/>
      <c r="AY466" s="400"/>
      <c r="AZ466" s="400"/>
      <c r="BA466" s="400"/>
      <c r="BB466" s="400"/>
      <c r="BC466" s="400"/>
      <c r="BD466" s="400"/>
      <c r="BE466" s="401"/>
      <c r="BF466" s="401"/>
      <c r="BG466" s="401"/>
      <c r="BH466" s="401"/>
      <c r="BI466" s="401"/>
      <c r="BJ466" s="401"/>
      <c r="BK466" s="401"/>
      <c r="BL466" s="401"/>
      <c r="BM466" s="401"/>
    </row>
    <row r="467" spans="1:65" s="288" customFormat="1" ht="15" customHeight="1" x14ac:dyDescent="0.2">
      <c r="A467" s="280" t="s">
        <v>1288</v>
      </c>
      <c r="B467" s="517"/>
      <c r="C467" s="357" t="s">
        <v>1951</v>
      </c>
      <c r="D467" s="331" t="s">
        <v>421</v>
      </c>
      <c r="E467" s="364">
        <v>0.1</v>
      </c>
      <c r="F467" s="397" t="s">
        <v>1511</v>
      </c>
      <c r="G467" s="331" t="s">
        <v>751</v>
      </c>
      <c r="H467" s="331" t="s">
        <v>652</v>
      </c>
      <c r="I467" s="282" t="s">
        <v>653</v>
      </c>
      <c r="J467" s="397" t="s">
        <v>1512</v>
      </c>
      <c r="K467" s="398">
        <v>45033</v>
      </c>
      <c r="L467" s="398">
        <v>45261</v>
      </c>
      <c r="M467" s="399"/>
      <c r="N467" s="400"/>
      <c r="O467" s="400"/>
      <c r="P467" s="400"/>
      <c r="Q467" s="400"/>
      <c r="R467" s="400"/>
      <c r="S467" s="400"/>
      <c r="T467" s="400"/>
      <c r="U467" s="400"/>
      <c r="V467" s="400"/>
      <c r="W467" s="400"/>
      <c r="X467" s="400"/>
      <c r="Y467" s="400"/>
      <c r="Z467" s="400"/>
      <c r="AA467" s="400"/>
      <c r="AB467" s="400"/>
      <c r="AC467" s="400"/>
      <c r="AD467" s="400"/>
      <c r="AE467" s="400"/>
      <c r="AF467" s="400"/>
      <c r="AG467" s="400"/>
      <c r="AH467" s="400"/>
      <c r="AI467" s="400"/>
      <c r="AJ467" s="400"/>
      <c r="AK467" s="400"/>
      <c r="AL467" s="400"/>
      <c r="AM467" s="400"/>
      <c r="AN467" s="400"/>
      <c r="AO467" s="400"/>
      <c r="AP467" s="400"/>
      <c r="AQ467" s="400"/>
      <c r="AR467" s="400"/>
      <c r="AS467" s="400"/>
      <c r="AT467" s="400"/>
      <c r="AU467" s="400"/>
      <c r="AV467" s="400"/>
      <c r="AW467" s="400"/>
      <c r="AX467" s="400"/>
      <c r="AY467" s="400"/>
      <c r="AZ467" s="400"/>
      <c r="BA467" s="400"/>
      <c r="BB467" s="400"/>
      <c r="BC467" s="400"/>
      <c r="BD467" s="400"/>
      <c r="BE467" s="401"/>
      <c r="BF467" s="401"/>
      <c r="BG467" s="401"/>
      <c r="BH467" s="401"/>
      <c r="BI467" s="401"/>
      <c r="BJ467" s="401"/>
      <c r="BK467" s="401"/>
      <c r="BL467" s="401"/>
      <c r="BM467" s="401"/>
    </row>
    <row r="468" spans="1:65" s="288" customFormat="1" ht="15" customHeight="1" x14ac:dyDescent="0.2">
      <c r="A468" s="329" t="s">
        <v>1289</v>
      </c>
      <c r="B468" s="517"/>
      <c r="C468" s="357" t="s">
        <v>1952</v>
      </c>
      <c r="D468" s="331" t="s">
        <v>421</v>
      </c>
      <c r="E468" s="364">
        <v>0.125</v>
      </c>
      <c r="F468" s="397" t="s">
        <v>1511</v>
      </c>
      <c r="G468" s="331" t="s">
        <v>751</v>
      </c>
      <c r="H468" s="331" t="s">
        <v>652</v>
      </c>
      <c r="I468" s="282" t="s">
        <v>653</v>
      </c>
      <c r="J468" s="397" t="s">
        <v>1512</v>
      </c>
      <c r="K468" s="398">
        <v>45033</v>
      </c>
      <c r="L468" s="398">
        <v>45261</v>
      </c>
      <c r="M468" s="399"/>
      <c r="N468" s="400"/>
      <c r="O468" s="400"/>
      <c r="P468" s="400"/>
      <c r="Q468" s="400"/>
      <c r="R468" s="400"/>
      <c r="S468" s="400"/>
      <c r="T468" s="400"/>
      <c r="U468" s="400"/>
      <c r="V468" s="400"/>
      <c r="W468" s="400"/>
      <c r="X468" s="400"/>
      <c r="Y468" s="400"/>
      <c r="Z468" s="400"/>
      <c r="AA468" s="400"/>
      <c r="AB468" s="400"/>
      <c r="AC468" s="400"/>
      <c r="AD468" s="400"/>
      <c r="AE468" s="400"/>
      <c r="AF468" s="400"/>
      <c r="AG468" s="400"/>
      <c r="AH468" s="400"/>
      <c r="AI468" s="400"/>
      <c r="AJ468" s="400"/>
      <c r="AK468" s="400"/>
      <c r="AL468" s="400"/>
      <c r="AM468" s="400"/>
      <c r="AN468" s="400"/>
      <c r="AO468" s="400"/>
      <c r="AP468" s="400"/>
      <c r="AQ468" s="400"/>
      <c r="AR468" s="400"/>
      <c r="AS468" s="400"/>
      <c r="AT468" s="400"/>
      <c r="AU468" s="400"/>
      <c r="AV468" s="400"/>
      <c r="AW468" s="400"/>
      <c r="AX468" s="400"/>
      <c r="AY468" s="400"/>
      <c r="AZ468" s="400"/>
      <c r="BA468" s="400"/>
      <c r="BB468" s="400"/>
      <c r="BC468" s="400"/>
      <c r="BD468" s="400"/>
      <c r="BE468" s="401"/>
      <c r="BF468" s="401"/>
      <c r="BG468" s="401"/>
      <c r="BH468" s="401"/>
      <c r="BI468" s="401"/>
      <c r="BJ468" s="401"/>
      <c r="BK468" s="401"/>
      <c r="BL468" s="401"/>
      <c r="BM468" s="401"/>
    </row>
    <row r="469" spans="1:65" s="288" customFormat="1" ht="15" customHeight="1" x14ac:dyDescent="0.2">
      <c r="A469" s="280" t="s">
        <v>1290</v>
      </c>
      <c r="B469" s="517"/>
      <c r="C469" s="357" t="s">
        <v>1953</v>
      </c>
      <c r="D469" s="331" t="s">
        <v>421</v>
      </c>
      <c r="E469" s="364">
        <v>0.1</v>
      </c>
      <c r="F469" s="397" t="s">
        <v>1511</v>
      </c>
      <c r="G469" s="331" t="s">
        <v>751</v>
      </c>
      <c r="H469" s="331" t="s">
        <v>652</v>
      </c>
      <c r="I469" s="282" t="s">
        <v>653</v>
      </c>
      <c r="J469" s="397" t="s">
        <v>1512</v>
      </c>
      <c r="K469" s="398">
        <v>45033</v>
      </c>
      <c r="L469" s="398">
        <v>45261</v>
      </c>
      <c r="M469" s="399"/>
      <c r="N469" s="400"/>
      <c r="O469" s="400"/>
      <c r="P469" s="400"/>
      <c r="Q469" s="400"/>
      <c r="R469" s="400"/>
      <c r="S469" s="400"/>
      <c r="T469" s="400"/>
      <c r="U469" s="400"/>
      <c r="V469" s="400"/>
      <c r="W469" s="400"/>
      <c r="X469" s="400"/>
      <c r="Y469" s="400"/>
      <c r="Z469" s="400"/>
      <c r="AA469" s="400"/>
      <c r="AB469" s="400"/>
      <c r="AC469" s="400"/>
      <c r="AD469" s="400"/>
      <c r="AE469" s="400"/>
      <c r="AF469" s="400"/>
      <c r="AG469" s="400"/>
      <c r="AH469" s="400"/>
      <c r="AI469" s="400"/>
      <c r="AJ469" s="400"/>
      <c r="AK469" s="400"/>
      <c r="AL469" s="400"/>
      <c r="AM469" s="400"/>
      <c r="AN469" s="400"/>
      <c r="AO469" s="400"/>
      <c r="AP469" s="400"/>
      <c r="AQ469" s="400"/>
      <c r="AR469" s="400"/>
      <c r="AS469" s="400"/>
      <c r="AT469" s="400"/>
      <c r="AU469" s="400"/>
      <c r="AV469" s="400"/>
      <c r="AW469" s="400"/>
      <c r="AX469" s="400"/>
      <c r="AY469" s="400"/>
      <c r="AZ469" s="400"/>
      <c r="BA469" s="400"/>
      <c r="BB469" s="400"/>
      <c r="BC469" s="400"/>
      <c r="BD469" s="400"/>
      <c r="BE469" s="401"/>
      <c r="BF469" s="401"/>
      <c r="BG469" s="401"/>
      <c r="BH469" s="401"/>
      <c r="BI469" s="401"/>
      <c r="BJ469" s="401"/>
      <c r="BK469" s="401"/>
      <c r="BL469" s="401"/>
      <c r="BM469" s="401"/>
    </row>
    <row r="470" spans="1:65" s="288" customFormat="1" ht="15" customHeight="1" x14ac:dyDescent="0.2">
      <c r="A470" s="280" t="s">
        <v>1291</v>
      </c>
      <c r="B470" s="517"/>
      <c r="C470" s="357" t="s">
        <v>1954</v>
      </c>
      <c r="D470" s="331" t="s">
        <v>421</v>
      </c>
      <c r="E470" s="364">
        <v>0.12</v>
      </c>
      <c r="F470" s="397" t="s">
        <v>1511</v>
      </c>
      <c r="G470" s="331" t="s">
        <v>751</v>
      </c>
      <c r="H470" s="331" t="s">
        <v>652</v>
      </c>
      <c r="I470" s="282" t="s">
        <v>653</v>
      </c>
      <c r="J470" s="397" t="s">
        <v>1512</v>
      </c>
      <c r="K470" s="398">
        <v>45033</v>
      </c>
      <c r="L470" s="398">
        <v>45261</v>
      </c>
      <c r="M470" s="399"/>
      <c r="N470" s="400"/>
      <c r="O470" s="400"/>
      <c r="P470" s="400"/>
      <c r="Q470" s="400"/>
      <c r="R470" s="400"/>
      <c r="S470" s="400"/>
      <c r="T470" s="400"/>
      <c r="U470" s="400"/>
      <c r="V470" s="400"/>
      <c r="W470" s="400"/>
      <c r="X470" s="400"/>
      <c r="Y470" s="400"/>
      <c r="Z470" s="400"/>
      <c r="AA470" s="400"/>
      <c r="AB470" s="400"/>
      <c r="AC470" s="400"/>
      <c r="AD470" s="400"/>
      <c r="AE470" s="400"/>
      <c r="AF470" s="400"/>
      <c r="AG470" s="400"/>
      <c r="AH470" s="400"/>
      <c r="AI470" s="400"/>
      <c r="AJ470" s="400"/>
      <c r="AK470" s="400"/>
      <c r="AL470" s="400"/>
      <c r="AM470" s="400"/>
      <c r="AN470" s="400"/>
      <c r="AO470" s="400"/>
      <c r="AP470" s="400"/>
      <c r="AQ470" s="400"/>
      <c r="AR470" s="400"/>
      <c r="AS470" s="400"/>
      <c r="AT470" s="400"/>
      <c r="AU470" s="400"/>
      <c r="AV470" s="400"/>
      <c r="AW470" s="400"/>
      <c r="AX470" s="400"/>
      <c r="AY470" s="400"/>
      <c r="AZ470" s="400"/>
      <c r="BA470" s="400"/>
      <c r="BB470" s="400"/>
      <c r="BC470" s="400"/>
      <c r="BD470" s="400"/>
      <c r="BE470" s="401"/>
      <c r="BF470" s="401"/>
      <c r="BG470" s="401"/>
      <c r="BH470" s="401"/>
      <c r="BI470" s="401"/>
      <c r="BJ470" s="401"/>
      <c r="BK470" s="401"/>
      <c r="BL470" s="401"/>
      <c r="BM470" s="401"/>
    </row>
    <row r="471" spans="1:65" s="288" customFormat="1" ht="15" customHeight="1" x14ac:dyDescent="0.2">
      <c r="A471" s="329" t="s">
        <v>1292</v>
      </c>
      <c r="B471" s="517"/>
      <c r="C471" s="357" t="s">
        <v>1955</v>
      </c>
      <c r="D471" s="331" t="s">
        <v>421</v>
      </c>
      <c r="E471" s="364">
        <v>0.15</v>
      </c>
      <c r="F471" s="397" t="s">
        <v>1511</v>
      </c>
      <c r="G471" s="331" t="s">
        <v>751</v>
      </c>
      <c r="H471" s="331" t="s">
        <v>652</v>
      </c>
      <c r="I471" s="282" t="s">
        <v>653</v>
      </c>
      <c r="J471" s="397" t="s">
        <v>1512</v>
      </c>
      <c r="K471" s="398">
        <v>45033</v>
      </c>
      <c r="L471" s="398">
        <v>45261</v>
      </c>
      <c r="M471" s="399"/>
      <c r="N471" s="400"/>
      <c r="O471" s="400"/>
      <c r="P471" s="400"/>
      <c r="Q471" s="400"/>
      <c r="R471" s="400"/>
      <c r="S471" s="400"/>
      <c r="T471" s="400"/>
      <c r="U471" s="400"/>
      <c r="V471" s="400"/>
      <c r="W471" s="400"/>
      <c r="X471" s="400"/>
      <c r="Y471" s="400"/>
      <c r="Z471" s="400"/>
      <c r="AA471" s="400"/>
      <c r="AB471" s="400"/>
      <c r="AC471" s="400"/>
      <c r="AD471" s="400"/>
      <c r="AE471" s="400"/>
      <c r="AF471" s="400"/>
      <c r="AG471" s="400"/>
      <c r="AH471" s="400"/>
      <c r="AI471" s="400"/>
      <c r="AJ471" s="400"/>
      <c r="AK471" s="400"/>
      <c r="AL471" s="400"/>
      <c r="AM471" s="400"/>
      <c r="AN471" s="400"/>
      <c r="AO471" s="400"/>
      <c r="AP471" s="400"/>
      <c r="AQ471" s="400"/>
      <c r="AR471" s="400"/>
      <c r="AS471" s="400"/>
      <c r="AT471" s="400"/>
      <c r="AU471" s="400"/>
      <c r="AV471" s="400"/>
      <c r="AW471" s="400"/>
      <c r="AX471" s="400"/>
      <c r="AY471" s="400"/>
      <c r="AZ471" s="400"/>
      <c r="BA471" s="400"/>
      <c r="BB471" s="400"/>
      <c r="BC471" s="400"/>
      <c r="BD471" s="400"/>
      <c r="BE471" s="401"/>
      <c r="BF471" s="401"/>
      <c r="BG471" s="401"/>
      <c r="BH471" s="401"/>
      <c r="BI471" s="401"/>
      <c r="BJ471" s="401"/>
      <c r="BK471" s="401"/>
      <c r="BL471" s="401"/>
      <c r="BM471" s="401"/>
    </row>
    <row r="472" spans="1:65" s="288" customFormat="1" ht="15" customHeight="1" x14ac:dyDescent="0.2">
      <c r="A472" s="280" t="s">
        <v>1293</v>
      </c>
      <c r="B472" s="517"/>
      <c r="C472" s="357" t="s">
        <v>1495</v>
      </c>
      <c r="D472" s="331" t="s">
        <v>421</v>
      </c>
      <c r="E472" s="364">
        <v>0.215</v>
      </c>
      <c r="F472" s="397" t="s">
        <v>1511</v>
      </c>
      <c r="G472" s="331" t="s">
        <v>751</v>
      </c>
      <c r="H472" s="331" t="s">
        <v>652</v>
      </c>
      <c r="I472" s="282" t="s">
        <v>654</v>
      </c>
      <c r="J472" s="397" t="s">
        <v>1512</v>
      </c>
      <c r="K472" s="398">
        <v>44927</v>
      </c>
      <c r="L472" s="398">
        <v>45261</v>
      </c>
      <c r="M472" s="399"/>
      <c r="N472" s="287"/>
      <c r="O472" s="287"/>
      <c r="P472" s="287"/>
      <c r="Q472" s="287"/>
      <c r="R472" s="287"/>
      <c r="S472" s="287"/>
      <c r="T472" s="287"/>
      <c r="U472" s="287"/>
      <c r="V472" s="287"/>
      <c r="W472" s="287"/>
      <c r="X472" s="287"/>
      <c r="Y472" s="287"/>
      <c r="Z472" s="287"/>
      <c r="AA472" s="287"/>
      <c r="AB472" s="287"/>
      <c r="AC472" s="287"/>
      <c r="AD472" s="287"/>
      <c r="AE472" s="287"/>
      <c r="AF472" s="287"/>
      <c r="AG472" s="287"/>
      <c r="AH472" s="287"/>
      <c r="AI472" s="287"/>
      <c r="AJ472" s="287"/>
      <c r="AK472" s="287"/>
      <c r="AL472" s="287"/>
      <c r="AM472" s="287"/>
      <c r="AN472" s="287"/>
      <c r="AO472" s="287"/>
      <c r="AP472" s="287"/>
      <c r="AQ472" s="287"/>
      <c r="AR472" s="287"/>
      <c r="AS472" s="287"/>
      <c r="AT472" s="287"/>
      <c r="AU472" s="287"/>
      <c r="AV472" s="287"/>
      <c r="AW472" s="287"/>
      <c r="AX472" s="287"/>
      <c r="AY472" s="287"/>
      <c r="AZ472" s="287"/>
      <c r="BA472" s="287"/>
      <c r="BB472" s="287"/>
      <c r="BC472" s="287"/>
      <c r="BD472" s="287"/>
    </row>
    <row r="473" spans="1:65" s="288" customFormat="1" ht="15" customHeight="1" x14ac:dyDescent="0.2">
      <c r="A473" s="280" t="s">
        <v>1294</v>
      </c>
      <c r="B473" s="517"/>
      <c r="C473" s="357" t="s">
        <v>1956</v>
      </c>
      <c r="D473" s="331" t="s">
        <v>421</v>
      </c>
      <c r="E473" s="364">
        <v>0.15</v>
      </c>
      <c r="F473" s="397" t="s">
        <v>1511</v>
      </c>
      <c r="G473" s="331" t="s">
        <v>751</v>
      </c>
      <c r="H473" s="331" t="s">
        <v>652</v>
      </c>
      <c r="I473" s="282" t="s">
        <v>653</v>
      </c>
      <c r="J473" s="397" t="s">
        <v>1512</v>
      </c>
      <c r="K473" s="398">
        <v>45033</v>
      </c>
      <c r="L473" s="398">
        <v>45367</v>
      </c>
      <c r="M473" s="399"/>
      <c r="N473" s="287"/>
      <c r="O473" s="287"/>
      <c r="P473" s="287"/>
      <c r="Q473" s="287"/>
      <c r="R473" s="287"/>
      <c r="S473" s="287"/>
      <c r="T473" s="287"/>
      <c r="U473" s="287"/>
      <c r="V473" s="287"/>
      <c r="W473" s="287"/>
      <c r="X473" s="287"/>
      <c r="Y473" s="287"/>
      <c r="Z473" s="287"/>
      <c r="AA473" s="287"/>
      <c r="AB473" s="287"/>
      <c r="AC473" s="287"/>
      <c r="AD473" s="287"/>
      <c r="AE473" s="287"/>
      <c r="AF473" s="287"/>
      <c r="AG473" s="287"/>
      <c r="AH473" s="287"/>
      <c r="AI473" s="287"/>
      <c r="AJ473" s="287"/>
      <c r="AK473" s="287"/>
      <c r="AL473" s="287"/>
      <c r="AM473" s="287"/>
      <c r="AN473" s="287"/>
      <c r="AO473" s="287"/>
      <c r="AP473" s="287"/>
      <c r="AQ473" s="287"/>
      <c r="AR473" s="287"/>
      <c r="AS473" s="287"/>
      <c r="AT473" s="287"/>
      <c r="AU473" s="287"/>
      <c r="AV473" s="287"/>
      <c r="AW473" s="287"/>
      <c r="AX473" s="287"/>
      <c r="AY473" s="287"/>
      <c r="AZ473" s="287"/>
      <c r="BA473" s="287"/>
      <c r="BB473" s="287"/>
      <c r="BC473" s="287"/>
      <c r="BD473" s="287"/>
    </row>
    <row r="474" spans="1:65" s="288" customFormat="1" ht="15" customHeight="1" x14ac:dyDescent="0.2">
      <c r="A474" s="329" t="s">
        <v>1295</v>
      </c>
      <c r="B474" s="517"/>
      <c r="C474" s="357" t="s">
        <v>1957</v>
      </c>
      <c r="D474" s="331" t="s">
        <v>421</v>
      </c>
      <c r="E474" s="364">
        <v>0.22800000000000001</v>
      </c>
      <c r="F474" s="397" t="s">
        <v>1511</v>
      </c>
      <c r="G474" s="331" t="s">
        <v>751</v>
      </c>
      <c r="H474" s="331" t="s">
        <v>652</v>
      </c>
      <c r="I474" s="282" t="s">
        <v>653</v>
      </c>
      <c r="J474" s="397" t="s">
        <v>1512</v>
      </c>
      <c r="K474" s="398">
        <v>45033</v>
      </c>
      <c r="L474" s="398">
        <v>45261</v>
      </c>
      <c r="M474" s="399"/>
      <c r="N474" s="287"/>
      <c r="O474" s="287"/>
      <c r="P474" s="287"/>
      <c r="Q474" s="287"/>
      <c r="R474" s="287"/>
      <c r="S474" s="287"/>
      <c r="T474" s="287"/>
      <c r="U474" s="287"/>
      <c r="V474" s="287"/>
      <c r="W474" s="287"/>
      <c r="X474" s="287"/>
      <c r="Y474" s="287"/>
      <c r="Z474" s="287"/>
      <c r="AA474" s="287"/>
      <c r="AB474" s="287"/>
      <c r="AC474" s="287"/>
      <c r="AD474" s="287"/>
      <c r="AE474" s="287"/>
      <c r="AF474" s="287"/>
      <c r="AG474" s="287"/>
      <c r="AH474" s="287"/>
      <c r="AI474" s="287"/>
      <c r="AJ474" s="287"/>
      <c r="AK474" s="287"/>
      <c r="AL474" s="287"/>
      <c r="AM474" s="287"/>
      <c r="AN474" s="287"/>
      <c r="AO474" s="287"/>
      <c r="AP474" s="287"/>
      <c r="AQ474" s="287"/>
      <c r="AR474" s="287"/>
      <c r="AS474" s="287"/>
      <c r="AT474" s="287"/>
      <c r="AU474" s="287"/>
      <c r="AV474" s="287"/>
      <c r="AW474" s="287"/>
      <c r="AX474" s="287"/>
      <c r="AY474" s="287"/>
      <c r="AZ474" s="287"/>
      <c r="BA474" s="287"/>
      <c r="BB474" s="287"/>
      <c r="BC474" s="287"/>
      <c r="BD474" s="287"/>
    </row>
    <row r="475" spans="1:65" s="288" customFormat="1" ht="15" customHeight="1" x14ac:dyDescent="0.2">
      <c r="A475" s="280" t="s">
        <v>1296</v>
      </c>
      <c r="B475" s="517"/>
      <c r="C475" s="357" t="s">
        <v>1958</v>
      </c>
      <c r="D475" s="331" t="s">
        <v>421</v>
      </c>
      <c r="E475" s="364">
        <v>0.31680000000000003</v>
      </c>
      <c r="F475" s="397" t="s">
        <v>1511</v>
      </c>
      <c r="G475" s="331" t="s">
        <v>751</v>
      </c>
      <c r="H475" s="331" t="s">
        <v>652</v>
      </c>
      <c r="I475" s="282" t="s">
        <v>653</v>
      </c>
      <c r="J475" s="397" t="s">
        <v>1512</v>
      </c>
      <c r="K475" s="398">
        <v>45033</v>
      </c>
      <c r="L475" s="398">
        <v>45261</v>
      </c>
      <c r="M475" s="399"/>
      <c r="N475" s="287"/>
      <c r="O475" s="287"/>
      <c r="P475" s="287"/>
      <c r="Q475" s="287"/>
      <c r="R475" s="287"/>
      <c r="S475" s="287"/>
      <c r="T475" s="287"/>
      <c r="U475" s="287"/>
      <c r="V475" s="287"/>
      <c r="W475" s="287"/>
      <c r="X475" s="287"/>
      <c r="Y475" s="287"/>
      <c r="Z475" s="287"/>
      <c r="AA475" s="287"/>
      <c r="AB475" s="287"/>
      <c r="AC475" s="287"/>
      <c r="AD475" s="287"/>
      <c r="AE475" s="287"/>
      <c r="AF475" s="287"/>
      <c r="AG475" s="287"/>
      <c r="AH475" s="287"/>
      <c r="AI475" s="287"/>
      <c r="AJ475" s="287"/>
      <c r="AK475" s="287"/>
      <c r="AL475" s="287"/>
      <c r="AM475" s="287"/>
      <c r="AN475" s="287"/>
      <c r="AO475" s="287"/>
      <c r="AP475" s="287"/>
      <c r="AQ475" s="287"/>
      <c r="AR475" s="287"/>
      <c r="AS475" s="287"/>
      <c r="AT475" s="287"/>
      <c r="AU475" s="287"/>
      <c r="AV475" s="287"/>
      <c r="AW475" s="287"/>
      <c r="AX475" s="287"/>
      <c r="AY475" s="287"/>
      <c r="AZ475" s="287"/>
      <c r="BA475" s="287"/>
      <c r="BB475" s="287"/>
      <c r="BC475" s="287"/>
      <c r="BD475" s="287"/>
    </row>
    <row r="476" spans="1:65" s="288" customFormat="1" ht="15" customHeight="1" x14ac:dyDescent="0.2">
      <c r="A476" s="280" t="s">
        <v>1297</v>
      </c>
      <c r="B476" s="517"/>
      <c r="C476" s="357" t="s">
        <v>1577</v>
      </c>
      <c r="D476" s="331" t="s">
        <v>421</v>
      </c>
      <c r="E476" s="364">
        <v>0.189</v>
      </c>
      <c r="F476" s="397" t="s">
        <v>1511</v>
      </c>
      <c r="G476" s="331" t="s">
        <v>751</v>
      </c>
      <c r="H476" s="331" t="s">
        <v>652</v>
      </c>
      <c r="I476" s="282" t="s">
        <v>653</v>
      </c>
      <c r="J476" s="397" t="s">
        <v>1512</v>
      </c>
      <c r="K476" s="398">
        <v>44927</v>
      </c>
      <c r="L476" s="398">
        <v>45261</v>
      </c>
      <c r="M476" s="399"/>
      <c r="N476" s="287"/>
      <c r="O476" s="287"/>
      <c r="P476" s="287"/>
      <c r="Q476" s="287"/>
      <c r="R476" s="287"/>
      <c r="S476" s="287"/>
      <c r="T476" s="287"/>
      <c r="U476" s="287"/>
      <c r="V476" s="287"/>
      <c r="W476" s="287"/>
      <c r="X476" s="287"/>
      <c r="Y476" s="287"/>
      <c r="Z476" s="287"/>
      <c r="AA476" s="287"/>
      <c r="AB476" s="287"/>
      <c r="AC476" s="287"/>
      <c r="AD476" s="287"/>
      <c r="AE476" s="287"/>
      <c r="AF476" s="287"/>
      <c r="AG476" s="287"/>
      <c r="AH476" s="287"/>
      <c r="AI476" s="287"/>
      <c r="AJ476" s="287"/>
      <c r="AK476" s="287"/>
      <c r="AL476" s="287"/>
      <c r="AM476" s="287"/>
      <c r="AN476" s="287"/>
      <c r="AO476" s="287"/>
      <c r="AP476" s="287"/>
      <c r="AQ476" s="287"/>
      <c r="AR476" s="287"/>
      <c r="AS476" s="287"/>
      <c r="AT476" s="287"/>
      <c r="AU476" s="287"/>
      <c r="AV476" s="287"/>
      <c r="AW476" s="287"/>
      <c r="AX476" s="287"/>
      <c r="AY476" s="287"/>
      <c r="AZ476" s="287"/>
      <c r="BA476" s="287"/>
      <c r="BB476" s="287"/>
      <c r="BC476" s="287"/>
      <c r="BD476" s="287"/>
    </row>
    <row r="477" spans="1:65" s="288" customFormat="1" ht="15" customHeight="1" x14ac:dyDescent="0.2">
      <c r="A477" s="329" t="s">
        <v>1298</v>
      </c>
      <c r="B477" s="517"/>
      <c r="C477" s="357" t="s">
        <v>1519</v>
      </c>
      <c r="D477" s="331" t="s">
        <v>421</v>
      </c>
      <c r="E477" s="364">
        <v>0.8</v>
      </c>
      <c r="F477" s="397" t="s">
        <v>1511</v>
      </c>
      <c r="G477" s="331" t="s">
        <v>618</v>
      </c>
      <c r="H477" s="331" t="s">
        <v>652</v>
      </c>
      <c r="I477" s="282" t="s">
        <v>654</v>
      </c>
      <c r="J477" s="397" t="s">
        <v>1512</v>
      </c>
      <c r="K477" s="398">
        <v>44927</v>
      </c>
      <c r="L477" s="398">
        <v>45261</v>
      </c>
      <c r="M477" s="399"/>
      <c r="N477" s="287"/>
      <c r="O477" s="287"/>
      <c r="P477" s="287"/>
      <c r="Q477" s="287"/>
      <c r="R477" s="287"/>
      <c r="S477" s="287"/>
      <c r="T477" s="287"/>
      <c r="U477" s="287"/>
      <c r="V477" s="287"/>
      <c r="W477" s="287"/>
      <c r="X477" s="287"/>
      <c r="Y477" s="287"/>
      <c r="Z477" s="287"/>
      <c r="AA477" s="287"/>
      <c r="AB477" s="287"/>
      <c r="AC477" s="287"/>
      <c r="AD477" s="287"/>
      <c r="AE477" s="287"/>
      <c r="AF477" s="287"/>
      <c r="AG477" s="287"/>
      <c r="AH477" s="287"/>
      <c r="AI477" s="287"/>
      <c r="AJ477" s="287"/>
      <c r="AK477" s="287"/>
      <c r="AL477" s="287"/>
      <c r="AM477" s="287"/>
      <c r="AN477" s="287"/>
      <c r="AO477" s="287"/>
      <c r="AP477" s="287"/>
      <c r="AQ477" s="287"/>
      <c r="AR477" s="287"/>
      <c r="AS477" s="287"/>
      <c r="AT477" s="287"/>
      <c r="AU477" s="287"/>
      <c r="AV477" s="287"/>
      <c r="AW477" s="287"/>
      <c r="AX477" s="287"/>
      <c r="AY477" s="287"/>
      <c r="AZ477" s="287"/>
      <c r="BA477" s="287"/>
      <c r="BB477" s="287"/>
      <c r="BC477" s="287"/>
      <c r="BD477" s="287"/>
    </row>
    <row r="478" spans="1:65" s="288" customFormat="1" ht="15" customHeight="1" x14ac:dyDescent="0.2">
      <c r="A478" s="280" t="s">
        <v>1299</v>
      </c>
      <c r="B478" s="517"/>
      <c r="C478" s="357" t="s">
        <v>1959</v>
      </c>
      <c r="D478" s="331" t="s">
        <v>421</v>
      </c>
      <c r="E478" s="364">
        <v>0.5</v>
      </c>
      <c r="F478" s="397" t="s">
        <v>1511</v>
      </c>
      <c r="G478" s="331" t="s">
        <v>751</v>
      </c>
      <c r="H478" s="331" t="s">
        <v>652</v>
      </c>
      <c r="I478" s="282" t="s">
        <v>653</v>
      </c>
      <c r="J478" s="397" t="s">
        <v>1512</v>
      </c>
      <c r="K478" s="398">
        <v>44927</v>
      </c>
      <c r="L478" s="398">
        <v>45261</v>
      </c>
      <c r="M478" s="399"/>
      <c r="N478" s="287"/>
      <c r="O478" s="287"/>
      <c r="P478" s="287"/>
      <c r="Q478" s="287"/>
      <c r="R478" s="287"/>
      <c r="S478" s="287"/>
      <c r="T478" s="287"/>
      <c r="U478" s="287"/>
      <c r="V478" s="287"/>
      <c r="W478" s="287"/>
      <c r="X478" s="287"/>
      <c r="Y478" s="287"/>
      <c r="Z478" s="287"/>
      <c r="AA478" s="287"/>
      <c r="AB478" s="287"/>
      <c r="AC478" s="287"/>
      <c r="AD478" s="287"/>
      <c r="AE478" s="287"/>
      <c r="AF478" s="287"/>
      <c r="AG478" s="287"/>
      <c r="AH478" s="287"/>
      <c r="AI478" s="287"/>
      <c r="AJ478" s="287"/>
      <c r="AK478" s="287"/>
      <c r="AL478" s="287"/>
      <c r="AM478" s="287"/>
      <c r="AN478" s="287"/>
      <c r="AO478" s="287"/>
      <c r="AP478" s="287"/>
      <c r="AQ478" s="287"/>
      <c r="AR478" s="287"/>
      <c r="AS478" s="287"/>
      <c r="AT478" s="287"/>
      <c r="AU478" s="287"/>
      <c r="AV478" s="287"/>
      <c r="AW478" s="287"/>
      <c r="AX478" s="287"/>
      <c r="AY478" s="287"/>
      <c r="AZ478" s="287"/>
      <c r="BA478" s="287"/>
      <c r="BB478" s="287"/>
      <c r="BC478" s="287"/>
      <c r="BD478" s="287"/>
    </row>
    <row r="479" spans="1:65" s="288" customFormat="1" ht="15" customHeight="1" x14ac:dyDescent="0.2">
      <c r="A479" s="280" t="s">
        <v>1300</v>
      </c>
      <c r="B479" s="517"/>
      <c r="C479" s="357" t="s">
        <v>1613</v>
      </c>
      <c r="D479" s="331" t="s">
        <v>421</v>
      </c>
      <c r="E479" s="364">
        <v>6.0600000000000005</v>
      </c>
      <c r="F479" s="397" t="s">
        <v>1511</v>
      </c>
      <c r="G479" s="331" t="s">
        <v>751</v>
      </c>
      <c r="H479" s="331" t="s">
        <v>652</v>
      </c>
      <c r="I479" s="282" t="s">
        <v>654</v>
      </c>
      <c r="J479" s="397" t="s">
        <v>1512</v>
      </c>
      <c r="K479" s="398">
        <v>44927</v>
      </c>
      <c r="L479" s="398">
        <v>45261</v>
      </c>
      <c r="M479" s="399"/>
      <c r="N479" s="287"/>
      <c r="O479" s="287"/>
      <c r="P479" s="287"/>
      <c r="Q479" s="287"/>
      <c r="R479" s="287"/>
      <c r="S479" s="287"/>
      <c r="T479" s="287"/>
      <c r="U479" s="287"/>
      <c r="V479" s="287"/>
      <c r="W479" s="287"/>
      <c r="X479" s="287"/>
      <c r="Y479" s="287"/>
      <c r="Z479" s="287"/>
      <c r="AA479" s="287"/>
      <c r="AB479" s="287"/>
      <c r="AC479" s="287"/>
      <c r="AD479" s="287"/>
      <c r="AE479" s="287"/>
      <c r="AF479" s="287"/>
      <c r="AG479" s="287"/>
      <c r="AH479" s="287"/>
      <c r="AI479" s="287"/>
      <c r="AJ479" s="287"/>
      <c r="AK479" s="287"/>
      <c r="AL479" s="287"/>
      <c r="AM479" s="287"/>
      <c r="AN479" s="287"/>
      <c r="AO479" s="287"/>
      <c r="AP479" s="287"/>
      <c r="AQ479" s="287"/>
      <c r="AR479" s="287"/>
      <c r="AS479" s="287"/>
      <c r="AT479" s="287"/>
      <c r="AU479" s="287"/>
      <c r="AV479" s="287"/>
      <c r="AW479" s="287"/>
      <c r="AX479" s="287"/>
      <c r="AY479" s="287"/>
      <c r="AZ479" s="287"/>
      <c r="BA479" s="287"/>
      <c r="BB479" s="287"/>
      <c r="BC479" s="287"/>
      <c r="BD479" s="287"/>
    </row>
    <row r="480" spans="1:65" s="288" customFormat="1" ht="15" customHeight="1" x14ac:dyDescent="0.2">
      <c r="A480" s="329" t="s">
        <v>1301</v>
      </c>
      <c r="B480" s="517"/>
      <c r="C480" s="357" t="s">
        <v>1631</v>
      </c>
      <c r="D480" s="331" t="s">
        <v>421</v>
      </c>
      <c r="E480" s="364">
        <v>1.125</v>
      </c>
      <c r="F480" s="397" t="s">
        <v>1511</v>
      </c>
      <c r="G480" s="331" t="s">
        <v>751</v>
      </c>
      <c r="H480" s="331" t="s">
        <v>652</v>
      </c>
      <c r="I480" s="282" t="s">
        <v>654</v>
      </c>
      <c r="J480" s="397" t="s">
        <v>1512</v>
      </c>
      <c r="K480" s="398">
        <v>44927</v>
      </c>
      <c r="L480" s="398">
        <v>45261</v>
      </c>
      <c r="M480" s="399"/>
      <c r="N480" s="287"/>
      <c r="O480" s="287"/>
      <c r="P480" s="287"/>
      <c r="Q480" s="287"/>
      <c r="R480" s="287"/>
      <c r="S480" s="287"/>
      <c r="T480" s="287"/>
      <c r="U480" s="287"/>
      <c r="V480" s="287"/>
      <c r="W480" s="287"/>
      <c r="X480" s="287"/>
      <c r="Y480" s="287"/>
      <c r="Z480" s="287"/>
      <c r="AA480" s="287"/>
      <c r="AB480" s="287"/>
      <c r="AC480" s="287"/>
      <c r="AD480" s="287"/>
      <c r="AE480" s="287"/>
      <c r="AF480" s="287"/>
      <c r="AG480" s="287"/>
      <c r="AH480" s="287"/>
      <c r="AI480" s="287"/>
      <c r="AJ480" s="287"/>
      <c r="AK480" s="287"/>
      <c r="AL480" s="287"/>
      <c r="AM480" s="287"/>
      <c r="AN480" s="287"/>
      <c r="AO480" s="287"/>
      <c r="AP480" s="287"/>
      <c r="AQ480" s="287"/>
      <c r="AR480" s="287"/>
      <c r="AS480" s="287"/>
      <c r="AT480" s="287"/>
      <c r="AU480" s="287"/>
      <c r="AV480" s="287"/>
      <c r="AW480" s="287"/>
      <c r="AX480" s="287"/>
      <c r="AY480" s="287"/>
      <c r="AZ480" s="287"/>
      <c r="BA480" s="287"/>
      <c r="BB480" s="287"/>
      <c r="BC480" s="287"/>
      <c r="BD480" s="287"/>
    </row>
    <row r="481" spans="1:56" s="288" customFormat="1" ht="15" customHeight="1" x14ac:dyDescent="0.2">
      <c r="A481" s="280" t="s">
        <v>1302</v>
      </c>
      <c r="B481" s="517"/>
      <c r="C481" s="357" t="s">
        <v>1960</v>
      </c>
      <c r="D481" s="331" t="s">
        <v>421</v>
      </c>
      <c r="E481" s="364">
        <v>0.09</v>
      </c>
      <c r="F481" s="397" t="s">
        <v>1511</v>
      </c>
      <c r="G481" s="331" t="s">
        <v>751</v>
      </c>
      <c r="H481" s="331" t="s">
        <v>652</v>
      </c>
      <c r="I481" s="282" t="s">
        <v>653</v>
      </c>
      <c r="J481" s="397" t="s">
        <v>1512</v>
      </c>
      <c r="K481" s="398">
        <v>44927</v>
      </c>
      <c r="L481" s="398">
        <v>45261</v>
      </c>
      <c r="M481" s="399"/>
      <c r="N481" s="287"/>
      <c r="O481" s="287"/>
      <c r="P481" s="287"/>
      <c r="Q481" s="287"/>
      <c r="R481" s="287"/>
      <c r="S481" s="287"/>
      <c r="T481" s="287"/>
      <c r="U481" s="287"/>
      <c r="V481" s="287"/>
      <c r="W481" s="287"/>
      <c r="X481" s="287"/>
      <c r="Y481" s="287"/>
      <c r="Z481" s="287"/>
      <c r="AA481" s="287"/>
      <c r="AB481" s="287"/>
      <c r="AC481" s="287"/>
      <c r="AD481" s="287"/>
      <c r="AE481" s="287"/>
      <c r="AF481" s="287"/>
      <c r="AG481" s="287"/>
      <c r="AH481" s="287"/>
      <c r="AI481" s="287"/>
      <c r="AJ481" s="287"/>
      <c r="AK481" s="287"/>
      <c r="AL481" s="287"/>
      <c r="AM481" s="287"/>
      <c r="AN481" s="287"/>
      <c r="AO481" s="287"/>
      <c r="AP481" s="287"/>
      <c r="AQ481" s="287"/>
      <c r="AR481" s="287"/>
      <c r="AS481" s="287"/>
      <c r="AT481" s="287"/>
      <c r="AU481" s="287"/>
      <c r="AV481" s="287"/>
      <c r="AW481" s="287"/>
      <c r="AX481" s="287"/>
      <c r="AY481" s="287"/>
      <c r="AZ481" s="287"/>
      <c r="BA481" s="287"/>
      <c r="BB481" s="287"/>
      <c r="BC481" s="287"/>
      <c r="BD481" s="287"/>
    </row>
    <row r="482" spans="1:56" s="288" customFormat="1" ht="15" customHeight="1" x14ac:dyDescent="0.2">
      <c r="A482" s="280" t="s">
        <v>1303</v>
      </c>
      <c r="B482" s="517"/>
      <c r="C482" s="357" t="s">
        <v>1568</v>
      </c>
      <c r="D482" s="331" t="s">
        <v>421</v>
      </c>
      <c r="E482" s="364">
        <v>0.03</v>
      </c>
      <c r="F482" s="397" t="s">
        <v>1511</v>
      </c>
      <c r="G482" s="331" t="s">
        <v>751</v>
      </c>
      <c r="H482" s="331" t="s">
        <v>652</v>
      </c>
      <c r="I482" s="282" t="s">
        <v>653</v>
      </c>
      <c r="J482" s="397" t="s">
        <v>1512</v>
      </c>
      <c r="K482" s="398">
        <v>44927</v>
      </c>
      <c r="L482" s="398">
        <v>45261</v>
      </c>
      <c r="M482" s="399"/>
      <c r="N482" s="287"/>
      <c r="O482" s="287"/>
      <c r="P482" s="287"/>
      <c r="Q482" s="287"/>
      <c r="R482" s="287"/>
      <c r="S482" s="287"/>
      <c r="T482" s="287"/>
      <c r="U482" s="287"/>
      <c r="V482" s="287"/>
      <c r="W482" s="287"/>
      <c r="X482" s="287"/>
      <c r="Y482" s="287"/>
      <c r="Z482" s="287"/>
      <c r="AA482" s="287"/>
      <c r="AB482" s="287"/>
      <c r="AC482" s="287"/>
      <c r="AD482" s="287"/>
      <c r="AE482" s="287"/>
      <c r="AF482" s="287"/>
      <c r="AG482" s="287"/>
      <c r="AH482" s="287"/>
      <c r="AI482" s="287"/>
      <c r="AJ482" s="287"/>
      <c r="AK482" s="287"/>
      <c r="AL482" s="287"/>
      <c r="AM482" s="287"/>
      <c r="AN482" s="287"/>
      <c r="AO482" s="287"/>
      <c r="AP482" s="287"/>
      <c r="AQ482" s="287"/>
      <c r="AR482" s="287"/>
      <c r="AS482" s="287"/>
      <c r="AT482" s="287"/>
      <c r="AU482" s="287"/>
      <c r="AV482" s="287"/>
      <c r="AW482" s="287"/>
      <c r="AX482" s="287"/>
      <c r="AY482" s="287"/>
      <c r="AZ482" s="287"/>
      <c r="BA482" s="287"/>
      <c r="BB482" s="287"/>
      <c r="BC482" s="287"/>
      <c r="BD482" s="287"/>
    </row>
    <row r="483" spans="1:56" s="288" customFormat="1" ht="15" customHeight="1" x14ac:dyDescent="0.2">
      <c r="A483" s="329" t="s">
        <v>1304</v>
      </c>
      <c r="B483" s="517"/>
      <c r="C483" s="357" t="s">
        <v>1569</v>
      </c>
      <c r="D483" s="331" t="s">
        <v>421</v>
      </c>
      <c r="E483" s="364">
        <v>0.04</v>
      </c>
      <c r="F483" s="397" t="s">
        <v>1511</v>
      </c>
      <c r="G483" s="331" t="s">
        <v>751</v>
      </c>
      <c r="H483" s="331" t="s">
        <v>652</v>
      </c>
      <c r="I483" s="282" t="s">
        <v>653</v>
      </c>
      <c r="J483" s="397" t="s">
        <v>1512</v>
      </c>
      <c r="K483" s="398">
        <v>44927</v>
      </c>
      <c r="L483" s="398">
        <v>45261</v>
      </c>
      <c r="M483" s="399"/>
      <c r="N483" s="287"/>
      <c r="O483" s="287"/>
      <c r="P483" s="287"/>
      <c r="Q483" s="287"/>
      <c r="R483" s="287"/>
      <c r="S483" s="287"/>
      <c r="T483" s="287"/>
      <c r="U483" s="287"/>
      <c r="V483" s="287"/>
      <c r="W483" s="287"/>
      <c r="X483" s="287"/>
      <c r="Y483" s="287"/>
      <c r="Z483" s="287"/>
      <c r="AA483" s="287"/>
      <c r="AB483" s="287"/>
      <c r="AC483" s="287"/>
      <c r="AD483" s="287"/>
      <c r="AE483" s="287"/>
      <c r="AF483" s="287"/>
      <c r="AG483" s="287"/>
      <c r="AH483" s="287"/>
      <c r="AI483" s="287"/>
      <c r="AJ483" s="287"/>
      <c r="AK483" s="287"/>
      <c r="AL483" s="287"/>
      <c r="AM483" s="287"/>
      <c r="AN483" s="287"/>
      <c r="AO483" s="287"/>
      <c r="AP483" s="287"/>
      <c r="AQ483" s="287"/>
      <c r="AR483" s="287"/>
      <c r="AS483" s="287"/>
      <c r="AT483" s="287"/>
      <c r="AU483" s="287"/>
      <c r="AV483" s="287"/>
      <c r="AW483" s="287"/>
      <c r="AX483" s="287"/>
      <c r="AY483" s="287"/>
      <c r="AZ483" s="287"/>
      <c r="BA483" s="287"/>
      <c r="BB483" s="287"/>
      <c r="BC483" s="287"/>
      <c r="BD483" s="287"/>
    </row>
    <row r="484" spans="1:56" s="288" customFormat="1" ht="15" customHeight="1" x14ac:dyDescent="0.2">
      <c r="A484" s="280" t="s">
        <v>1305</v>
      </c>
      <c r="B484" s="517"/>
      <c r="C484" s="357" t="s">
        <v>1518</v>
      </c>
      <c r="D484" s="331" t="s">
        <v>421</v>
      </c>
      <c r="E484" s="364">
        <v>1.75</v>
      </c>
      <c r="F484" s="397" t="s">
        <v>1511</v>
      </c>
      <c r="G484" s="331" t="s">
        <v>618</v>
      </c>
      <c r="H484" s="331" t="s">
        <v>652</v>
      </c>
      <c r="I484" s="282" t="s">
        <v>654</v>
      </c>
      <c r="J484" s="397" t="s">
        <v>1512</v>
      </c>
      <c r="K484" s="398">
        <v>44927</v>
      </c>
      <c r="L484" s="398">
        <v>45261</v>
      </c>
      <c r="M484" s="399"/>
      <c r="N484" s="287"/>
      <c r="O484" s="287"/>
      <c r="P484" s="287"/>
      <c r="Q484" s="287"/>
      <c r="R484" s="287"/>
      <c r="S484" s="287"/>
      <c r="T484" s="287"/>
      <c r="U484" s="287"/>
      <c r="V484" s="287"/>
      <c r="W484" s="287"/>
      <c r="X484" s="287"/>
      <c r="Y484" s="287"/>
      <c r="Z484" s="287"/>
      <c r="AA484" s="287"/>
      <c r="AB484" s="287"/>
      <c r="AC484" s="287"/>
      <c r="AD484" s="287"/>
      <c r="AE484" s="287"/>
      <c r="AF484" s="287"/>
      <c r="AG484" s="287"/>
      <c r="AH484" s="287"/>
      <c r="AI484" s="287"/>
      <c r="AJ484" s="287"/>
      <c r="AK484" s="287"/>
      <c r="AL484" s="287"/>
      <c r="AM484" s="287"/>
      <c r="AN484" s="287"/>
      <c r="AO484" s="287"/>
      <c r="AP484" s="287"/>
      <c r="AQ484" s="287"/>
      <c r="AR484" s="287"/>
      <c r="AS484" s="287"/>
      <c r="AT484" s="287"/>
      <c r="AU484" s="287"/>
      <c r="AV484" s="287"/>
      <c r="AW484" s="287"/>
      <c r="AX484" s="287"/>
      <c r="AY484" s="287"/>
      <c r="AZ484" s="287"/>
      <c r="BA484" s="287"/>
      <c r="BB484" s="287"/>
      <c r="BC484" s="287"/>
      <c r="BD484" s="287"/>
    </row>
    <row r="485" spans="1:56" s="288" customFormat="1" ht="15" customHeight="1" x14ac:dyDescent="0.2">
      <c r="A485" s="280" t="s">
        <v>1306</v>
      </c>
      <c r="B485" s="517"/>
      <c r="C485" s="357" t="s">
        <v>1520</v>
      </c>
      <c r="D485" s="331" t="s">
        <v>421</v>
      </c>
      <c r="E485" s="364">
        <v>0</v>
      </c>
      <c r="F485" s="397" t="s">
        <v>1511</v>
      </c>
      <c r="G485" s="331" t="s">
        <v>618</v>
      </c>
      <c r="H485" s="331" t="s">
        <v>652</v>
      </c>
      <c r="I485" s="282" t="s">
        <v>654</v>
      </c>
      <c r="J485" s="397" t="s">
        <v>1512</v>
      </c>
      <c r="K485" s="398">
        <v>44927</v>
      </c>
      <c r="L485" s="398">
        <v>45261</v>
      </c>
      <c r="M485" s="399"/>
      <c r="N485" s="287"/>
      <c r="O485" s="287"/>
      <c r="P485" s="287"/>
      <c r="Q485" s="287"/>
      <c r="R485" s="287"/>
      <c r="S485" s="287"/>
      <c r="T485" s="287"/>
      <c r="U485" s="287"/>
      <c r="V485" s="287"/>
      <c r="W485" s="287"/>
      <c r="X485" s="287"/>
      <c r="Y485" s="287"/>
      <c r="Z485" s="287"/>
      <c r="AA485" s="287"/>
      <c r="AB485" s="287"/>
      <c r="AC485" s="287"/>
      <c r="AD485" s="287"/>
      <c r="AE485" s="287"/>
      <c r="AF485" s="287"/>
      <c r="AG485" s="287"/>
      <c r="AH485" s="287"/>
      <c r="AI485" s="287"/>
      <c r="AJ485" s="287"/>
      <c r="AK485" s="287"/>
      <c r="AL485" s="287"/>
      <c r="AM485" s="287"/>
      <c r="AN485" s="287"/>
      <c r="AO485" s="287"/>
      <c r="AP485" s="287"/>
      <c r="AQ485" s="287"/>
      <c r="AR485" s="287"/>
      <c r="AS485" s="287"/>
      <c r="AT485" s="287"/>
      <c r="AU485" s="287"/>
      <c r="AV485" s="287"/>
      <c r="AW485" s="287"/>
      <c r="AX485" s="287"/>
      <c r="AY485" s="287"/>
      <c r="AZ485" s="287"/>
      <c r="BA485" s="287"/>
      <c r="BB485" s="287"/>
      <c r="BC485" s="287"/>
      <c r="BD485" s="287"/>
    </row>
    <row r="486" spans="1:56" s="288" customFormat="1" ht="15" customHeight="1" x14ac:dyDescent="0.2">
      <c r="A486" s="329" t="s">
        <v>1307</v>
      </c>
      <c r="B486" s="517"/>
      <c r="C486" s="357" t="s">
        <v>1566</v>
      </c>
      <c r="D486" s="331" t="s">
        <v>421</v>
      </c>
      <c r="E486" s="364">
        <v>0.9</v>
      </c>
      <c r="F486" s="397" t="s">
        <v>1511</v>
      </c>
      <c r="G486" s="331" t="s">
        <v>618</v>
      </c>
      <c r="H486" s="331" t="s">
        <v>652</v>
      </c>
      <c r="I486" s="282" t="s">
        <v>653</v>
      </c>
      <c r="J486" s="397" t="s">
        <v>1512</v>
      </c>
      <c r="K486" s="398">
        <v>44927</v>
      </c>
      <c r="L486" s="398">
        <v>45261</v>
      </c>
      <c r="M486" s="399"/>
      <c r="N486" s="287"/>
      <c r="O486" s="287"/>
      <c r="P486" s="287"/>
      <c r="Q486" s="287"/>
      <c r="R486" s="287"/>
      <c r="S486" s="287"/>
      <c r="T486" s="287"/>
      <c r="U486" s="287"/>
      <c r="V486" s="287"/>
      <c r="W486" s="287"/>
      <c r="X486" s="287"/>
      <c r="Y486" s="287"/>
      <c r="Z486" s="287"/>
      <c r="AA486" s="287"/>
      <c r="AB486" s="287"/>
      <c r="AC486" s="287"/>
      <c r="AD486" s="287"/>
      <c r="AE486" s="287"/>
      <c r="AF486" s="287"/>
      <c r="AG486" s="287"/>
      <c r="AH486" s="287"/>
      <c r="AI486" s="287"/>
      <c r="AJ486" s="287"/>
      <c r="AK486" s="287"/>
      <c r="AL486" s="287"/>
      <c r="AM486" s="287"/>
      <c r="AN486" s="287"/>
      <c r="AO486" s="287"/>
      <c r="AP486" s="287"/>
      <c r="AQ486" s="287"/>
      <c r="AR486" s="287"/>
      <c r="AS486" s="287"/>
      <c r="AT486" s="287"/>
      <c r="AU486" s="287"/>
      <c r="AV486" s="287"/>
      <c r="AW486" s="287"/>
      <c r="AX486" s="287"/>
      <c r="AY486" s="287"/>
      <c r="AZ486" s="287"/>
      <c r="BA486" s="287"/>
      <c r="BB486" s="287"/>
      <c r="BC486" s="287"/>
      <c r="BD486" s="287"/>
    </row>
    <row r="487" spans="1:56" s="288" customFormat="1" ht="15" customHeight="1" x14ac:dyDescent="0.2">
      <c r="A487" s="280" t="s">
        <v>1308</v>
      </c>
      <c r="B487" s="517"/>
      <c r="C487" s="357" t="s">
        <v>1522</v>
      </c>
      <c r="D487" s="331" t="s">
        <v>421</v>
      </c>
      <c r="E487" s="364">
        <v>7.8599999999999994</v>
      </c>
      <c r="F487" s="397" t="s">
        <v>1511</v>
      </c>
      <c r="G487" s="331" t="s">
        <v>752</v>
      </c>
      <c r="H487" s="331" t="s">
        <v>652</v>
      </c>
      <c r="I487" s="282" t="s">
        <v>655</v>
      </c>
      <c r="J487" s="397" t="s">
        <v>1606</v>
      </c>
      <c r="K487" s="398">
        <v>44927</v>
      </c>
      <c r="L487" s="398">
        <v>45261</v>
      </c>
      <c r="M487" s="399"/>
      <c r="N487" s="287"/>
      <c r="O487" s="287"/>
      <c r="P487" s="287"/>
      <c r="Q487" s="287"/>
      <c r="R487" s="287"/>
      <c r="S487" s="287"/>
      <c r="T487" s="287"/>
      <c r="U487" s="287"/>
      <c r="V487" s="287"/>
      <c r="W487" s="287"/>
      <c r="X487" s="287"/>
      <c r="Y487" s="287"/>
      <c r="Z487" s="287"/>
      <c r="AA487" s="287"/>
      <c r="AB487" s="287"/>
      <c r="AC487" s="287"/>
      <c r="AD487" s="287"/>
      <c r="AE487" s="287"/>
      <c r="AF487" s="287"/>
      <c r="AG487" s="287"/>
      <c r="AH487" s="287"/>
      <c r="AI487" s="287"/>
      <c r="AJ487" s="287"/>
      <c r="AK487" s="287"/>
      <c r="AL487" s="287"/>
      <c r="AM487" s="287"/>
      <c r="AN487" s="287"/>
      <c r="AO487" s="287"/>
      <c r="AP487" s="287"/>
      <c r="AQ487" s="287"/>
      <c r="AR487" s="287"/>
      <c r="AS487" s="287"/>
      <c r="AT487" s="287"/>
      <c r="AU487" s="287"/>
      <c r="AV487" s="287"/>
      <c r="AW487" s="287"/>
      <c r="AX487" s="287"/>
      <c r="AY487" s="287"/>
      <c r="AZ487" s="287"/>
      <c r="BA487" s="287"/>
      <c r="BB487" s="287"/>
      <c r="BC487" s="287"/>
      <c r="BD487" s="287"/>
    </row>
    <row r="488" spans="1:56" s="288" customFormat="1" ht="15" customHeight="1" x14ac:dyDescent="0.2">
      <c r="A488" s="280" t="s">
        <v>1309</v>
      </c>
      <c r="B488" s="517"/>
      <c r="C488" s="357" t="s">
        <v>1524</v>
      </c>
      <c r="D488" s="331" t="s">
        <v>421</v>
      </c>
      <c r="E488" s="364">
        <v>16.399999999999999</v>
      </c>
      <c r="F488" s="397" t="s">
        <v>1511</v>
      </c>
      <c r="G488" s="331" t="s">
        <v>1551</v>
      </c>
      <c r="H488" s="331" t="s">
        <v>652</v>
      </c>
      <c r="I488" s="282" t="s">
        <v>655</v>
      </c>
      <c r="J488" s="397" t="s">
        <v>1606</v>
      </c>
      <c r="K488" s="398">
        <v>44927</v>
      </c>
      <c r="L488" s="398">
        <v>45261</v>
      </c>
      <c r="M488" s="399"/>
      <c r="N488" s="287"/>
      <c r="O488" s="287"/>
      <c r="P488" s="287"/>
      <c r="Q488" s="287"/>
      <c r="R488" s="287"/>
      <c r="S488" s="287"/>
      <c r="T488" s="287"/>
      <c r="U488" s="287"/>
      <c r="V488" s="287"/>
      <c r="W488" s="287"/>
      <c r="X488" s="287"/>
      <c r="Y488" s="287"/>
      <c r="Z488" s="287"/>
      <c r="AA488" s="287"/>
      <c r="AB488" s="287"/>
      <c r="AC488" s="287"/>
      <c r="AD488" s="287"/>
      <c r="AE488" s="287"/>
      <c r="AF488" s="287"/>
      <c r="AG488" s="287"/>
      <c r="AH488" s="287"/>
      <c r="AI488" s="287"/>
      <c r="AJ488" s="287"/>
      <c r="AK488" s="287"/>
      <c r="AL488" s="287"/>
      <c r="AM488" s="287"/>
      <c r="AN488" s="287"/>
      <c r="AO488" s="287"/>
      <c r="AP488" s="287"/>
      <c r="AQ488" s="287"/>
      <c r="AR488" s="287"/>
      <c r="AS488" s="287"/>
      <c r="AT488" s="287"/>
      <c r="AU488" s="287"/>
      <c r="AV488" s="287"/>
      <c r="AW488" s="287"/>
      <c r="AX488" s="287"/>
      <c r="AY488" s="287"/>
      <c r="AZ488" s="287"/>
      <c r="BA488" s="287"/>
      <c r="BB488" s="287"/>
      <c r="BC488" s="287"/>
      <c r="BD488" s="287"/>
    </row>
    <row r="489" spans="1:56" s="288" customFormat="1" ht="15" customHeight="1" x14ac:dyDescent="0.2">
      <c r="A489" s="329" t="s">
        <v>1310</v>
      </c>
      <c r="B489" s="517"/>
      <c r="C489" s="357" t="s">
        <v>1525</v>
      </c>
      <c r="D489" s="331" t="s">
        <v>421</v>
      </c>
      <c r="E489" s="364">
        <v>2.12</v>
      </c>
      <c r="F489" s="397" t="s">
        <v>1511</v>
      </c>
      <c r="G489" s="331" t="s">
        <v>1551</v>
      </c>
      <c r="H489" s="331" t="s">
        <v>652</v>
      </c>
      <c r="I489" s="282" t="s">
        <v>655</v>
      </c>
      <c r="J489" s="397" t="s">
        <v>1606</v>
      </c>
      <c r="K489" s="398">
        <v>44927</v>
      </c>
      <c r="L489" s="398">
        <v>45261</v>
      </c>
      <c r="M489" s="399"/>
      <c r="N489" s="287"/>
      <c r="O489" s="287"/>
      <c r="P489" s="287"/>
      <c r="Q489" s="287"/>
      <c r="R489" s="287"/>
      <c r="S489" s="287"/>
      <c r="T489" s="287"/>
      <c r="U489" s="287"/>
      <c r="V489" s="287"/>
      <c r="W489" s="287"/>
      <c r="X489" s="287"/>
      <c r="Y489" s="287"/>
      <c r="Z489" s="287"/>
      <c r="AA489" s="287"/>
      <c r="AB489" s="287"/>
      <c r="AC489" s="287"/>
      <c r="AD489" s="287"/>
      <c r="AE489" s="287"/>
      <c r="AF489" s="287"/>
      <c r="AG489" s="287"/>
      <c r="AH489" s="287"/>
      <c r="AI489" s="287"/>
      <c r="AJ489" s="287"/>
      <c r="AK489" s="287"/>
      <c r="AL489" s="287"/>
      <c r="AM489" s="287"/>
      <c r="AN489" s="287"/>
      <c r="AO489" s="287"/>
      <c r="AP489" s="287"/>
      <c r="AQ489" s="287"/>
      <c r="AR489" s="287"/>
      <c r="AS489" s="287"/>
      <c r="AT489" s="287"/>
      <c r="AU489" s="287"/>
      <c r="AV489" s="287"/>
      <c r="AW489" s="287"/>
      <c r="AX489" s="287"/>
      <c r="AY489" s="287"/>
      <c r="AZ489" s="287"/>
      <c r="BA489" s="287"/>
      <c r="BB489" s="287"/>
      <c r="BC489" s="287"/>
      <c r="BD489" s="287"/>
    </row>
    <row r="490" spans="1:56" s="288" customFormat="1" ht="15" customHeight="1" x14ac:dyDescent="0.2">
      <c r="A490" s="280" t="s">
        <v>1311</v>
      </c>
      <c r="B490" s="517"/>
      <c r="C490" s="357" t="s">
        <v>1622</v>
      </c>
      <c r="D490" s="331" t="s">
        <v>421</v>
      </c>
      <c r="E490" s="364">
        <v>12.25</v>
      </c>
      <c r="F490" s="397" t="s">
        <v>1511</v>
      </c>
      <c r="G490" s="331" t="s">
        <v>618</v>
      </c>
      <c r="H490" s="331" t="s">
        <v>652</v>
      </c>
      <c r="I490" s="282" t="s">
        <v>653</v>
      </c>
      <c r="J490" s="397" t="s">
        <v>1606</v>
      </c>
      <c r="K490" s="398">
        <v>44927</v>
      </c>
      <c r="L490" s="398">
        <v>45261</v>
      </c>
      <c r="M490" s="399"/>
      <c r="N490" s="287"/>
      <c r="O490" s="287"/>
      <c r="P490" s="287"/>
      <c r="Q490" s="287"/>
      <c r="R490" s="287"/>
      <c r="S490" s="287"/>
      <c r="T490" s="287"/>
      <c r="U490" s="287"/>
      <c r="V490" s="287"/>
      <c r="W490" s="287"/>
      <c r="X490" s="287"/>
      <c r="Y490" s="287"/>
      <c r="Z490" s="287"/>
      <c r="AA490" s="287"/>
      <c r="AB490" s="287"/>
      <c r="AC490" s="287"/>
      <c r="AD490" s="287"/>
      <c r="AE490" s="287"/>
      <c r="AF490" s="287"/>
      <c r="AG490" s="287"/>
      <c r="AH490" s="287"/>
      <c r="AI490" s="287"/>
      <c r="AJ490" s="287"/>
      <c r="AK490" s="287"/>
      <c r="AL490" s="287"/>
      <c r="AM490" s="287"/>
      <c r="AN490" s="287"/>
      <c r="AO490" s="287"/>
      <c r="AP490" s="287"/>
      <c r="AQ490" s="287"/>
      <c r="AR490" s="287"/>
      <c r="AS490" s="287"/>
      <c r="AT490" s="287"/>
      <c r="AU490" s="287"/>
      <c r="AV490" s="287"/>
      <c r="AW490" s="287"/>
      <c r="AX490" s="287"/>
      <c r="AY490" s="287"/>
      <c r="AZ490" s="287"/>
      <c r="BA490" s="287"/>
      <c r="BB490" s="287"/>
      <c r="BC490" s="287"/>
      <c r="BD490" s="287"/>
    </row>
    <row r="491" spans="1:56" s="288" customFormat="1" ht="15" customHeight="1" x14ac:dyDescent="0.2">
      <c r="A491" s="280" t="s">
        <v>1312</v>
      </c>
      <c r="B491" s="517"/>
      <c r="C491" s="357" t="s">
        <v>1561</v>
      </c>
      <c r="D491" s="331" t="s">
        <v>421</v>
      </c>
      <c r="E491" s="364">
        <v>3.7199999999999998</v>
      </c>
      <c r="F491" s="397" t="s">
        <v>1511</v>
      </c>
      <c r="G491" s="331" t="s">
        <v>751</v>
      </c>
      <c r="H491" s="331" t="s">
        <v>652</v>
      </c>
      <c r="I491" s="282" t="s">
        <v>653</v>
      </c>
      <c r="J491" s="397" t="s">
        <v>1512</v>
      </c>
      <c r="K491" s="398">
        <v>44927</v>
      </c>
      <c r="L491" s="398">
        <v>45261</v>
      </c>
      <c r="M491" s="399"/>
      <c r="N491" s="287"/>
      <c r="O491" s="287"/>
      <c r="P491" s="287"/>
      <c r="Q491" s="287"/>
      <c r="R491" s="287"/>
      <c r="S491" s="287"/>
      <c r="T491" s="287"/>
      <c r="U491" s="287"/>
      <c r="V491" s="287"/>
      <c r="W491" s="287"/>
      <c r="X491" s="287"/>
      <c r="Y491" s="287"/>
      <c r="Z491" s="287"/>
      <c r="AA491" s="287"/>
      <c r="AB491" s="287"/>
      <c r="AC491" s="287"/>
      <c r="AD491" s="287"/>
      <c r="AE491" s="287"/>
      <c r="AF491" s="287"/>
      <c r="AG491" s="287"/>
      <c r="AH491" s="287"/>
      <c r="AI491" s="287"/>
      <c r="AJ491" s="287"/>
      <c r="AK491" s="287"/>
      <c r="AL491" s="287"/>
      <c r="AM491" s="287"/>
      <c r="AN491" s="287"/>
      <c r="AO491" s="287"/>
      <c r="AP491" s="287"/>
      <c r="AQ491" s="287"/>
      <c r="AR491" s="287"/>
      <c r="AS491" s="287"/>
      <c r="AT491" s="287"/>
      <c r="AU491" s="287"/>
      <c r="AV491" s="287"/>
      <c r="AW491" s="287"/>
      <c r="AX491" s="287"/>
      <c r="AY491" s="287"/>
      <c r="AZ491" s="287"/>
      <c r="BA491" s="287"/>
      <c r="BB491" s="287"/>
      <c r="BC491" s="287"/>
      <c r="BD491" s="287"/>
    </row>
    <row r="492" spans="1:56" s="288" customFormat="1" ht="15" customHeight="1" x14ac:dyDescent="0.2">
      <c r="A492" s="329" t="s">
        <v>1313</v>
      </c>
      <c r="B492" s="517"/>
      <c r="C492" s="357" t="s">
        <v>1961</v>
      </c>
      <c r="D492" s="331" t="s">
        <v>421</v>
      </c>
      <c r="E492" s="364">
        <v>3.4249999999999998</v>
      </c>
      <c r="F492" s="397" t="s">
        <v>1511</v>
      </c>
      <c r="G492" s="331" t="s">
        <v>751</v>
      </c>
      <c r="H492" s="331" t="s">
        <v>652</v>
      </c>
      <c r="I492" s="282" t="s">
        <v>655</v>
      </c>
      <c r="J492" s="397" t="s">
        <v>1606</v>
      </c>
      <c r="K492" s="398">
        <v>44927</v>
      </c>
      <c r="L492" s="398">
        <v>45261</v>
      </c>
      <c r="M492" s="399"/>
      <c r="N492" s="287"/>
      <c r="O492" s="287"/>
      <c r="P492" s="287"/>
      <c r="Q492" s="287"/>
      <c r="R492" s="287"/>
      <c r="S492" s="287"/>
      <c r="T492" s="287"/>
      <c r="U492" s="287"/>
      <c r="V492" s="287"/>
      <c r="W492" s="287"/>
      <c r="X492" s="287"/>
      <c r="Y492" s="287"/>
      <c r="Z492" s="287"/>
      <c r="AA492" s="287"/>
      <c r="AB492" s="287"/>
      <c r="AC492" s="287"/>
      <c r="AD492" s="287"/>
      <c r="AE492" s="287"/>
      <c r="AF492" s="287"/>
      <c r="AG492" s="287"/>
      <c r="AH492" s="287"/>
      <c r="AI492" s="287"/>
      <c r="AJ492" s="287"/>
      <c r="AK492" s="287"/>
      <c r="AL492" s="287"/>
      <c r="AM492" s="287"/>
      <c r="AN492" s="287"/>
      <c r="AO492" s="287"/>
      <c r="AP492" s="287"/>
      <c r="AQ492" s="287"/>
      <c r="AR492" s="287"/>
      <c r="AS492" s="287"/>
      <c r="AT492" s="287"/>
      <c r="AU492" s="287"/>
      <c r="AV492" s="287"/>
      <c r="AW492" s="287"/>
      <c r="AX492" s="287"/>
      <c r="AY492" s="287"/>
      <c r="AZ492" s="287"/>
      <c r="BA492" s="287"/>
      <c r="BB492" s="287"/>
      <c r="BC492" s="287"/>
      <c r="BD492" s="287"/>
    </row>
    <row r="493" spans="1:56" s="288" customFormat="1" ht="15" customHeight="1" x14ac:dyDescent="0.2">
      <c r="A493" s="280" t="s">
        <v>1314</v>
      </c>
      <c r="B493" s="517"/>
      <c r="C493" s="357" t="s">
        <v>1523</v>
      </c>
      <c r="D493" s="331" t="s">
        <v>421</v>
      </c>
      <c r="E493" s="364">
        <v>1.55</v>
      </c>
      <c r="F493" s="397" t="s">
        <v>1511</v>
      </c>
      <c r="G493" s="331" t="s">
        <v>751</v>
      </c>
      <c r="H493" s="331" t="s">
        <v>652</v>
      </c>
      <c r="I493" s="282" t="s">
        <v>655</v>
      </c>
      <c r="J493" s="397" t="s">
        <v>1512</v>
      </c>
      <c r="K493" s="398">
        <v>44927</v>
      </c>
      <c r="L493" s="398">
        <v>45261</v>
      </c>
      <c r="M493" s="399"/>
      <c r="N493" s="287"/>
      <c r="O493" s="287"/>
      <c r="P493" s="287"/>
      <c r="Q493" s="287"/>
      <c r="R493" s="287"/>
      <c r="S493" s="287"/>
      <c r="T493" s="287"/>
      <c r="U493" s="287"/>
      <c r="V493" s="287"/>
      <c r="W493" s="287"/>
      <c r="X493" s="287"/>
      <c r="Y493" s="287"/>
      <c r="Z493" s="287"/>
      <c r="AA493" s="287"/>
      <c r="AB493" s="287"/>
      <c r="AC493" s="287"/>
      <c r="AD493" s="287"/>
      <c r="AE493" s="287"/>
      <c r="AF493" s="287"/>
      <c r="AG493" s="287"/>
      <c r="AH493" s="287"/>
      <c r="AI493" s="287"/>
      <c r="AJ493" s="287"/>
      <c r="AK493" s="287"/>
      <c r="AL493" s="287"/>
      <c r="AM493" s="287"/>
      <c r="AN493" s="287"/>
      <c r="AO493" s="287"/>
      <c r="AP493" s="287"/>
      <c r="AQ493" s="287"/>
      <c r="AR493" s="287"/>
      <c r="AS493" s="287"/>
      <c r="AT493" s="287"/>
      <c r="AU493" s="287"/>
      <c r="AV493" s="287"/>
      <c r="AW493" s="287"/>
      <c r="AX493" s="287"/>
      <c r="AY493" s="287"/>
      <c r="AZ493" s="287"/>
      <c r="BA493" s="287"/>
      <c r="BB493" s="287"/>
      <c r="BC493" s="287"/>
      <c r="BD493" s="287"/>
    </row>
    <row r="494" spans="1:56" s="288" customFormat="1" ht="15" customHeight="1" x14ac:dyDescent="0.2">
      <c r="A494" s="280" t="s">
        <v>1315</v>
      </c>
      <c r="B494" s="517"/>
      <c r="C494" s="357" t="s">
        <v>1621</v>
      </c>
      <c r="D494" s="331" t="s">
        <v>421</v>
      </c>
      <c r="E494" s="364">
        <v>0.14000000000000001</v>
      </c>
      <c r="F494" s="397" t="s">
        <v>1511</v>
      </c>
      <c r="G494" s="331" t="s">
        <v>751</v>
      </c>
      <c r="H494" s="331" t="s">
        <v>652</v>
      </c>
      <c r="I494" s="282" t="s">
        <v>653</v>
      </c>
      <c r="J494" s="397" t="s">
        <v>1512</v>
      </c>
      <c r="K494" s="398">
        <v>44927</v>
      </c>
      <c r="L494" s="398">
        <v>45261</v>
      </c>
      <c r="M494" s="399"/>
      <c r="N494" s="287"/>
      <c r="O494" s="287"/>
      <c r="P494" s="287"/>
      <c r="Q494" s="287"/>
      <c r="R494" s="287"/>
      <c r="S494" s="287"/>
      <c r="T494" s="287"/>
      <c r="U494" s="287"/>
      <c r="V494" s="287"/>
      <c r="W494" s="287"/>
      <c r="X494" s="287"/>
      <c r="Y494" s="287"/>
      <c r="Z494" s="287"/>
      <c r="AA494" s="287"/>
      <c r="AB494" s="287"/>
      <c r="AC494" s="287"/>
      <c r="AD494" s="287"/>
      <c r="AE494" s="287"/>
      <c r="AF494" s="287"/>
      <c r="AG494" s="287"/>
      <c r="AH494" s="287"/>
      <c r="AI494" s="287"/>
      <c r="AJ494" s="287"/>
      <c r="AK494" s="287"/>
      <c r="AL494" s="287"/>
      <c r="AM494" s="287"/>
      <c r="AN494" s="287"/>
      <c r="AO494" s="287"/>
      <c r="AP494" s="287"/>
      <c r="AQ494" s="287"/>
      <c r="AR494" s="287"/>
      <c r="AS494" s="287"/>
      <c r="AT494" s="287"/>
      <c r="AU494" s="287"/>
      <c r="AV494" s="287"/>
      <c r="AW494" s="287"/>
      <c r="AX494" s="287"/>
      <c r="AY494" s="287"/>
      <c r="AZ494" s="287"/>
      <c r="BA494" s="287"/>
      <c r="BB494" s="287"/>
      <c r="BC494" s="287"/>
      <c r="BD494" s="287"/>
    </row>
    <row r="495" spans="1:56" s="288" customFormat="1" ht="15" customHeight="1" x14ac:dyDescent="0.2">
      <c r="A495" s="329" t="s">
        <v>1316</v>
      </c>
      <c r="B495" s="517"/>
      <c r="C495" s="357" t="s">
        <v>1962</v>
      </c>
      <c r="D495" s="331" t="s">
        <v>421</v>
      </c>
      <c r="E495" s="364">
        <v>112.25</v>
      </c>
      <c r="F495" s="397" t="s">
        <v>1511</v>
      </c>
      <c r="G495" s="331" t="s">
        <v>618</v>
      </c>
      <c r="H495" s="331" t="s">
        <v>619</v>
      </c>
      <c r="I495" s="282" t="s">
        <v>653</v>
      </c>
      <c r="J495" s="397"/>
      <c r="K495" s="398">
        <v>44927</v>
      </c>
      <c r="L495" s="398">
        <v>45261</v>
      </c>
      <c r="M495" s="399"/>
      <c r="N495" s="287"/>
      <c r="O495" s="287"/>
      <c r="P495" s="287"/>
      <c r="Q495" s="287"/>
      <c r="R495" s="287"/>
      <c r="S495" s="287"/>
      <c r="T495" s="287"/>
      <c r="U495" s="287"/>
      <c r="V495" s="287"/>
      <c r="W495" s="287"/>
      <c r="X495" s="287"/>
      <c r="Y495" s="287"/>
      <c r="Z495" s="287"/>
      <c r="AA495" s="287"/>
      <c r="AB495" s="287"/>
      <c r="AC495" s="287"/>
      <c r="AD495" s="287"/>
      <c r="AE495" s="287"/>
      <c r="AF495" s="287"/>
      <c r="AG495" s="287"/>
      <c r="AH495" s="287"/>
      <c r="AI495" s="287"/>
      <c r="AJ495" s="287"/>
      <c r="AK495" s="287"/>
      <c r="AL495" s="287"/>
      <c r="AM495" s="287"/>
      <c r="AN495" s="287"/>
      <c r="AO495" s="287"/>
      <c r="AP495" s="287"/>
      <c r="AQ495" s="287"/>
      <c r="AR495" s="287"/>
      <c r="AS495" s="287"/>
      <c r="AT495" s="287"/>
      <c r="AU495" s="287"/>
      <c r="AV495" s="287"/>
      <c r="AW495" s="287"/>
      <c r="AX495" s="287"/>
      <c r="AY495" s="287"/>
      <c r="AZ495" s="287"/>
      <c r="BA495" s="287"/>
      <c r="BB495" s="287"/>
      <c r="BC495" s="287"/>
      <c r="BD495" s="287"/>
    </row>
    <row r="496" spans="1:56" s="288" customFormat="1" ht="15" customHeight="1" x14ac:dyDescent="0.2">
      <c r="A496" s="280" t="s">
        <v>1317</v>
      </c>
      <c r="B496" s="517"/>
      <c r="C496" s="357" t="s">
        <v>1629</v>
      </c>
      <c r="D496" s="331" t="s">
        <v>421</v>
      </c>
      <c r="E496" s="364">
        <v>4</v>
      </c>
      <c r="F496" s="397" t="s">
        <v>1511</v>
      </c>
      <c r="G496" s="331" t="s">
        <v>618</v>
      </c>
      <c r="H496" s="331" t="s">
        <v>652</v>
      </c>
      <c r="I496" s="282" t="s">
        <v>653</v>
      </c>
      <c r="J496" s="397" t="s">
        <v>1512</v>
      </c>
      <c r="K496" s="398">
        <v>44927</v>
      </c>
      <c r="L496" s="398">
        <v>45261</v>
      </c>
      <c r="M496" s="399"/>
      <c r="N496" s="287"/>
      <c r="O496" s="287"/>
      <c r="P496" s="287"/>
      <c r="Q496" s="287"/>
      <c r="R496" s="287"/>
      <c r="S496" s="287"/>
      <c r="T496" s="287"/>
      <c r="U496" s="287"/>
      <c r="V496" s="287"/>
      <c r="W496" s="287"/>
      <c r="X496" s="287"/>
      <c r="Y496" s="287"/>
      <c r="Z496" s="287"/>
      <c r="AA496" s="287"/>
      <c r="AB496" s="287"/>
      <c r="AC496" s="287"/>
      <c r="AD496" s="287"/>
      <c r="AE496" s="287"/>
      <c r="AF496" s="287"/>
      <c r="AG496" s="287"/>
      <c r="AH496" s="287"/>
      <c r="AI496" s="287"/>
      <c r="AJ496" s="287"/>
      <c r="AK496" s="287"/>
      <c r="AL496" s="287"/>
      <c r="AM496" s="287"/>
      <c r="AN496" s="287"/>
      <c r="AO496" s="287"/>
      <c r="AP496" s="287"/>
      <c r="AQ496" s="287"/>
      <c r="AR496" s="287"/>
      <c r="AS496" s="287"/>
      <c r="AT496" s="287"/>
      <c r="AU496" s="287"/>
      <c r="AV496" s="287"/>
      <c r="AW496" s="287"/>
      <c r="AX496" s="287"/>
      <c r="AY496" s="287"/>
      <c r="AZ496" s="287"/>
      <c r="BA496" s="287"/>
      <c r="BB496" s="287"/>
      <c r="BC496" s="287"/>
      <c r="BD496" s="287"/>
    </row>
    <row r="497" spans="1:56" s="288" customFormat="1" ht="15" customHeight="1" x14ac:dyDescent="0.2">
      <c r="A497" s="280" t="s">
        <v>1318</v>
      </c>
      <c r="B497" s="517"/>
      <c r="C497" s="357" t="s">
        <v>1647</v>
      </c>
      <c r="D497" s="331" t="s">
        <v>421</v>
      </c>
      <c r="E497" s="364">
        <v>0.15</v>
      </c>
      <c r="F497" s="397" t="s">
        <v>1511</v>
      </c>
      <c r="G497" s="331" t="s">
        <v>618</v>
      </c>
      <c r="H497" s="331" t="s">
        <v>652</v>
      </c>
      <c r="I497" s="282" t="s">
        <v>653</v>
      </c>
      <c r="J497" s="397" t="s">
        <v>1512</v>
      </c>
      <c r="K497" s="398">
        <v>44946</v>
      </c>
      <c r="L497" s="398">
        <v>45280</v>
      </c>
      <c r="M497" s="399"/>
      <c r="N497" s="287"/>
      <c r="O497" s="287"/>
      <c r="P497" s="287"/>
      <c r="Q497" s="287"/>
      <c r="R497" s="287"/>
      <c r="S497" s="287"/>
      <c r="T497" s="287"/>
      <c r="U497" s="287"/>
      <c r="V497" s="287"/>
      <c r="W497" s="287"/>
      <c r="X497" s="287"/>
      <c r="Y497" s="287"/>
      <c r="Z497" s="287"/>
      <c r="AA497" s="287"/>
      <c r="AB497" s="287"/>
      <c r="AC497" s="287"/>
      <c r="AD497" s="287"/>
      <c r="AE497" s="287"/>
      <c r="AF497" s="287"/>
      <c r="AG497" s="287"/>
      <c r="AH497" s="287"/>
      <c r="AI497" s="287"/>
      <c r="AJ497" s="287"/>
      <c r="AK497" s="287"/>
      <c r="AL497" s="287"/>
      <c r="AM497" s="287"/>
      <c r="AN497" s="287"/>
      <c r="AO497" s="287"/>
      <c r="AP497" s="287"/>
      <c r="AQ497" s="287"/>
      <c r="AR497" s="287"/>
      <c r="AS497" s="287"/>
      <c r="AT497" s="287"/>
      <c r="AU497" s="287"/>
      <c r="AV497" s="287"/>
      <c r="AW497" s="287"/>
      <c r="AX497" s="287"/>
      <c r="AY497" s="287"/>
      <c r="AZ497" s="287"/>
      <c r="BA497" s="287"/>
      <c r="BB497" s="287"/>
      <c r="BC497" s="287"/>
      <c r="BD497" s="287"/>
    </row>
    <row r="498" spans="1:56" s="288" customFormat="1" ht="15" customHeight="1" x14ac:dyDescent="0.2">
      <c r="A498" s="329" t="s">
        <v>1319</v>
      </c>
      <c r="B498" s="517"/>
      <c r="C498" s="357" t="s">
        <v>1546</v>
      </c>
      <c r="D498" s="331" t="s">
        <v>421</v>
      </c>
      <c r="E498" s="364">
        <v>0.11</v>
      </c>
      <c r="F498" s="397" t="s">
        <v>1511</v>
      </c>
      <c r="G498" s="331" t="s">
        <v>751</v>
      </c>
      <c r="H498" s="331" t="s">
        <v>652</v>
      </c>
      <c r="I498" s="282" t="s">
        <v>655</v>
      </c>
      <c r="J498" s="397" t="s">
        <v>1512</v>
      </c>
      <c r="K498" s="398">
        <v>44927</v>
      </c>
      <c r="L498" s="398">
        <v>45261</v>
      </c>
      <c r="M498" s="399"/>
      <c r="N498" s="287"/>
      <c r="O498" s="287"/>
      <c r="P498" s="287"/>
      <c r="Q498" s="287"/>
      <c r="R498" s="287"/>
      <c r="S498" s="287"/>
      <c r="T498" s="287"/>
      <c r="U498" s="287"/>
      <c r="V498" s="287"/>
      <c r="W498" s="287"/>
      <c r="X498" s="287"/>
      <c r="Y498" s="287"/>
      <c r="Z498" s="287"/>
      <c r="AA498" s="287"/>
      <c r="AB498" s="287"/>
      <c r="AC498" s="287"/>
      <c r="AD498" s="287"/>
      <c r="AE498" s="287"/>
      <c r="AF498" s="287"/>
      <c r="AG498" s="287"/>
      <c r="AH498" s="287"/>
      <c r="AI498" s="287"/>
      <c r="AJ498" s="287"/>
      <c r="AK498" s="287"/>
      <c r="AL498" s="287"/>
      <c r="AM498" s="287"/>
      <c r="AN498" s="287"/>
      <c r="AO498" s="287"/>
      <c r="AP498" s="287"/>
      <c r="AQ498" s="287"/>
      <c r="AR498" s="287"/>
      <c r="AS498" s="287"/>
      <c r="AT498" s="287"/>
      <c r="AU498" s="287"/>
      <c r="AV498" s="287"/>
      <c r="AW498" s="287"/>
      <c r="AX498" s="287"/>
      <c r="AY498" s="287"/>
      <c r="AZ498" s="287"/>
      <c r="BA498" s="287"/>
      <c r="BB498" s="287"/>
      <c r="BC498" s="287"/>
      <c r="BD498" s="287"/>
    </row>
    <row r="499" spans="1:56" s="288" customFormat="1" ht="15" customHeight="1" x14ac:dyDescent="0.2">
      <c r="A499" s="280" t="s">
        <v>1320</v>
      </c>
      <c r="B499" s="517"/>
      <c r="C499" s="357" t="s">
        <v>1543</v>
      </c>
      <c r="D499" s="331" t="s">
        <v>421</v>
      </c>
      <c r="E499" s="364">
        <v>0.15</v>
      </c>
      <c r="F499" s="397" t="s">
        <v>1511</v>
      </c>
      <c r="G499" s="331" t="s">
        <v>751</v>
      </c>
      <c r="H499" s="331" t="s">
        <v>652</v>
      </c>
      <c r="I499" s="282" t="s">
        <v>655</v>
      </c>
      <c r="J499" s="397" t="s">
        <v>1512</v>
      </c>
      <c r="K499" s="398">
        <v>44927</v>
      </c>
      <c r="L499" s="398">
        <v>45261</v>
      </c>
      <c r="M499" s="399"/>
      <c r="N499" s="287"/>
      <c r="O499" s="287"/>
      <c r="P499" s="287"/>
      <c r="Q499" s="287"/>
      <c r="R499" s="287"/>
      <c r="S499" s="287"/>
      <c r="T499" s="287"/>
      <c r="U499" s="287"/>
      <c r="V499" s="287"/>
      <c r="W499" s="287"/>
      <c r="X499" s="287"/>
      <c r="Y499" s="287"/>
      <c r="Z499" s="287"/>
      <c r="AA499" s="287"/>
      <c r="AB499" s="287"/>
      <c r="AC499" s="287"/>
      <c r="AD499" s="287"/>
      <c r="AE499" s="287"/>
      <c r="AF499" s="287"/>
      <c r="AG499" s="287"/>
      <c r="AH499" s="287"/>
      <c r="AI499" s="287"/>
      <c r="AJ499" s="287"/>
      <c r="AK499" s="287"/>
      <c r="AL499" s="287"/>
      <c r="AM499" s="287"/>
      <c r="AN499" s="287"/>
      <c r="AO499" s="287"/>
      <c r="AP499" s="287"/>
      <c r="AQ499" s="287"/>
      <c r="AR499" s="287"/>
      <c r="AS499" s="287"/>
      <c r="AT499" s="287"/>
      <c r="AU499" s="287"/>
      <c r="AV499" s="287"/>
      <c r="AW499" s="287"/>
      <c r="AX499" s="287"/>
      <c r="AY499" s="287"/>
      <c r="AZ499" s="287"/>
      <c r="BA499" s="287"/>
      <c r="BB499" s="287"/>
      <c r="BC499" s="287"/>
      <c r="BD499" s="287"/>
    </row>
    <row r="500" spans="1:56" s="288" customFormat="1" ht="15" customHeight="1" x14ac:dyDescent="0.2">
      <c r="A500" s="280" t="s">
        <v>1321</v>
      </c>
      <c r="B500" s="517"/>
      <c r="C500" s="357" t="s">
        <v>1581</v>
      </c>
      <c r="D500" s="331" t="s">
        <v>421</v>
      </c>
      <c r="E500" s="364">
        <v>0.04</v>
      </c>
      <c r="F500" s="397" t="s">
        <v>1511</v>
      </c>
      <c r="G500" s="331" t="s">
        <v>751</v>
      </c>
      <c r="H500" s="331" t="s">
        <v>652</v>
      </c>
      <c r="I500" s="282" t="s">
        <v>655</v>
      </c>
      <c r="J500" s="397" t="s">
        <v>1512</v>
      </c>
      <c r="K500" s="398">
        <v>44927</v>
      </c>
      <c r="L500" s="398">
        <v>45261</v>
      </c>
      <c r="M500" s="399"/>
      <c r="N500" s="287"/>
      <c r="O500" s="287"/>
      <c r="P500" s="287"/>
      <c r="Q500" s="287"/>
      <c r="R500" s="287"/>
      <c r="S500" s="287"/>
      <c r="T500" s="287"/>
      <c r="U500" s="287"/>
      <c r="V500" s="287"/>
      <c r="W500" s="287"/>
      <c r="X500" s="287"/>
      <c r="Y500" s="287"/>
      <c r="Z500" s="287"/>
      <c r="AA500" s="287"/>
      <c r="AB500" s="287"/>
      <c r="AC500" s="287"/>
      <c r="AD500" s="287"/>
      <c r="AE500" s="287"/>
      <c r="AF500" s="287"/>
      <c r="AG500" s="287"/>
      <c r="AH500" s="287"/>
      <c r="AI500" s="287"/>
      <c r="AJ500" s="287"/>
      <c r="AK500" s="287"/>
      <c r="AL500" s="287"/>
      <c r="AM500" s="287"/>
      <c r="AN500" s="287"/>
      <c r="AO500" s="287"/>
      <c r="AP500" s="287"/>
      <c r="AQ500" s="287"/>
      <c r="AR500" s="287"/>
      <c r="AS500" s="287"/>
      <c r="AT500" s="287"/>
      <c r="AU500" s="287"/>
      <c r="AV500" s="287"/>
      <c r="AW500" s="287"/>
      <c r="AX500" s="287"/>
      <c r="AY500" s="287"/>
      <c r="AZ500" s="287"/>
      <c r="BA500" s="287"/>
      <c r="BB500" s="287"/>
      <c r="BC500" s="287"/>
      <c r="BD500" s="287"/>
    </row>
    <row r="501" spans="1:56" s="288" customFormat="1" ht="15" customHeight="1" x14ac:dyDescent="0.2">
      <c r="A501" s="329" t="s">
        <v>1322</v>
      </c>
      <c r="B501" s="517"/>
      <c r="C501" s="357" t="s">
        <v>1580</v>
      </c>
      <c r="D501" s="331" t="s">
        <v>421</v>
      </c>
      <c r="E501" s="364">
        <v>0.26</v>
      </c>
      <c r="F501" s="397" t="s">
        <v>1511</v>
      </c>
      <c r="G501" s="331" t="s">
        <v>751</v>
      </c>
      <c r="H501" s="331" t="s">
        <v>652</v>
      </c>
      <c r="I501" s="282" t="s">
        <v>655</v>
      </c>
      <c r="J501" s="397" t="s">
        <v>1512</v>
      </c>
      <c r="K501" s="398">
        <v>44927</v>
      </c>
      <c r="L501" s="398">
        <v>45261</v>
      </c>
      <c r="M501" s="399"/>
      <c r="N501" s="287"/>
      <c r="O501" s="287"/>
      <c r="P501" s="287"/>
      <c r="Q501" s="287"/>
      <c r="R501" s="287"/>
      <c r="S501" s="287"/>
      <c r="T501" s="287"/>
      <c r="U501" s="287"/>
      <c r="V501" s="287"/>
      <c r="W501" s="287"/>
      <c r="X501" s="287"/>
      <c r="Y501" s="287"/>
      <c r="Z501" s="287"/>
      <c r="AA501" s="287"/>
      <c r="AB501" s="287"/>
      <c r="AC501" s="287"/>
      <c r="AD501" s="287"/>
      <c r="AE501" s="287"/>
      <c r="AF501" s="287"/>
      <c r="AG501" s="287"/>
      <c r="AH501" s="287"/>
      <c r="AI501" s="287"/>
      <c r="AJ501" s="287"/>
      <c r="AK501" s="287"/>
      <c r="AL501" s="287"/>
      <c r="AM501" s="287"/>
      <c r="AN501" s="287"/>
      <c r="AO501" s="287"/>
      <c r="AP501" s="287"/>
      <c r="AQ501" s="287"/>
      <c r="AR501" s="287"/>
      <c r="AS501" s="287"/>
      <c r="AT501" s="287"/>
      <c r="AU501" s="287"/>
      <c r="AV501" s="287"/>
      <c r="AW501" s="287"/>
      <c r="AX501" s="287"/>
      <c r="AY501" s="287"/>
      <c r="AZ501" s="287"/>
      <c r="BA501" s="287"/>
      <c r="BB501" s="287"/>
      <c r="BC501" s="287"/>
      <c r="BD501" s="287"/>
    </row>
    <row r="502" spans="1:56" s="288" customFormat="1" ht="15" customHeight="1" x14ac:dyDescent="0.2">
      <c r="A502" s="280" t="s">
        <v>1323</v>
      </c>
      <c r="B502" s="517"/>
      <c r="C502" s="270" t="s">
        <v>1565</v>
      </c>
      <c r="D502" s="282" t="s">
        <v>421</v>
      </c>
      <c r="E502" s="402">
        <v>0.17599999999999999</v>
      </c>
      <c r="F502" s="289" t="s">
        <v>1511</v>
      </c>
      <c r="G502" s="282" t="s">
        <v>751</v>
      </c>
      <c r="H502" s="282" t="s">
        <v>652</v>
      </c>
      <c r="I502" s="282" t="s">
        <v>653</v>
      </c>
      <c r="J502" s="289" t="s">
        <v>1512</v>
      </c>
      <c r="K502" s="398">
        <v>44927</v>
      </c>
      <c r="L502" s="398">
        <v>45261</v>
      </c>
      <c r="M502" s="399"/>
      <c r="N502" s="287"/>
      <c r="O502" s="287"/>
      <c r="P502" s="287"/>
      <c r="Q502" s="287"/>
      <c r="R502" s="287"/>
      <c r="S502" s="287"/>
      <c r="T502" s="287"/>
      <c r="U502" s="287"/>
      <c r="V502" s="287"/>
      <c r="W502" s="287"/>
      <c r="X502" s="287"/>
      <c r="Y502" s="287"/>
      <c r="Z502" s="287"/>
      <c r="AA502" s="287"/>
      <c r="AB502" s="287"/>
      <c r="AC502" s="287"/>
      <c r="AD502" s="287"/>
      <c r="AE502" s="287"/>
      <c r="AF502" s="287"/>
      <c r="AG502" s="287"/>
      <c r="AH502" s="287"/>
      <c r="AI502" s="287"/>
      <c r="AJ502" s="287"/>
      <c r="AK502" s="287"/>
      <c r="AL502" s="287"/>
      <c r="AM502" s="287"/>
      <c r="AN502" s="287"/>
      <c r="AO502" s="287"/>
      <c r="AP502" s="287"/>
      <c r="AQ502" s="287"/>
      <c r="AR502" s="287"/>
      <c r="AS502" s="287"/>
      <c r="AT502" s="287"/>
      <c r="AU502" s="287"/>
      <c r="AV502" s="287"/>
      <c r="AW502" s="287"/>
      <c r="AX502" s="287"/>
      <c r="AY502" s="287"/>
      <c r="AZ502" s="287"/>
      <c r="BA502" s="287"/>
      <c r="BB502" s="287"/>
      <c r="BC502" s="287"/>
      <c r="BD502" s="287"/>
    </row>
    <row r="503" spans="1:56" s="288" customFormat="1" ht="15" customHeight="1" x14ac:dyDescent="0.2">
      <c r="A503" s="280" t="s">
        <v>1324</v>
      </c>
      <c r="B503" s="517"/>
      <c r="C503" s="357" t="s">
        <v>1582</v>
      </c>
      <c r="D503" s="331" t="s">
        <v>421</v>
      </c>
      <c r="E503" s="364">
        <v>0</v>
      </c>
      <c r="F503" s="397" t="s">
        <v>1511</v>
      </c>
      <c r="G503" s="331" t="s">
        <v>751</v>
      </c>
      <c r="H503" s="331" t="s">
        <v>652</v>
      </c>
      <c r="I503" s="282" t="s">
        <v>655</v>
      </c>
      <c r="J503" s="397" t="s">
        <v>1512</v>
      </c>
      <c r="K503" s="398">
        <v>44927</v>
      </c>
      <c r="L503" s="398">
        <v>45261</v>
      </c>
      <c r="M503" s="399"/>
      <c r="N503" s="287"/>
      <c r="O503" s="287"/>
      <c r="P503" s="287"/>
      <c r="Q503" s="287"/>
      <c r="R503" s="287"/>
      <c r="S503" s="287"/>
      <c r="T503" s="287"/>
      <c r="U503" s="287"/>
      <c r="V503" s="287"/>
      <c r="W503" s="287"/>
      <c r="X503" s="287"/>
      <c r="Y503" s="287"/>
      <c r="Z503" s="287"/>
      <c r="AA503" s="287"/>
      <c r="AB503" s="287"/>
      <c r="AC503" s="287"/>
      <c r="AD503" s="287"/>
      <c r="AE503" s="287"/>
      <c r="AF503" s="287"/>
      <c r="AG503" s="287"/>
      <c r="AH503" s="287"/>
      <c r="AI503" s="287"/>
      <c r="AJ503" s="287"/>
      <c r="AK503" s="287"/>
      <c r="AL503" s="287"/>
      <c r="AM503" s="287"/>
      <c r="AN503" s="287"/>
      <c r="AO503" s="287"/>
      <c r="AP503" s="287"/>
      <c r="AQ503" s="287"/>
      <c r="AR503" s="287"/>
      <c r="AS503" s="287"/>
      <c r="AT503" s="287"/>
      <c r="AU503" s="287"/>
      <c r="AV503" s="287"/>
      <c r="AW503" s="287"/>
      <c r="AX503" s="287"/>
      <c r="AY503" s="287"/>
      <c r="AZ503" s="287"/>
      <c r="BA503" s="287"/>
      <c r="BB503" s="287"/>
      <c r="BC503" s="287"/>
      <c r="BD503" s="287"/>
    </row>
    <row r="504" spans="1:56" s="288" customFormat="1" ht="15" customHeight="1" x14ac:dyDescent="0.2">
      <c r="A504" s="329" t="s">
        <v>1325</v>
      </c>
      <c r="B504" s="517"/>
      <c r="C504" s="357" t="s">
        <v>409</v>
      </c>
      <c r="D504" s="331" t="s">
        <v>421</v>
      </c>
      <c r="E504" s="364">
        <v>1.1000000000000001</v>
      </c>
      <c r="F504" s="397" t="s">
        <v>1511</v>
      </c>
      <c r="G504" s="331" t="s">
        <v>751</v>
      </c>
      <c r="H504" s="331" t="s">
        <v>652</v>
      </c>
      <c r="I504" s="282" t="s">
        <v>655</v>
      </c>
      <c r="J504" s="397" t="s">
        <v>1512</v>
      </c>
      <c r="K504" s="398">
        <v>44927</v>
      </c>
      <c r="L504" s="398">
        <v>45261</v>
      </c>
      <c r="M504" s="399"/>
      <c r="N504" s="287"/>
      <c r="O504" s="287"/>
      <c r="P504" s="287"/>
      <c r="Q504" s="287"/>
      <c r="R504" s="287"/>
      <c r="S504" s="287"/>
      <c r="T504" s="287"/>
      <c r="U504" s="287"/>
      <c r="V504" s="287"/>
      <c r="W504" s="287"/>
      <c r="X504" s="287"/>
      <c r="Y504" s="287"/>
      <c r="Z504" s="287"/>
      <c r="AA504" s="287"/>
      <c r="AB504" s="287"/>
      <c r="AC504" s="287"/>
      <c r="AD504" s="287"/>
      <c r="AE504" s="287"/>
      <c r="AF504" s="287"/>
      <c r="AG504" s="287"/>
      <c r="AH504" s="287"/>
      <c r="AI504" s="287"/>
      <c r="AJ504" s="287"/>
      <c r="AK504" s="287"/>
      <c r="AL504" s="287"/>
      <c r="AM504" s="287"/>
      <c r="AN504" s="287"/>
      <c r="AO504" s="287"/>
      <c r="AP504" s="287"/>
      <c r="AQ504" s="287"/>
      <c r="AR504" s="287"/>
      <c r="AS504" s="287"/>
      <c r="AT504" s="287"/>
      <c r="AU504" s="287"/>
      <c r="AV504" s="287"/>
      <c r="AW504" s="287"/>
      <c r="AX504" s="287"/>
      <c r="AY504" s="287"/>
      <c r="AZ504" s="287"/>
      <c r="BA504" s="287"/>
      <c r="BB504" s="287"/>
      <c r="BC504" s="287"/>
      <c r="BD504" s="287"/>
    </row>
    <row r="505" spans="1:56" s="288" customFormat="1" ht="15" customHeight="1" x14ac:dyDescent="0.2">
      <c r="A505" s="280" t="s">
        <v>1326</v>
      </c>
      <c r="B505" s="517"/>
      <c r="C505" s="357" t="s">
        <v>1542</v>
      </c>
      <c r="D505" s="331" t="s">
        <v>421</v>
      </c>
      <c r="E505" s="364">
        <v>0.11</v>
      </c>
      <c r="F505" s="397" t="s">
        <v>1511</v>
      </c>
      <c r="G505" s="331" t="s">
        <v>751</v>
      </c>
      <c r="H505" s="331" t="s">
        <v>652</v>
      </c>
      <c r="I505" s="282" t="s">
        <v>655</v>
      </c>
      <c r="J505" s="397" t="s">
        <v>1512</v>
      </c>
      <c r="K505" s="398">
        <v>44927</v>
      </c>
      <c r="L505" s="398">
        <v>45261</v>
      </c>
      <c r="M505" s="399"/>
      <c r="N505" s="287"/>
      <c r="O505" s="287"/>
      <c r="P505" s="287"/>
      <c r="Q505" s="287"/>
      <c r="R505" s="287"/>
      <c r="S505" s="287"/>
      <c r="T505" s="287"/>
      <c r="U505" s="287"/>
      <c r="V505" s="287"/>
      <c r="W505" s="287"/>
      <c r="X505" s="287"/>
      <c r="Y505" s="287"/>
      <c r="Z505" s="287"/>
      <c r="AA505" s="287"/>
      <c r="AB505" s="287"/>
      <c r="AC505" s="287"/>
      <c r="AD505" s="287"/>
      <c r="AE505" s="287"/>
      <c r="AF505" s="287"/>
      <c r="AG505" s="287"/>
      <c r="AH505" s="287"/>
      <c r="AI505" s="287"/>
      <c r="AJ505" s="287"/>
      <c r="AK505" s="287"/>
      <c r="AL505" s="287"/>
      <c r="AM505" s="287"/>
      <c r="AN505" s="287"/>
      <c r="AO505" s="287"/>
      <c r="AP505" s="287"/>
      <c r="AQ505" s="287"/>
      <c r="AR505" s="287"/>
      <c r="AS505" s="287"/>
      <c r="AT505" s="287"/>
      <c r="AU505" s="287"/>
      <c r="AV505" s="287"/>
      <c r="AW505" s="287"/>
      <c r="AX505" s="287"/>
      <c r="AY505" s="287"/>
      <c r="AZ505" s="287"/>
      <c r="BA505" s="287"/>
      <c r="BB505" s="287"/>
      <c r="BC505" s="287"/>
      <c r="BD505" s="287"/>
    </row>
    <row r="506" spans="1:56" s="288" customFormat="1" ht="15" customHeight="1" x14ac:dyDescent="0.2">
      <c r="A506" s="280" t="s">
        <v>1327</v>
      </c>
      <c r="B506" s="517"/>
      <c r="C506" s="357" t="s">
        <v>1547</v>
      </c>
      <c r="D506" s="331" t="s">
        <v>421</v>
      </c>
      <c r="E506" s="364">
        <v>0.28000000000000003</v>
      </c>
      <c r="F506" s="397" t="s">
        <v>1511</v>
      </c>
      <c r="G506" s="331" t="s">
        <v>751</v>
      </c>
      <c r="H506" s="331" t="s">
        <v>652</v>
      </c>
      <c r="I506" s="282" t="s">
        <v>655</v>
      </c>
      <c r="J506" s="397" t="s">
        <v>1512</v>
      </c>
      <c r="K506" s="398">
        <v>44927</v>
      </c>
      <c r="L506" s="398">
        <v>45261</v>
      </c>
      <c r="M506" s="399"/>
      <c r="N506" s="287"/>
      <c r="O506" s="287"/>
      <c r="P506" s="287"/>
      <c r="Q506" s="287"/>
      <c r="R506" s="287"/>
      <c r="S506" s="287"/>
      <c r="T506" s="287"/>
      <c r="U506" s="287"/>
      <c r="V506" s="287"/>
      <c r="W506" s="287"/>
      <c r="X506" s="287"/>
      <c r="Y506" s="287"/>
      <c r="Z506" s="287"/>
      <c r="AA506" s="287"/>
      <c r="AB506" s="287"/>
      <c r="AC506" s="287"/>
      <c r="AD506" s="287"/>
      <c r="AE506" s="287"/>
      <c r="AF506" s="287"/>
      <c r="AG506" s="287"/>
      <c r="AH506" s="287"/>
      <c r="AI506" s="287"/>
      <c r="AJ506" s="287"/>
      <c r="AK506" s="287"/>
      <c r="AL506" s="287"/>
      <c r="AM506" s="287"/>
      <c r="AN506" s="287"/>
      <c r="AO506" s="287"/>
      <c r="AP506" s="287"/>
      <c r="AQ506" s="287"/>
      <c r="AR506" s="287"/>
      <c r="AS506" s="287"/>
      <c r="AT506" s="287"/>
      <c r="AU506" s="287"/>
      <c r="AV506" s="287"/>
      <c r="AW506" s="287"/>
      <c r="AX506" s="287"/>
      <c r="AY506" s="287"/>
      <c r="AZ506" s="287"/>
      <c r="BA506" s="287"/>
      <c r="BB506" s="287"/>
      <c r="BC506" s="287"/>
      <c r="BD506" s="287"/>
    </row>
    <row r="507" spans="1:56" s="288" customFormat="1" ht="15" customHeight="1" x14ac:dyDescent="0.2">
      <c r="A507" s="329" t="s">
        <v>1328</v>
      </c>
      <c r="B507" s="517"/>
      <c r="C507" s="357" t="s">
        <v>1544</v>
      </c>
      <c r="D507" s="331" t="s">
        <v>421</v>
      </c>
      <c r="E507" s="364">
        <v>2.3289999999999997</v>
      </c>
      <c r="F507" s="397" t="s">
        <v>1511</v>
      </c>
      <c r="G507" s="331" t="s">
        <v>751</v>
      </c>
      <c r="H507" s="331" t="s">
        <v>652</v>
      </c>
      <c r="I507" s="282" t="s">
        <v>655</v>
      </c>
      <c r="J507" s="397" t="s">
        <v>1512</v>
      </c>
      <c r="K507" s="398">
        <v>44927</v>
      </c>
      <c r="L507" s="398">
        <v>45261</v>
      </c>
      <c r="M507" s="399"/>
      <c r="N507" s="287"/>
      <c r="O507" s="287"/>
      <c r="P507" s="287"/>
      <c r="Q507" s="287"/>
      <c r="R507" s="287"/>
      <c r="S507" s="287"/>
      <c r="T507" s="287"/>
      <c r="U507" s="287"/>
      <c r="V507" s="287"/>
      <c r="W507" s="287"/>
      <c r="X507" s="287"/>
      <c r="Y507" s="287"/>
      <c r="Z507" s="287"/>
      <c r="AA507" s="287"/>
      <c r="AB507" s="287"/>
      <c r="AC507" s="287"/>
      <c r="AD507" s="287"/>
      <c r="AE507" s="287"/>
      <c r="AF507" s="287"/>
      <c r="AG507" s="287"/>
      <c r="AH507" s="287"/>
      <c r="AI507" s="287"/>
      <c r="AJ507" s="287"/>
      <c r="AK507" s="287"/>
      <c r="AL507" s="287"/>
      <c r="AM507" s="287"/>
      <c r="AN507" s="287"/>
      <c r="AO507" s="287"/>
      <c r="AP507" s="287"/>
      <c r="AQ507" s="287"/>
      <c r="AR507" s="287"/>
      <c r="AS507" s="287"/>
      <c r="AT507" s="287"/>
      <c r="AU507" s="287"/>
      <c r="AV507" s="287"/>
      <c r="AW507" s="287"/>
      <c r="AX507" s="287"/>
      <c r="AY507" s="287"/>
      <c r="AZ507" s="287"/>
      <c r="BA507" s="287"/>
      <c r="BB507" s="287"/>
      <c r="BC507" s="287"/>
      <c r="BD507" s="287"/>
    </row>
    <row r="508" spans="1:56" s="288" customFormat="1" ht="15" customHeight="1" x14ac:dyDescent="0.2">
      <c r="A508" s="280" t="s">
        <v>1329</v>
      </c>
      <c r="B508" s="517"/>
      <c r="C508" s="357" t="s">
        <v>1963</v>
      </c>
      <c r="D508" s="331" t="s">
        <v>421</v>
      </c>
      <c r="E508" s="364">
        <v>0.75</v>
      </c>
      <c r="F508" s="397" t="s">
        <v>1511</v>
      </c>
      <c r="G508" s="331" t="s">
        <v>751</v>
      </c>
      <c r="H508" s="331" t="s">
        <v>652</v>
      </c>
      <c r="I508" s="282" t="s">
        <v>653</v>
      </c>
      <c r="J508" s="397" t="s">
        <v>1512</v>
      </c>
      <c r="K508" s="398">
        <v>44927</v>
      </c>
      <c r="L508" s="398">
        <v>45261</v>
      </c>
      <c r="M508" s="399"/>
      <c r="N508" s="287"/>
      <c r="O508" s="287"/>
      <c r="P508" s="287"/>
      <c r="Q508" s="287"/>
      <c r="R508" s="287"/>
      <c r="S508" s="287"/>
      <c r="T508" s="287"/>
      <c r="U508" s="287"/>
      <c r="V508" s="287"/>
      <c r="W508" s="287"/>
      <c r="X508" s="287"/>
      <c r="Y508" s="287"/>
      <c r="Z508" s="287"/>
      <c r="AA508" s="287"/>
      <c r="AB508" s="287"/>
      <c r="AC508" s="287"/>
      <c r="AD508" s="287"/>
      <c r="AE508" s="287"/>
      <c r="AF508" s="287"/>
      <c r="AG508" s="287"/>
      <c r="AH508" s="287"/>
      <c r="AI508" s="287"/>
      <c r="AJ508" s="287"/>
      <c r="AK508" s="287"/>
      <c r="AL508" s="287"/>
      <c r="AM508" s="287"/>
      <c r="AN508" s="287"/>
      <c r="AO508" s="287"/>
      <c r="AP508" s="287"/>
      <c r="AQ508" s="287"/>
      <c r="AR508" s="287"/>
      <c r="AS508" s="287"/>
      <c r="AT508" s="287"/>
      <c r="AU508" s="287"/>
      <c r="AV508" s="287"/>
      <c r="AW508" s="287"/>
      <c r="AX508" s="287"/>
      <c r="AY508" s="287"/>
      <c r="AZ508" s="287"/>
      <c r="BA508" s="287"/>
      <c r="BB508" s="287"/>
      <c r="BC508" s="287"/>
      <c r="BD508" s="287"/>
    </row>
    <row r="509" spans="1:56" s="288" customFormat="1" ht="15" customHeight="1" x14ac:dyDescent="0.2">
      <c r="A509" s="280" t="s">
        <v>1330</v>
      </c>
      <c r="B509" s="517"/>
      <c r="C509" s="357" t="s">
        <v>1964</v>
      </c>
      <c r="D509" s="331" t="s">
        <v>421</v>
      </c>
      <c r="E509" s="364">
        <v>5</v>
      </c>
      <c r="F509" s="397" t="s">
        <v>1511</v>
      </c>
      <c r="G509" s="331" t="s">
        <v>618</v>
      </c>
      <c r="H509" s="331" t="s">
        <v>652</v>
      </c>
      <c r="I509" s="282" t="s">
        <v>653</v>
      </c>
      <c r="J509" s="397" t="s">
        <v>1512</v>
      </c>
      <c r="K509" s="398">
        <v>44927</v>
      </c>
      <c r="L509" s="398">
        <v>45261</v>
      </c>
      <c r="M509" s="399"/>
      <c r="N509" s="287"/>
      <c r="O509" s="287"/>
      <c r="P509" s="287"/>
      <c r="Q509" s="287"/>
      <c r="R509" s="287"/>
      <c r="S509" s="287"/>
      <c r="T509" s="287"/>
      <c r="U509" s="287"/>
      <c r="V509" s="287"/>
      <c r="W509" s="287"/>
      <c r="X509" s="287"/>
      <c r="Y509" s="287"/>
      <c r="Z509" s="287"/>
      <c r="AA509" s="287"/>
      <c r="AB509" s="287"/>
      <c r="AC509" s="287"/>
      <c r="AD509" s="287"/>
      <c r="AE509" s="287"/>
      <c r="AF509" s="287"/>
      <c r="AG509" s="287"/>
      <c r="AH509" s="287"/>
      <c r="AI509" s="287"/>
      <c r="AJ509" s="287"/>
      <c r="AK509" s="287"/>
      <c r="AL509" s="287"/>
      <c r="AM509" s="287"/>
      <c r="AN509" s="287"/>
      <c r="AO509" s="287"/>
      <c r="AP509" s="287"/>
      <c r="AQ509" s="287"/>
      <c r="AR509" s="287"/>
      <c r="AS509" s="287"/>
      <c r="AT509" s="287"/>
      <c r="AU509" s="287"/>
      <c r="AV509" s="287"/>
      <c r="AW509" s="287"/>
      <c r="AX509" s="287"/>
      <c r="AY509" s="287"/>
      <c r="AZ509" s="287"/>
      <c r="BA509" s="287"/>
      <c r="BB509" s="287"/>
      <c r="BC509" s="287"/>
      <c r="BD509" s="287"/>
    </row>
    <row r="510" spans="1:56" s="288" customFormat="1" ht="15" customHeight="1" x14ac:dyDescent="0.2">
      <c r="A510" s="329" t="s">
        <v>1331</v>
      </c>
      <c r="B510" s="517"/>
      <c r="C510" s="357" t="s">
        <v>1965</v>
      </c>
      <c r="D510" s="331" t="s">
        <v>421</v>
      </c>
      <c r="E510" s="364">
        <v>4</v>
      </c>
      <c r="F510" s="397" t="s">
        <v>1511</v>
      </c>
      <c r="G510" s="331" t="s">
        <v>618</v>
      </c>
      <c r="H510" s="331" t="s">
        <v>652</v>
      </c>
      <c r="I510" s="282" t="s">
        <v>653</v>
      </c>
      <c r="J510" s="397"/>
      <c r="K510" s="398">
        <v>44927</v>
      </c>
      <c r="L510" s="398">
        <v>45261</v>
      </c>
      <c r="M510" s="399"/>
      <c r="N510" s="287"/>
      <c r="O510" s="287"/>
      <c r="P510" s="287"/>
      <c r="Q510" s="287"/>
      <c r="R510" s="287"/>
      <c r="S510" s="287"/>
      <c r="T510" s="287"/>
      <c r="U510" s="287"/>
      <c r="V510" s="287"/>
      <c r="W510" s="287"/>
      <c r="X510" s="287"/>
      <c r="Y510" s="287"/>
      <c r="Z510" s="287"/>
      <c r="AA510" s="287"/>
      <c r="AB510" s="287"/>
      <c r="AC510" s="287"/>
      <c r="AD510" s="287"/>
      <c r="AE510" s="287"/>
      <c r="AF510" s="287"/>
      <c r="AG510" s="287"/>
      <c r="AH510" s="287"/>
      <c r="AI510" s="287"/>
      <c r="AJ510" s="287"/>
      <c r="AK510" s="287"/>
      <c r="AL510" s="287"/>
      <c r="AM510" s="287"/>
      <c r="AN510" s="287"/>
      <c r="AO510" s="287"/>
      <c r="AP510" s="287"/>
      <c r="AQ510" s="287"/>
      <c r="AR510" s="287"/>
      <c r="AS510" s="287"/>
      <c r="AT510" s="287"/>
      <c r="AU510" s="287"/>
      <c r="AV510" s="287"/>
      <c r="AW510" s="287"/>
      <c r="AX510" s="287"/>
      <c r="AY510" s="287"/>
      <c r="AZ510" s="287"/>
      <c r="BA510" s="287"/>
      <c r="BB510" s="287"/>
      <c r="BC510" s="287"/>
      <c r="BD510" s="287"/>
    </row>
    <row r="511" spans="1:56" s="288" customFormat="1" ht="15" customHeight="1" x14ac:dyDescent="0.2">
      <c r="A511" s="280" t="s">
        <v>1332</v>
      </c>
      <c r="B511" s="517"/>
      <c r="C511" s="357" t="s">
        <v>1507</v>
      </c>
      <c r="D511" s="331" t="s">
        <v>421</v>
      </c>
      <c r="E511" s="364">
        <v>3.03</v>
      </c>
      <c r="F511" s="397" t="s">
        <v>1511</v>
      </c>
      <c r="G511" s="331" t="s">
        <v>618</v>
      </c>
      <c r="H511" s="331" t="s">
        <v>652</v>
      </c>
      <c r="I511" s="309" t="s">
        <v>654</v>
      </c>
      <c r="J511" s="397" t="s">
        <v>1512</v>
      </c>
      <c r="K511" s="398">
        <v>44927</v>
      </c>
      <c r="L511" s="398">
        <v>45261</v>
      </c>
      <c r="M511" s="399"/>
      <c r="N511" s="287"/>
      <c r="O511" s="287"/>
      <c r="P511" s="287"/>
      <c r="Q511" s="287"/>
      <c r="R511" s="287"/>
      <c r="S511" s="287"/>
      <c r="T511" s="287"/>
      <c r="U511" s="287"/>
      <c r="V511" s="287"/>
      <c r="W511" s="287"/>
      <c r="X511" s="287"/>
      <c r="Y511" s="287"/>
      <c r="Z511" s="287"/>
      <c r="AA511" s="287"/>
      <c r="AB511" s="287"/>
      <c r="AC511" s="287"/>
      <c r="AD511" s="287"/>
      <c r="AE511" s="287"/>
      <c r="AF511" s="287"/>
      <c r="AG511" s="287"/>
      <c r="AH511" s="287"/>
      <c r="AI511" s="287"/>
      <c r="AJ511" s="287"/>
      <c r="AK511" s="287"/>
      <c r="AL511" s="287"/>
      <c r="AM511" s="287"/>
      <c r="AN511" s="287"/>
      <c r="AO511" s="287"/>
      <c r="AP511" s="287"/>
      <c r="AQ511" s="287"/>
      <c r="AR511" s="287"/>
      <c r="AS511" s="287"/>
      <c r="AT511" s="287"/>
      <c r="AU511" s="287"/>
      <c r="AV511" s="287"/>
      <c r="AW511" s="287"/>
      <c r="AX511" s="287"/>
      <c r="AY511" s="287"/>
      <c r="AZ511" s="287"/>
      <c r="BA511" s="287"/>
      <c r="BB511" s="287"/>
      <c r="BC511" s="287"/>
      <c r="BD511" s="287"/>
    </row>
    <row r="512" spans="1:56" s="288" customFormat="1" ht="15" customHeight="1" x14ac:dyDescent="0.2">
      <c r="A512" s="329" t="s">
        <v>1333</v>
      </c>
      <c r="B512" s="517"/>
      <c r="C512" s="357" t="s">
        <v>263</v>
      </c>
      <c r="D512" s="331" t="s">
        <v>421</v>
      </c>
      <c r="E512" s="364">
        <v>8.0000000000000002E-3</v>
      </c>
      <c r="F512" s="397" t="s">
        <v>1511</v>
      </c>
      <c r="G512" s="331" t="s">
        <v>751</v>
      </c>
      <c r="H512" s="331" t="s">
        <v>652</v>
      </c>
      <c r="I512" s="282" t="s">
        <v>655</v>
      </c>
      <c r="J512" s="397" t="s">
        <v>1512</v>
      </c>
      <c r="K512" s="398">
        <v>44927</v>
      </c>
      <c r="L512" s="398">
        <v>45261</v>
      </c>
      <c r="M512" s="399"/>
      <c r="N512" s="287"/>
      <c r="O512" s="287"/>
      <c r="P512" s="287"/>
      <c r="Q512" s="287"/>
      <c r="R512" s="287"/>
      <c r="S512" s="287"/>
      <c r="T512" s="287"/>
      <c r="U512" s="287"/>
      <c r="V512" s="287"/>
      <c r="W512" s="287"/>
      <c r="X512" s="287"/>
      <c r="Y512" s="287"/>
      <c r="Z512" s="287"/>
      <c r="AA512" s="287"/>
      <c r="AB512" s="287"/>
      <c r="AC512" s="287"/>
      <c r="AD512" s="287"/>
      <c r="AE512" s="287"/>
      <c r="AF512" s="287"/>
      <c r="AG512" s="287"/>
      <c r="AH512" s="287"/>
      <c r="AI512" s="287"/>
      <c r="AJ512" s="287"/>
      <c r="AK512" s="287"/>
      <c r="AL512" s="287"/>
      <c r="AM512" s="287"/>
      <c r="AN512" s="287"/>
      <c r="AO512" s="287"/>
      <c r="AP512" s="287"/>
      <c r="AQ512" s="287"/>
      <c r="AR512" s="287"/>
      <c r="AS512" s="287"/>
      <c r="AT512" s="287"/>
      <c r="AU512" s="287"/>
      <c r="AV512" s="287"/>
      <c r="AW512" s="287"/>
      <c r="AX512" s="287"/>
      <c r="AY512" s="287"/>
      <c r="AZ512" s="287"/>
      <c r="BA512" s="287"/>
      <c r="BB512" s="287"/>
      <c r="BC512" s="287"/>
      <c r="BD512" s="287"/>
    </row>
    <row r="513" spans="1:65" s="288" customFormat="1" ht="15" customHeight="1" x14ac:dyDescent="0.2">
      <c r="A513" s="280" t="s">
        <v>1334</v>
      </c>
      <c r="B513" s="517"/>
      <c r="C513" s="357" t="s">
        <v>1490</v>
      </c>
      <c r="D513" s="331" t="s">
        <v>421</v>
      </c>
      <c r="E513" s="364">
        <v>9</v>
      </c>
      <c r="F513" s="397" t="s">
        <v>1511</v>
      </c>
      <c r="G513" s="331" t="s">
        <v>618</v>
      </c>
      <c r="H513" s="331" t="s">
        <v>652</v>
      </c>
      <c r="I513" s="282" t="s">
        <v>654</v>
      </c>
      <c r="J513" s="397" t="s">
        <v>1512</v>
      </c>
      <c r="K513" s="398">
        <v>44927</v>
      </c>
      <c r="L513" s="398">
        <v>45261</v>
      </c>
      <c r="M513" s="399"/>
      <c r="N513" s="287"/>
      <c r="O513" s="287"/>
      <c r="P513" s="287"/>
      <c r="Q513" s="287"/>
      <c r="R513" s="287"/>
      <c r="S513" s="287"/>
      <c r="T513" s="287"/>
      <c r="U513" s="287"/>
      <c r="V513" s="287"/>
      <c r="W513" s="287"/>
      <c r="X513" s="287"/>
      <c r="Y513" s="287"/>
      <c r="Z513" s="287"/>
      <c r="AA513" s="287"/>
      <c r="AB513" s="287"/>
      <c r="AC513" s="287"/>
      <c r="AD513" s="287"/>
      <c r="AE513" s="287"/>
      <c r="AF513" s="287"/>
      <c r="AG513" s="287"/>
      <c r="AH513" s="287"/>
      <c r="AI513" s="287"/>
      <c r="AJ513" s="287"/>
      <c r="AK513" s="287"/>
      <c r="AL513" s="287"/>
      <c r="AM513" s="287"/>
      <c r="AN513" s="287"/>
      <c r="AO513" s="287"/>
      <c r="AP513" s="287"/>
      <c r="AQ513" s="287"/>
      <c r="AR513" s="287"/>
      <c r="AS513" s="287"/>
      <c r="AT513" s="287"/>
      <c r="AU513" s="287"/>
      <c r="AV513" s="287"/>
      <c r="AW513" s="287"/>
      <c r="AX513" s="287"/>
      <c r="AY513" s="287"/>
      <c r="AZ513" s="287"/>
      <c r="BA513" s="287"/>
      <c r="BB513" s="287"/>
      <c r="BC513" s="287"/>
      <c r="BD513" s="287"/>
    </row>
    <row r="514" spans="1:65" s="288" customFormat="1" ht="15" customHeight="1" x14ac:dyDescent="0.2">
      <c r="A514" s="280" t="s">
        <v>1335</v>
      </c>
      <c r="B514" s="517"/>
      <c r="C514" s="357" t="s">
        <v>1630</v>
      </c>
      <c r="D514" s="331" t="s">
        <v>421</v>
      </c>
      <c r="E514" s="364">
        <v>0.9</v>
      </c>
      <c r="F514" s="397" t="s">
        <v>1511</v>
      </c>
      <c r="G514" s="331" t="s">
        <v>751</v>
      </c>
      <c r="H514" s="331" t="s">
        <v>652</v>
      </c>
      <c r="I514" s="282" t="s">
        <v>653</v>
      </c>
      <c r="J514" s="397" t="s">
        <v>1512</v>
      </c>
      <c r="K514" s="398">
        <v>44927</v>
      </c>
      <c r="L514" s="398">
        <v>45261</v>
      </c>
      <c r="M514" s="399"/>
      <c r="N514" s="287"/>
      <c r="O514" s="287"/>
      <c r="P514" s="287"/>
      <c r="Q514" s="287"/>
      <c r="R514" s="287"/>
      <c r="S514" s="287"/>
      <c r="T514" s="287"/>
      <c r="U514" s="287"/>
      <c r="V514" s="287"/>
      <c r="W514" s="287"/>
      <c r="X514" s="287"/>
      <c r="Y514" s="287"/>
      <c r="Z514" s="287"/>
      <c r="AA514" s="287"/>
      <c r="AB514" s="287"/>
      <c r="AC514" s="287"/>
      <c r="AD514" s="287"/>
      <c r="AE514" s="287"/>
      <c r="AF514" s="287"/>
      <c r="AG514" s="287"/>
      <c r="AH514" s="287"/>
      <c r="AI514" s="287"/>
      <c r="AJ514" s="287"/>
      <c r="AK514" s="287"/>
      <c r="AL514" s="287"/>
      <c r="AM514" s="287"/>
      <c r="AN514" s="287"/>
      <c r="AO514" s="287"/>
      <c r="AP514" s="287"/>
      <c r="AQ514" s="287"/>
      <c r="AR514" s="287"/>
      <c r="AS514" s="287"/>
      <c r="AT514" s="287"/>
      <c r="AU514" s="287"/>
      <c r="AV514" s="287"/>
      <c r="AW514" s="287"/>
      <c r="AX514" s="287"/>
      <c r="AY514" s="287"/>
      <c r="AZ514" s="287"/>
      <c r="BA514" s="287"/>
      <c r="BB514" s="287"/>
      <c r="BC514" s="287"/>
      <c r="BD514" s="287"/>
    </row>
    <row r="515" spans="1:65" s="288" customFormat="1" ht="15" customHeight="1" x14ac:dyDescent="0.2">
      <c r="A515" s="329" t="s">
        <v>1336</v>
      </c>
      <c r="B515" s="517"/>
      <c r="C515" s="357" t="s">
        <v>1509</v>
      </c>
      <c r="D515" s="331" t="s">
        <v>421</v>
      </c>
      <c r="E515" s="364">
        <v>2.2000000000000002</v>
      </c>
      <c r="F515" s="403" t="s">
        <v>1511</v>
      </c>
      <c r="G515" s="331" t="s">
        <v>618</v>
      </c>
      <c r="H515" s="331" t="s">
        <v>652</v>
      </c>
      <c r="I515" s="282" t="s">
        <v>654</v>
      </c>
      <c r="J515" s="397" t="s">
        <v>1606</v>
      </c>
      <c r="K515" s="398">
        <v>44927</v>
      </c>
      <c r="L515" s="398">
        <v>45261</v>
      </c>
      <c r="M515" s="399"/>
      <c r="N515" s="287"/>
      <c r="O515" s="287"/>
      <c r="P515" s="287"/>
      <c r="Q515" s="287"/>
      <c r="R515" s="287"/>
      <c r="S515" s="287"/>
      <c r="T515" s="287"/>
      <c r="U515" s="287"/>
      <c r="V515" s="287"/>
      <c r="W515" s="287"/>
      <c r="X515" s="287"/>
      <c r="Y515" s="287"/>
      <c r="Z515" s="287"/>
      <c r="AA515" s="287"/>
      <c r="AB515" s="287"/>
      <c r="AC515" s="287"/>
      <c r="AD515" s="287"/>
      <c r="AE515" s="287"/>
      <c r="AF515" s="287"/>
      <c r="AG515" s="287"/>
      <c r="AH515" s="287"/>
      <c r="AI515" s="287"/>
      <c r="AJ515" s="287"/>
      <c r="AK515" s="287"/>
      <c r="AL515" s="287"/>
      <c r="AM515" s="287"/>
      <c r="AN515" s="287"/>
      <c r="AO515" s="287"/>
      <c r="AP515" s="287"/>
      <c r="AQ515" s="287"/>
      <c r="AR515" s="287"/>
      <c r="AS515" s="287"/>
      <c r="AT515" s="287"/>
      <c r="AU515" s="287"/>
      <c r="AV515" s="287"/>
      <c r="AW515" s="287"/>
      <c r="AX515" s="287"/>
      <c r="AY515" s="287"/>
      <c r="AZ515" s="287"/>
      <c r="BA515" s="287"/>
      <c r="BB515" s="287"/>
      <c r="BC515" s="287"/>
      <c r="BD515" s="287"/>
    </row>
    <row r="516" spans="1:65" s="288" customFormat="1" ht="15" customHeight="1" x14ac:dyDescent="0.2">
      <c r="A516" s="280" t="s">
        <v>1337</v>
      </c>
      <c r="B516" s="517"/>
      <c r="C516" s="357" t="s">
        <v>1627</v>
      </c>
      <c r="D516" s="331" t="s">
        <v>421</v>
      </c>
      <c r="E516" s="364">
        <v>0.9</v>
      </c>
      <c r="F516" s="397" t="s">
        <v>1511</v>
      </c>
      <c r="G516" s="331" t="s">
        <v>751</v>
      </c>
      <c r="H516" s="331" t="s">
        <v>652</v>
      </c>
      <c r="I516" s="282" t="s">
        <v>653</v>
      </c>
      <c r="J516" s="397" t="s">
        <v>1606</v>
      </c>
      <c r="K516" s="398">
        <v>44927</v>
      </c>
      <c r="L516" s="398">
        <v>45261</v>
      </c>
      <c r="M516" s="399"/>
      <c r="N516" s="287"/>
      <c r="O516" s="287"/>
      <c r="P516" s="287"/>
      <c r="Q516" s="287"/>
      <c r="R516" s="287"/>
      <c r="S516" s="287"/>
      <c r="T516" s="287"/>
      <c r="U516" s="287"/>
      <c r="V516" s="287"/>
      <c r="W516" s="287"/>
      <c r="X516" s="287"/>
      <c r="Y516" s="287"/>
      <c r="Z516" s="287"/>
      <c r="AA516" s="287"/>
      <c r="AB516" s="287"/>
      <c r="AC516" s="287"/>
      <c r="AD516" s="287"/>
      <c r="AE516" s="287"/>
      <c r="AF516" s="287"/>
      <c r="AG516" s="287"/>
      <c r="AH516" s="287"/>
      <c r="AI516" s="287"/>
      <c r="AJ516" s="287"/>
      <c r="AK516" s="287"/>
      <c r="AL516" s="287"/>
      <c r="AM516" s="287"/>
      <c r="AN516" s="287"/>
      <c r="AO516" s="287"/>
      <c r="AP516" s="287"/>
      <c r="AQ516" s="287"/>
      <c r="AR516" s="287"/>
      <c r="AS516" s="287"/>
      <c r="AT516" s="287"/>
      <c r="AU516" s="287"/>
      <c r="AV516" s="287"/>
      <c r="AW516" s="287"/>
      <c r="AX516" s="287"/>
      <c r="AY516" s="287"/>
      <c r="AZ516" s="287"/>
      <c r="BA516" s="287"/>
      <c r="BB516" s="287"/>
      <c r="BC516" s="287"/>
      <c r="BD516" s="287"/>
    </row>
    <row r="517" spans="1:65" s="288" customFormat="1" ht="15" customHeight="1" x14ac:dyDescent="0.2">
      <c r="A517" s="280" t="s">
        <v>1338</v>
      </c>
      <c r="B517" s="517"/>
      <c r="C517" s="357" t="s">
        <v>1969</v>
      </c>
      <c r="D517" s="331" t="s">
        <v>421</v>
      </c>
      <c r="E517" s="364">
        <v>18.95</v>
      </c>
      <c r="F517" s="397" t="s">
        <v>1511</v>
      </c>
      <c r="G517" s="331" t="s">
        <v>618</v>
      </c>
      <c r="H517" s="331" t="s">
        <v>652</v>
      </c>
      <c r="I517" s="282" t="s">
        <v>653</v>
      </c>
      <c r="J517" s="397" t="s">
        <v>1512</v>
      </c>
      <c r="K517" s="398">
        <v>44927</v>
      </c>
      <c r="L517" s="398">
        <v>45261</v>
      </c>
      <c r="M517" s="399"/>
      <c r="N517" s="287"/>
      <c r="O517" s="287"/>
      <c r="P517" s="287"/>
      <c r="Q517" s="287"/>
      <c r="R517" s="287"/>
      <c r="S517" s="287"/>
      <c r="T517" s="287"/>
      <c r="U517" s="287"/>
      <c r="V517" s="287"/>
      <c r="W517" s="287"/>
      <c r="X517" s="287"/>
      <c r="Y517" s="287"/>
      <c r="Z517" s="287"/>
      <c r="AA517" s="287"/>
      <c r="AB517" s="287"/>
      <c r="AC517" s="287"/>
      <c r="AD517" s="287"/>
      <c r="AE517" s="287"/>
      <c r="AF517" s="287"/>
      <c r="AG517" s="287"/>
      <c r="AH517" s="287"/>
      <c r="AI517" s="287"/>
      <c r="AJ517" s="287"/>
      <c r="AK517" s="287"/>
      <c r="AL517" s="287"/>
      <c r="AM517" s="287"/>
      <c r="AN517" s="287"/>
      <c r="AO517" s="287"/>
      <c r="AP517" s="287"/>
      <c r="AQ517" s="287"/>
      <c r="AR517" s="287"/>
      <c r="AS517" s="287"/>
      <c r="AT517" s="287"/>
      <c r="AU517" s="287"/>
      <c r="AV517" s="287"/>
      <c r="AW517" s="287"/>
      <c r="AX517" s="287"/>
      <c r="AY517" s="287"/>
      <c r="AZ517" s="287"/>
      <c r="BA517" s="287"/>
      <c r="BB517" s="287"/>
      <c r="BC517" s="287"/>
      <c r="BD517" s="287"/>
    </row>
    <row r="518" spans="1:65" s="288" customFormat="1" ht="15" customHeight="1" x14ac:dyDescent="0.2">
      <c r="A518" s="329" t="s">
        <v>1339</v>
      </c>
      <c r="B518" s="517"/>
      <c r="C518" s="357" t="s">
        <v>528</v>
      </c>
      <c r="D518" s="331" t="s">
        <v>421</v>
      </c>
      <c r="E518" s="364">
        <v>2</v>
      </c>
      <c r="F518" s="397" t="s">
        <v>1511</v>
      </c>
      <c r="G518" s="331" t="s">
        <v>751</v>
      </c>
      <c r="H518" s="331" t="s">
        <v>652</v>
      </c>
      <c r="I518" s="282" t="s">
        <v>654</v>
      </c>
      <c r="J518" s="397" t="s">
        <v>1512</v>
      </c>
      <c r="K518" s="398">
        <v>44927</v>
      </c>
      <c r="L518" s="398">
        <v>45261</v>
      </c>
      <c r="M518" s="399"/>
      <c r="N518" s="287"/>
      <c r="O518" s="287"/>
      <c r="P518" s="287"/>
      <c r="Q518" s="287"/>
      <c r="R518" s="287"/>
      <c r="S518" s="287"/>
      <c r="T518" s="287"/>
      <c r="U518" s="287"/>
      <c r="V518" s="287"/>
      <c r="W518" s="287"/>
      <c r="X518" s="287"/>
      <c r="Y518" s="287"/>
      <c r="Z518" s="287"/>
      <c r="AA518" s="287"/>
      <c r="AB518" s="287"/>
      <c r="AC518" s="287"/>
      <c r="AD518" s="287"/>
      <c r="AE518" s="287"/>
      <c r="AF518" s="287"/>
      <c r="AG518" s="287"/>
      <c r="AH518" s="287"/>
      <c r="AI518" s="287"/>
      <c r="AJ518" s="287"/>
      <c r="AK518" s="287"/>
      <c r="AL518" s="287"/>
      <c r="AM518" s="287"/>
      <c r="AN518" s="287"/>
      <c r="AO518" s="287"/>
      <c r="AP518" s="287"/>
      <c r="AQ518" s="287"/>
      <c r="AR518" s="287"/>
      <c r="AS518" s="287"/>
      <c r="AT518" s="287"/>
      <c r="AU518" s="287"/>
      <c r="AV518" s="287"/>
      <c r="AW518" s="287"/>
      <c r="AX518" s="287"/>
      <c r="AY518" s="287"/>
      <c r="AZ518" s="287"/>
      <c r="BA518" s="287"/>
      <c r="BB518" s="287"/>
      <c r="BC518" s="287"/>
      <c r="BD518" s="287"/>
    </row>
    <row r="519" spans="1:65" s="288" customFormat="1" ht="15" customHeight="1" x14ac:dyDescent="0.2">
      <c r="A519" s="280" t="s">
        <v>1340</v>
      </c>
      <c r="B519" s="517"/>
      <c r="C519" s="357" t="s">
        <v>1591</v>
      </c>
      <c r="D519" s="331" t="s">
        <v>421</v>
      </c>
      <c r="E519" s="364">
        <v>42.97</v>
      </c>
      <c r="F519" s="397" t="s">
        <v>1511</v>
      </c>
      <c r="G519" s="331" t="s">
        <v>618</v>
      </c>
      <c r="H519" s="331" t="s">
        <v>652</v>
      </c>
      <c r="I519" s="282" t="s">
        <v>653</v>
      </c>
      <c r="J519" s="397" t="s">
        <v>1606</v>
      </c>
      <c r="K519" s="398">
        <v>44927</v>
      </c>
      <c r="L519" s="398">
        <v>45261</v>
      </c>
      <c r="M519" s="399"/>
      <c r="N519" s="287"/>
      <c r="O519" s="287"/>
      <c r="P519" s="287"/>
      <c r="Q519" s="287"/>
      <c r="R519" s="287"/>
      <c r="S519" s="287"/>
      <c r="T519" s="287"/>
      <c r="U519" s="287"/>
      <c r="V519" s="287"/>
      <c r="W519" s="287"/>
      <c r="X519" s="287"/>
      <c r="Y519" s="287"/>
      <c r="Z519" s="287"/>
      <c r="AA519" s="287"/>
      <c r="AB519" s="287"/>
      <c r="AC519" s="287"/>
      <c r="AD519" s="287"/>
      <c r="AE519" s="287"/>
      <c r="AF519" s="287"/>
      <c r="AG519" s="287"/>
      <c r="AH519" s="287"/>
      <c r="AI519" s="287"/>
      <c r="AJ519" s="287"/>
      <c r="AK519" s="287"/>
      <c r="AL519" s="287"/>
      <c r="AM519" s="287"/>
      <c r="AN519" s="287"/>
      <c r="AO519" s="287"/>
      <c r="AP519" s="287"/>
      <c r="AQ519" s="287"/>
      <c r="AR519" s="287"/>
      <c r="AS519" s="287"/>
      <c r="AT519" s="287"/>
      <c r="AU519" s="287"/>
      <c r="AV519" s="287"/>
      <c r="AW519" s="287"/>
      <c r="AX519" s="287"/>
      <c r="AY519" s="287"/>
      <c r="AZ519" s="287"/>
      <c r="BA519" s="287"/>
      <c r="BB519" s="287"/>
      <c r="BC519" s="287"/>
      <c r="BD519" s="287"/>
    </row>
    <row r="520" spans="1:65" s="288" customFormat="1" ht="15" customHeight="1" x14ac:dyDescent="0.2">
      <c r="A520" s="280" t="s">
        <v>1341</v>
      </c>
      <c r="B520" s="517"/>
      <c r="C520" s="357" t="s">
        <v>1508</v>
      </c>
      <c r="D520" s="331" t="s">
        <v>421</v>
      </c>
      <c r="E520" s="364">
        <v>1.2</v>
      </c>
      <c r="F520" s="397" t="s">
        <v>1511</v>
      </c>
      <c r="G520" s="331" t="s">
        <v>618</v>
      </c>
      <c r="H520" s="331" t="s">
        <v>652</v>
      </c>
      <c r="I520" s="282" t="s">
        <v>654</v>
      </c>
      <c r="J520" s="397" t="s">
        <v>1512</v>
      </c>
      <c r="K520" s="398">
        <v>44927</v>
      </c>
      <c r="L520" s="398">
        <v>45261</v>
      </c>
      <c r="M520" s="399"/>
      <c r="N520" s="287"/>
      <c r="O520" s="287"/>
      <c r="P520" s="287"/>
      <c r="Q520" s="287"/>
      <c r="R520" s="287"/>
      <c r="S520" s="287"/>
      <c r="T520" s="287"/>
      <c r="U520" s="287"/>
      <c r="V520" s="287"/>
      <c r="W520" s="287"/>
      <c r="X520" s="287"/>
      <c r="Y520" s="287"/>
      <c r="Z520" s="287"/>
      <c r="AA520" s="287"/>
      <c r="AB520" s="287"/>
      <c r="AC520" s="287"/>
      <c r="AD520" s="287"/>
      <c r="AE520" s="287"/>
      <c r="AF520" s="287"/>
      <c r="AG520" s="287"/>
      <c r="AH520" s="287"/>
      <c r="AI520" s="287"/>
      <c r="AJ520" s="287"/>
      <c r="AK520" s="287"/>
      <c r="AL520" s="287"/>
      <c r="AM520" s="287"/>
      <c r="AN520" s="287"/>
      <c r="AO520" s="287"/>
      <c r="AP520" s="287"/>
      <c r="AQ520" s="287"/>
      <c r="AR520" s="287"/>
      <c r="AS520" s="287"/>
      <c r="AT520" s="287"/>
      <c r="AU520" s="287"/>
      <c r="AV520" s="287"/>
      <c r="AW520" s="287"/>
      <c r="AX520" s="287"/>
      <c r="AY520" s="287"/>
      <c r="AZ520" s="287"/>
      <c r="BA520" s="287"/>
      <c r="BB520" s="287"/>
      <c r="BC520" s="287"/>
      <c r="BD520" s="287"/>
    </row>
    <row r="521" spans="1:65" s="288" customFormat="1" ht="15" customHeight="1" x14ac:dyDescent="0.2">
      <c r="A521" s="329" t="s">
        <v>1342</v>
      </c>
      <c r="B521" s="517"/>
      <c r="C521" s="357" t="s">
        <v>1493</v>
      </c>
      <c r="D521" s="331" t="s">
        <v>421</v>
      </c>
      <c r="E521" s="364">
        <v>5</v>
      </c>
      <c r="F521" s="397" t="s">
        <v>1511</v>
      </c>
      <c r="G521" s="331" t="s">
        <v>618</v>
      </c>
      <c r="H521" s="331" t="s">
        <v>652</v>
      </c>
      <c r="I521" s="282" t="s">
        <v>654</v>
      </c>
      <c r="J521" s="397" t="s">
        <v>1512</v>
      </c>
      <c r="K521" s="398">
        <v>44927</v>
      </c>
      <c r="L521" s="398">
        <v>45261</v>
      </c>
      <c r="M521" s="399"/>
      <c r="N521" s="287"/>
      <c r="O521" s="287"/>
      <c r="P521" s="287"/>
      <c r="Q521" s="287"/>
      <c r="R521" s="287"/>
      <c r="S521" s="287"/>
      <c r="T521" s="287"/>
      <c r="U521" s="287"/>
      <c r="V521" s="287"/>
      <c r="W521" s="287"/>
      <c r="X521" s="287"/>
      <c r="Y521" s="287"/>
      <c r="Z521" s="287"/>
      <c r="AA521" s="287"/>
      <c r="AB521" s="287"/>
      <c r="AC521" s="287"/>
      <c r="AD521" s="287"/>
      <c r="AE521" s="287"/>
      <c r="AF521" s="287"/>
      <c r="AG521" s="287"/>
      <c r="AH521" s="287"/>
      <c r="AI521" s="287"/>
      <c r="AJ521" s="287"/>
      <c r="AK521" s="287"/>
      <c r="AL521" s="287"/>
      <c r="AM521" s="287"/>
      <c r="AN521" s="287"/>
      <c r="AO521" s="287"/>
      <c r="AP521" s="287"/>
      <c r="AQ521" s="287"/>
      <c r="AR521" s="287"/>
      <c r="AS521" s="287"/>
      <c r="AT521" s="287"/>
      <c r="AU521" s="287"/>
      <c r="AV521" s="287"/>
      <c r="AW521" s="287"/>
      <c r="AX521" s="287"/>
      <c r="AY521" s="287"/>
      <c r="AZ521" s="287"/>
      <c r="BA521" s="287"/>
      <c r="BB521" s="287"/>
      <c r="BC521" s="287"/>
      <c r="BD521" s="287"/>
    </row>
    <row r="522" spans="1:65" s="288" customFormat="1" ht="15" customHeight="1" x14ac:dyDescent="0.2">
      <c r="A522" s="280" t="s">
        <v>1343</v>
      </c>
      <c r="B522" s="517"/>
      <c r="C522" s="357" t="s">
        <v>1614</v>
      </c>
      <c r="D522" s="331" t="s">
        <v>421</v>
      </c>
      <c r="E522" s="364">
        <v>18</v>
      </c>
      <c r="F522" s="403" t="s">
        <v>1511</v>
      </c>
      <c r="G522" s="331" t="s">
        <v>2021</v>
      </c>
      <c r="H522" s="331" t="s">
        <v>652</v>
      </c>
      <c r="I522" s="282" t="s">
        <v>654</v>
      </c>
      <c r="J522" s="397" t="s">
        <v>1606</v>
      </c>
      <c r="K522" s="398">
        <v>44927</v>
      </c>
      <c r="L522" s="398">
        <v>45261</v>
      </c>
      <c r="M522" s="399"/>
      <c r="N522" s="287"/>
      <c r="O522" s="287"/>
      <c r="P522" s="287"/>
      <c r="Q522" s="287"/>
      <c r="R522" s="287"/>
      <c r="S522" s="287"/>
      <c r="T522" s="287"/>
      <c r="U522" s="287"/>
      <c r="V522" s="287"/>
      <c r="W522" s="287"/>
      <c r="X522" s="287"/>
      <c r="Y522" s="287"/>
      <c r="Z522" s="287"/>
      <c r="AA522" s="287"/>
      <c r="AB522" s="287"/>
      <c r="AC522" s="287"/>
      <c r="AD522" s="287"/>
      <c r="AE522" s="287"/>
      <c r="AF522" s="287"/>
      <c r="AG522" s="287"/>
      <c r="AH522" s="287"/>
      <c r="AI522" s="287"/>
      <c r="AJ522" s="287"/>
      <c r="AK522" s="287"/>
      <c r="AL522" s="287"/>
      <c r="AM522" s="287"/>
      <c r="AN522" s="287"/>
      <c r="AO522" s="287"/>
      <c r="AP522" s="287"/>
      <c r="AQ522" s="287"/>
      <c r="AR522" s="287"/>
      <c r="AS522" s="287"/>
      <c r="AT522" s="287"/>
      <c r="AU522" s="287"/>
      <c r="AV522" s="287"/>
      <c r="AW522" s="287"/>
      <c r="AX522" s="287"/>
      <c r="AY522" s="287"/>
      <c r="AZ522" s="287"/>
      <c r="BA522" s="287"/>
      <c r="BB522" s="287"/>
      <c r="BC522" s="287"/>
      <c r="BD522" s="287"/>
    </row>
    <row r="523" spans="1:65" s="401" customFormat="1" ht="13.5" x14ac:dyDescent="0.2">
      <c r="A523" s="280" t="s">
        <v>1344</v>
      </c>
      <c r="B523" s="517"/>
      <c r="C523" s="357" t="s">
        <v>1973</v>
      </c>
      <c r="D523" s="331" t="s">
        <v>421</v>
      </c>
      <c r="E523" s="364">
        <v>0.1</v>
      </c>
      <c r="F523" s="397" t="s">
        <v>1511</v>
      </c>
      <c r="G523" s="331" t="s">
        <v>751</v>
      </c>
      <c r="H523" s="331" t="s">
        <v>652</v>
      </c>
      <c r="I523" s="282" t="s">
        <v>653</v>
      </c>
      <c r="J523" s="397" t="s">
        <v>1512</v>
      </c>
      <c r="K523" s="398">
        <v>44927</v>
      </c>
      <c r="L523" s="398">
        <v>45261</v>
      </c>
      <c r="M523" s="399"/>
      <c r="N523" s="287"/>
      <c r="O523" s="287"/>
      <c r="P523" s="287"/>
      <c r="Q523" s="287"/>
      <c r="R523" s="287"/>
      <c r="S523" s="287"/>
      <c r="T523" s="287"/>
      <c r="U523" s="287"/>
      <c r="V523" s="287"/>
      <c r="W523" s="287"/>
      <c r="X523" s="287"/>
      <c r="Y523" s="287"/>
      <c r="Z523" s="287"/>
      <c r="AA523" s="287"/>
      <c r="AB523" s="287"/>
      <c r="AC523" s="287"/>
      <c r="AD523" s="287"/>
      <c r="AE523" s="287"/>
      <c r="AF523" s="287"/>
      <c r="AG523" s="287"/>
      <c r="AH523" s="287"/>
      <c r="AI523" s="287"/>
      <c r="AJ523" s="287"/>
      <c r="AK523" s="287"/>
      <c r="AL523" s="287"/>
      <c r="AM523" s="287"/>
      <c r="AN523" s="287"/>
      <c r="AO523" s="287"/>
      <c r="AP523" s="287"/>
      <c r="AQ523" s="287"/>
      <c r="AR523" s="287"/>
      <c r="AS523" s="287"/>
      <c r="AT523" s="287"/>
      <c r="AU523" s="287"/>
      <c r="AV523" s="287"/>
      <c r="AW523" s="287"/>
      <c r="AX523" s="287"/>
      <c r="AY523" s="287"/>
      <c r="AZ523" s="287"/>
      <c r="BA523" s="287"/>
      <c r="BB523" s="287"/>
      <c r="BC523" s="287"/>
      <c r="BD523" s="287"/>
      <c r="BE523" s="288"/>
      <c r="BF523" s="288"/>
      <c r="BG523" s="288"/>
      <c r="BH523" s="288"/>
      <c r="BI523" s="288"/>
      <c r="BJ523" s="288"/>
      <c r="BK523" s="288"/>
      <c r="BL523" s="288"/>
      <c r="BM523" s="288"/>
    </row>
    <row r="524" spans="1:65" s="401" customFormat="1" ht="27" x14ac:dyDescent="0.2">
      <c r="A524" s="329" t="s">
        <v>1345</v>
      </c>
      <c r="B524" s="517"/>
      <c r="C524" s="357" t="s">
        <v>1487</v>
      </c>
      <c r="D524" s="331" t="s">
        <v>421</v>
      </c>
      <c r="E524" s="364">
        <v>12.1</v>
      </c>
      <c r="F524" s="397" t="s">
        <v>1511</v>
      </c>
      <c r="G524" s="331" t="s">
        <v>618</v>
      </c>
      <c r="H524" s="331" t="s">
        <v>652</v>
      </c>
      <c r="I524" s="282" t="s">
        <v>654</v>
      </c>
      <c r="J524" s="397" t="s">
        <v>1512</v>
      </c>
      <c r="K524" s="398">
        <v>44927</v>
      </c>
      <c r="L524" s="398">
        <v>45261</v>
      </c>
      <c r="M524" s="399"/>
      <c r="N524" s="287"/>
      <c r="O524" s="287"/>
      <c r="P524" s="287"/>
      <c r="Q524" s="287"/>
      <c r="R524" s="287"/>
      <c r="S524" s="287"/>
      <c r="T524" s="287"/>
      <c r="U524" s="287"/>
      <c r="V524" s="287"/>
      <c r="W524" s="287"/>
      <c r="X524" s="287"/>
      <c r="Y524" s="287"/>
      <c r="Z524" s="287"/>
      <c r="AA524" s="287"/>
      <c r="AB524" s="287"/>
      <c r="AC524" s="287"/>
      <c r="AD524" s="287"/>
      <c r="AE524" s="287"/>
      <c r="AF524" s="287"/>
      <c r="AG524" s="287"/>
      <c r="AH524" s="287"/>
      <c r="AI524" s="287"/>
      <c r="AJ524" s="287"/>
      <c r="AK524" s="287"/>
      <c r="AL524" s="287"/>
      <c r="AM524" s="287"/>
      <c r="AN524" s="287"/>
      <c r="AO524" s="287"/>
      <c r="AP524" s="287"/>
      <c r="AQ524" s="287"/>
      <c r="AR524" s="287"/>
      <c r="AS524" s="287"/>
      <c r="AT524" s="287"/>
      <c r="AU524" s="287"/>
      <c r="AV524" s="287"/>
      <c r="AW524" s="287"/>
      <c r="AX524" s="287"/>
      <c r="AY524" s="287"/>
      <c r="AZ524" s="287"/>
      <c r="BA524" s="287"/>
      <c r="BB524" s="287"/>
      <c r="BC524" s="287"/>
      <c r="BD524" s="287"/>
      <c r="BE524" s="288"/>
      <c r="BF524" s="288"/>
      <c r="BG524" s="288"/>
      <c r="BH524" s="288"/>
      <c r="BI524" s="288"/>
      <c r="BJ524" s="288"/>
      <c r="BK524" s="288"/>
      <c r="BL524" s="288"/>
      <c r="BM524" s="288"/>
    </row>
    <row r="525" spans="1:65" s="401" customFormat="1" ht="13.5" x14ac:dyDescent="0.2">
      <c r="A525" s="280" t="s">
        <v>1346</v>
      </c>
      <c r="B525" s="517"/>
      <c r="C525" s="357" t="s">
        <v>1488</v>
      </c>
      <c r="D525" s="331" t="s">
        <v>421</v>
      </c>
      <c r="E525" s="364">
        <v>2.4</v>
      </c>
      <c r="F525" s="397" t="s">
        <v>1511</v>
      </c>
      <c r="G525" s="331" t="s">
        <v>618</v>
      </c>
      <c r="H525" s="331" t="s">
        <v>652</v>
      </c>
      <c r="I525" s="282" t="s">
        <v>654</v>
      </c>
      <c r="J525" s="397" t="s">
        <v>1512</v>
      </c>
      <c r="K525" s="398">
        <v>44927</v>
      </c>
      <c r="L525" s="398">
        <v>45261</v>
      </c>
      <c r="M525" s="399"/>
      <c r="N525" s="287"/>
      <c r="O525" s="287"/>
      <c r="P525" s="287"/>
      <c r="Q525" s="287"/>
      <c r="R525" s="287"/>
      <c r="S525" s="287"/>
      <c r="T525" s="287"/>
      <c r="U525" s="287"/>
      <c r="V525" s="287"/>
      <c r="W525" s="287"/>
      <c r="X525" s="287"/>
      <c r="Y525" s="287"/>
      <c r="Z525" s="287"/>
      <c r="AA525" s="287"/>
      <c r="AB525" s="287"/>
      <c r="AC525" s="287"/>
      <c r="AD525" s="287"/>
      <c r="AE525" s="287"/>
      <c r="AF525" s="287"/>
      <c r="AG525" s="287"/>
      <c r="AH525" s="287"/>
      <c r="AI525" s="287"/>
      <c r="AJ525" s="287"/>
      <c r="AK525" s="287"/>
      <c r="AL525" s="287"/>
      <c r="AM525" s="287"/>
      <c r="AN525" s="287"/>
      <c r="AO525" s="287"/>
      <c r="AP525" s="287"/>
      <c r="AQ525" s="287"/>
      <c r="AR525" s="287"/>
      <c r="AS525" s="287"/>
      <c r="AT525" s="287"/>
      <c r="AU525" s="287"/>
      <c r="AV525" s="287"/>
      <c r="AW525" s="287"/>
      <c r="AX525" s="287"/>
      <c r="AY525" s="287"/>
      <c r="AZ525" s="287"/>
      <c r="BA525" s="287"/>
      <c r="BB525" s="287"/>
      <c r="BC525" s="287"/>
      <c r="BD525" s="287"/>
      <c r="BE525" s="288"/>
      <c r="BF525" s="288"/>
      <c r="BG525" s="288"/>
      <c r="BH525" s="288"/>
      <c r="BI525" s="288"/>
      <c r="BJ525" s="288"/>
      <c r="BK525" s="288"/>
      <c r="BL525" s="288"/>
      <c r="BM525" s="288"/>
    </row>
    <row r="526" spans="1:65" s="401" customFormat="1" ht="13.5" x14ac:dyDescent="0.2">
      <c r="A526" s="329" t="s">
        <v>1347</v>
      </c>
      <c r="B526" s="517"/>
      <c r="C526" s="357" t="s">
        <v>1489</v>
      </c>
      <c r="D526" s="331" t="s">
        <v>421</v>
      </c>
      <c r="E526" s="364">
        <v>9</v>
      </c>
      <c r="F526" s="397" t="s">
        <v>1511</v>
      </c>
      <c r="G526" s="331" t="s">
        <v>618</v>
      </c>
      <c r="H526" s="331" t="s">
        <v>652</v>
      </c>
      <c r="I526" s="282" t="s">
        <v>654</v>
      </c>
      <c r="J526" s="397" t="s">
        <v>1512</v>
      </c>
      <c r="K526" s="398">
        <v>44927</v>
      </c>
      <c r="L526" s="398">
        <v>45261</v>
      </c>
      <c r="M526" s="399"/>
      <c r="N526" s="287"/>
      <c r="O526" s="287"/>
      <c r="P526" s="287"/>
      <c r="Q526" s="287"/>
      <c r="R526" s="287"/>
      <c r="S526" s="287"/>
      <c r="T526" s="287"/>
      <c r="U526" s="287"/>
      <c r="V526" s="287"/>
      <c r="W526" s="287"/>
      <c r="X526" s="287"/>
      <c r="Y526" s="287"/>
      <c r="Z526" s="287"/>
      <c r="AA526" s="287"/>
      <c r="AB526" s="287"/>
      <c r="AC526" s="287"/>
      <c r="AD526" s="287"/>
      <c r="AE526" s="287"/>
      <c r="AF526" s="287"/>
      <c r="AG526" s="287"/>
      <c r="AH526" s="287"/>
      <c r="AI526" s="287"/>
      <c r="AJ526" s="287"/>
      <c r="AK526" s="287"/>
      <c r="AL526" s="287"/>
      <c r="AM526" s="287"/>
      <c r="AN526" s="287"/>
      <c r="AO526" s="287"/>
      <c r="AP526" s="287"/>
      <c r="AQ526" s="287"/>
      <c r="AR526" s="287"/>
      <c r="AS526" s="287"/>
      <c r="AT526" s="287"/>
      <c r="AU526" s="287"/>
      <c r="AV526" s="287"/>
      <c r="AW526" s="287"/>
      <c r="AX526" s="287"/>
      <c r="AY526" s="287"/>
      <c r="AZ526" s="287"/>
      <c r="BA526" s="287"/>
      <c r="BB526" s="287"/>
      <c r="BC526" s="287"/>
      <c r="BD526" s="287"/>
      <c r="BE526" s="288"/>
      <c r="BF526" s="288"/>
      <c r="BG526" s="288"/>
      <c r="BH526" s="288"/>
      <c r="BI526" s="288"/>
      <c r="BJ526" s="288"/>
      <c r="BK526" s="288"/>
      <c r="BL526" s="288"/>
      <c r="BM526" s="288"/>
    </row>
    <row r="527" spans="1:65" s="401" customFormat="1" ht="54" x14ac:dyDescent="0.2">
      <c r="A527" s="280" t="s">
        <v>1348</v>
      </c>
      <c r="B527" s="517"/>
      <c r="C527" s="357" t="s">
        <v>1974</v>
      </c>
      <c r="D527" s="331" t="s">
        <v>421</v>
      </c>
      <c r="E527" s="364">
        <v>8.4000000000000005E-2</v>
      </c>
      <c r="F527" s="397" t="s">
        <v>1511</v>
      </c>
      <c r="G527" s="331" t="s">
        <v>618</v>
      </c>
      <c r="H527" s="331" t="s">
        <v>652</v>
      </c>
      <c r="I527" s="282" t="s">
        <v>653</v>
      </c>
      <c r="J527" s="397" t="s">
        <v>1606</v>
      </c>
      <c r="K527" s="398" t="s">
        <v>2030</v>
      </c>
      <c r="L527" s="398" t="s">
        <v>2035</v>
      </c>
      <c r="M527" s="399"/>
      <c r="N527" s="287"/>
      <c r="O527" s="287"/>
      <c r="P527" s="287"/>
      <c r="Q527" s="287"/>
      <c r="R527" s="287"/>
      <c r="S527" s="287"/>
      <c r="T527" s="287"/>
      <c r="U527" s="287"/>
      <c r="V527" s="287"/>
      <c r="W527" s="287"/>
      <c r="X527" s="287"/>
      <c r="Y527" s="287"/>
      <c r="Z527" s="287"/>
      <c r="AA527" s="287"/>
      <c r="AB527" s="287"/>
      <c r="AC527" s="287"/>
      <c r="AD527" s="287"/>
      <c r="AE527" s="287"/>
      <c r="AF527" s="287"/>
      <c r="AG527" s="287"/>
      <c r="AH527" s="287"/>
      <c r="AI527" s="287"/>
      <c r="AJ527" s="287"/>
      <c r="AK527" s="287"/>
      <c r="AL527" s="287"/>
      <c r="AM527" s="287"/>
      <c r="AN527" s="287"/>
      <c r="AO527" s="287"/>
      <c r="AP527" s="287"/>
      <c r="AQ527" s="287"/>
      <c r="AR527" s="287"/>
      <c r="AS527" s="287"/>
      <c r="AT527" s="287"/>
      <c r="AU527" s="287"/>
      <c r="AV527" s="287"/>
      <c r="AW527" s="287"/>
      <c r="AX527" s="287"/>
      <c r="AY527" s="287"/>
      <c r="AZ527" s="287"/>
      <c r="BA527" s="287"/>
      <c r="BB527" s="287"/>
      <c r="BC527" s="287"/>
      <c r="BD527" s="287"/>
      <c r="BE527" s="288"/>
      <c r="BF527" s="288"/>
      <c r="BG527" s="288"/>
      <c r="BH527" s="288"/>
      <c r="BI527" s="288"/>
      <c r="BJ527" s="288"/>
      <c r="BK527" s="288"/>
      <c r="BL527" s="288"/>
      <c r="BM527" s="288"/>
    </row>
    <row r="528" spans="1:65" s="288" customFormat="1" ht="15" customHeight="1" x14ac:dyDescent="0.2">
      <c r="A528" s="280" t="s">
        <v>1349</v>
      </c>
      <c r="B528" s="517"/>
      <c r="C528" s="357" t="s">
        <v>1628</v>
      </c>
      <c r="D528" s="331" t="s">
        <v>421</v>
      </c>
      <c r="E528" s="364">
        <v>1.625</v>
      </c>
      <c r="F528" s="397" t="s">
        <v>1511</v>
      </c>
      <c r="G528" s="331" t="s">
        <v>751</v>
      </c>
      <c r="H528" s="331" t="s">
        <v>652</v>
      </c>
      <c r="I528" s="282" t="s">
        <v>653</v>
      </c>
      <c r="J528" s="397" t="s">
        <v>1512</v>
      </c>
      <c r="K528" s="398">
        <v>44927</v>
      </c>
      <c r="L528" s="398">
        <v>45261</v>
      </c>
      <c r="M528" s="399"/>
      <c r="N528" s="287"/>
      <c r="O528" s="287"/>
      <c r="P528" s="287"/>
      <c r="Q528" s="287"/>
      <c r="R528" s="287"/>
      <c r="S528" s="287"/>
      <c r="T528" s="287"/>
      <c r="U528" s="287"/>
      <c r="V528" s="287"/>
      <c r="W528" s="287"/>
      <c r="X528" s="287"/>
      <c r="Y528" s="287"/>
      <c r="Z528" s="287"/>
      <c r="AA528" s="287"/>
      <c r="AB528" s="287"/>
      <c r="AC528" s="287"/>
      <c r="AD528" s="287"/>
      <c r="AE528" s="287"/>
      <c r="AF528" s="287"/>
      <c r="AG528" s="287"/>
      <c r="AH528" s="287"/>
      <c r="AI528" s="287"/>
      <c r="AJ528" s="287"/>
      <c r="AK528" s="287"/>
      <c r="AL528" s="287"/>
      <c r="AM528" s="287"/>
      <c r="AN528" s="287"/>
      <c r="AO528" s="287"/>
      <c r="AP528" s="287"/>
      <c r="AQ528" s="287"/>
      <c r="AR528" s="287"/>
      <c r="AS528" s="287"/>
      <c r="AT528" s="287"/>
      <c r="AU528" s="287"/>
      <c r="AV528" s="287"/>
      <c r="AW528" s="287"/>
      <c r="AX528" s="287"/>
      <c r="AY528" s="287"/>
      <c r="AZ528" s="287"/>
      <c r="BA528" s="287"/>
      <c r="BB528" s="287"/>
      <c r="BC528" s="287"/>
      <c r="BD528" s="287"/>
    </row>
    <row r="529" spans="1:65" s="288" customFormat="1" ht="15" customHeight="1" x14ac:dyDescent="0.2">
      <c r="A529" s="329" t="s">
        <v>1350</v>
      </c>
      <c r="B529" s="517"/>
      <c r="C529" s="357" t="s">
        <v>1634</v>
      </c>
      <c r="D529" s="331" t="s">
        <v>421</v>
      </c>
      <c r="E529" s="364">
        <v>5</v>
      </c>
      <c r="F529" s="397" t="s">
        <v>1511</v>
      </c>
      <c r="G529" s="331" t="s">
        <v>751</v>
      </c>
      <c r="H529" s="331" t="s">
        <v>652</v>
      </c>
      <c r="I529" s="282" t="s">
        <v>653</v>
      </c>
      <c r="J529" s="397" t="s">
        <v>1606</v>
      </c>
      <c r="K529" s="398">
        <v>44927</v>
      </c>
      <c r="L529" s="398">
        <v>45261</v>
      </c>
      <c r="M529" s="399"/>
      <c r="N529" s="287"/>
      <c r="O529" s="287"/>
      <c r="P529" s="287"/>
      <c r="Q529" s="287"/>
      <c r="R529" s="287"/>
      <c r="S529" s="287"/>
      <c r="T529" s="287"/>
      <c r="U529" s="287"/>
      <c r="V529" s="287"/>
      <c r="W529" s="287"/>
      <c r="X529" s="287"/>
      <c r="Y529" s="287"/>
      <c r="Z529" s="287"/>
      <c r="AA529" s="287"/>
      <c r="AB529" s="287"/>
      <c r="AC529" s="287"/>
      <c r="AD529" s="287"/>
      <c r="AE529" s="287"/>
      <c r="AF529" s="287"/>
      <c r="AG529" s="287"/>
      <c r="AH529" s="287"/>
      <c r="AI529" s="287"/>
      <c r="AJ529" s="287"/>
      <c r="AK529" s="287"/>
      <c r="AL529" s="287"/>
      <c r="AM529" s="287"/>
      <c r="AN529" s="287"/>
      <c r="AO529" s="287"/>
      <c r="AP529" s="287"/>
      <c r="AQ529" s="287"/>
      <c r="AR529" s="287"/>
      <c r="AS529" s="287"/>
      <c r="AT529" s="287"/>
      <c r="AU529" s="287"/>
      <c r="AV529" s="287"/>
      <c r="AW529" s="287"/>
      <c r="AX529" s="287"/>
      <c r="AY529" s="287"/>
      <c r="AZ529" s="287"/>
      <c r="BA529" s="287"/>
      <c r="BB529" s="287"/>
      <c r="BC529" s="287"/>
      <c r="BD529" s="287"/>
    </row>
    <row r="530" spans="1:65" s="288" customFormat="1" ht="15" customHeight="1" x14ac:dyDescent="0.2">
      <c r="A530" s="280" t="s">
        <v>1351</v>
      </c>
      <c r="B530" s="517"/>
      <c r="C530" s="357" t="s">
        <v>1975</v>
      </c>
      <c r="D530" s="331" t="s">
        <v>421</v>
      </c>
      <c r="E530" s="364">
        <v>12.9</v>
      </c>
      <c r="F530" s="397" t="s">
        <v>1511</v>
      </c>
      <c r="G530" s="331" t="s">
        <v>751</v>
      </c>
      <c r="H530" s="331" t="s">
        <v>652</v>
      </c>
      <c r="I530" s="282" t="s">
        <v>653</v>
      </c>
      <c r="J530" s="397" t="s">
        <v>1606</v>
      </c>
      <c r="K530" s="398">
        <v>44927</v>
      </c>
      <c r="L530" s="398">
        <v>45261</v>
      </c>
      <c r="M530" s="399"/>
      <c r="N530" s="287"/>
      <c r="O530" s="287"/>
      <c r="P530" s="287"/>
      <c r="Q530" s="287"/>
      <c r="R530" s="287"/>
      <c r="S530" s="287"/>
      <c r="T530" s="287"/>
      <c r="U530" s="287"/>
      <c r="V530" s="287"/>
      <c r="W530" s="287"/>
      <c r="X530" s="287"/>
      <c r="Y530" s="287"/>
      <c r="Z530" s="287"/>
      <c r="AA530" s="287"/>
      <c r="AB530" s="287"/>
      <c r="AC530" s="287"/>
      <c r="AD530" s="287"/>
      <c r="AE530" s="287"/>
      <c r="AF530" s="287"/>
      <c r="AG530" s="287"/>
      <c r="AH530" s="287"/>
      <c r="AI530" s="287"/>
      <c r="AJ530" s="287"/>
      <c r="AK530" s="287"/>
      <c r="AL530" s="287"/>
      <c r="AM530" s="287"/>
      <c r="AN530" s="287"/>
      <c r="AO530" s="287"/>
      <c r="AP530" s="287"/>
      <c r="AQ530" s="287"/>
      <c r="AR530" s="287"/>
      <c r="AS530" s="287"/>
      <c r="AT530" s="287"/>
      <c r="AU530" s="287"/>
      <c r="AV530" s="287"/>
      <c r="AW530" s="287"/>
      <c r="AX530" s="287"/>
      <c r="AY530" s="287"/>
      <c r="AZ530" s="287"/>
      <c r="BA530" s="287"/>
      <c r="BB530" s="287"/>
      <c r="BC530" s="287"/>
      <c r="BD530" s="287"/>
    </row>
    <row r="531" spans="1:65" s="288" customFormat="1" ht="15" customHeight="1" x14ac:dyDescent="0.2">
      <c r="A531" s="280" t="s">
        <v>1352</v>
      </c>
      <c r="B531" s="517"/>
      <c r="C531" s="357" t="s">
        <v>1556</v>
      </c>
      <c r="D531" s="331" t="s">
        <v>421</v>
      </c>
      <c r="E531" s="364">
        <v>1.5</v>
      </c>
      <c r="F531" s="397" t="s">
        <v>1511</v>
      </c>
      <c r="G531" s="331" t="s">
        <v>618</v>
      </c>
      <c r="H531" s="331" t="s">
        <v>652</v>
      </c>
      <c r="I531" s="282" t="s">
        <v>655</v>
      </c>
      <c r="J531" s="397" t="s">
        <v>1512</v>
      </c>
      <c r="K531" s="398">
        <v>44927</v>
      </c>
      <c r="L531" s="398">
        <v>45261</v>
      </c>
      <c r="M531" s="399"/>
      <c r="N531" s="287"/>
      <c r="O531" s="287"/>
      <c r="P531" s="287"/>
      <c r="Q531" s="287"/>
      <c r="R531" s="287"/>
      <c r="S531" s="287"/>
      <c r="T531" s="287"/>
      <c r="U531" s="287"/>
      <c r="V531" s="287"/>
      <c r="W531" s="287"/>
      <c r="X531" s="287"/>
      <c r="Y531" s="287"/>
      <c r="Z531" s="287"/>
      <c r="AA531" s="287"/>
      <c r="AB531" s="287"/>
      <c r="AC531" s="287"/>
      <c r="AD531" s="287"/>
      <c r="AE531" s="287"/>
      <c r="AF531" s="287"/>
      <c r="AG531" s="287"/>
      <c r="AH531" s="287"/>
      <c r="AI531" s="287"/>
      <c r="AJ531" s="287"/>
      <c r="AK531" s="287"/>
      <c r="AL531" s="287"/>
      <c r="AM531" s="287"/>
      <c r="AN531" s="287"/>
      <c r="AO531" s="287"/>
      <c r="AP531" s="287"/>
      <c r="AQ531" s="287"/>
      <c r="AR531" s="287"/>
      <c r="AS531" s="287"/>
      <c r="AT531" s="287"/>
      <c r="AU531" s="287"/>
      <c r="AV531" s="287"/>
      <c r="AW531" s="287"/>
      <c r="AX531" s="287"/>
      <c r="AY531" s="287"/>
      <c r="AZ531" s="287"/>
      <c r="BA531" s="287"/>
      <c r="BB531" s="287"/>
      <c r="BC531" s="287"/>
      <c r="BD531" s="287"/>
    </row>
    <row r="532" spans="1:65" s="288" customFormat="1" ht="15" customHeight="1" x14ac:dyDescent="0.2">
      <c r="A532" s="329" t="s">
        <v>1353</v>
      </c>
      <c r="B532" s="517"/>
      <c r="C532" s="357" t="s">
        <v>1541</v>
      </c>
      <c r="D532" s="331" t="s">
        <v>421</v>
      </c>
      <c r="E532" s="364">
        <v>7.9000000000000001E-2</v>
      </c>
      <c r="F532" s="397" t="s">
        <v>1511</v>
      </c>
      <c r="G532" s="331" t="s">
        <v>751</v>
      </c>
      <c r="H532" s="331" t="s">
        <v>652</v>
      </c>
      <c r="I532" s="282" t="s">
        <v>655</v>
      </c>
      <c r="J532" s="404" t="s">
        <v>1512</v>
      </c>
      <c r="K532" s="398">
        <v>44927</v>
      </c>
      <c r="L532" s="398">
        <v>45261</v>
      </c>
      <c r="M532" s="399"/>
      <c r="N532" s="287"/>
      <c r="O532" s="287"/>
      <c r="P532" s="287"/>
      <c r="Q532" s="287"/>
      <c r="R532" s="287"/>
      <c r="S532" s="287"/>
      <c r="T532" s="287"/>
      <c r="U532" s="287"/>
      <c r="V532" s="287"/>
      <c r="W532" s="287"/>
      <c r="X532" s="287"/>
      <c r="Y532" s="287"/>
      <c r="Z532" s="287"/>
      <c r="AA532" s="287"/>
      <c r="AB532" s="287"/>
      <c r="AC532" s="287"/>
      <c r="AD532" s="287"/>
      <c r="AE532" s="287"/>
      <c r="AF532" s="287"/>
      <c r="AG532" s="287"/>
      <c r="AH532" s="287"/>
      <c r="AI532" s="287"/>
      <c r="AJ532" s="287"/>
      <c r="AK532" s="287"/>
      <c r="AL532" s="287"/>
      <c r="AM532" s="287"/>
      <c r="AN532" s="287"/>
      <c r="AO532" s="287"/>
      <c r="AP532" s="287"/>
      <c r="AQ532" s="287"/>
      <c r="AR532" s="287"/>
      <c r="AS532" s="287"/>
      <c r="AT532" s="287"/>
      <c r="AU532" s="287"/>
      <c r="AV532" s="287"/>
      <c r="AW532" s="287"/>
      <c r="AX532" s="287"/>
      <c r="AY532" s="287"/>
      <c r="AZ532" s="287"/>
      <c r="BA532" s="287"/>
      <c r="BB532" s="287"/>
      <c r="BC532" s="287"/>
      <c r="BD532" s="287"/>
    </row>
    <row r="533" spans="1:65" s="288" customFormat="1" ht="15" customHeight="1" x14ac:dyDescent="0.2">
      <c r="A533" s="280" t="s">
        <v>1354</v>
      </c>
      <c r="B533" s="517"/>
      <c r="C533" s="357" t="s">
        <v>1548</v>
      </c>
      <c r="D533" s="331" t="s">
        <v>421</v>
      </c>
      <c r="E533" s="364">
        <v>12</v>
      </c>
      <c r="F533" s="397" t="s">
        <v>1511</v>
      </c>
      <c r="G533" s="331" t="s">
        <v>618</v>
      </c>
      <c r="H533" s="331" t="s">
        <v>652</v>
      </c>
      <c r="I533" s="282" t="s">
        <v>655</v>
      </c>
      <c r="J533" s="404" t="s">
        <v>1512</v>
      </c>
      <c r="K533" s="398">
        <v>44927</v>
      </c>
      <c r="L533" s="398">
        <v>45261</v>
      </c>
      <c r="M533" s="399"/>
      <c r="N533" s="287"/>
      <c r="O533" s="287"/>
      <c r="P533" s="287"/>
      <c r="Q533" s="287"/>
      <c r="R533" s="287"/>
      <c r="S533" s="287"/>
      <c r="T533" s="287"/>
      <c r="U533" s="287"/>
      <c r="V533" s="287"/>
      <c r="W533" s="287"/>
      <c r="X533" s="287"/>
      <c r="Y533" s="287"/>
      <c r="Z533" s="287"/>
      <c r="AA533" s="287"/>
      <c r="AB533" s="287"/>
      <c r="AC533" s="287"/>
      <c r="AD533" s="287"/>
      <c r="AE533" s="287"/>
      <c r="AF533" s="287"/>
      <c r="AG533" s="287"/>
      <c r="AH533" s="287"/>
      <c r="AI533" s="287"/>
      <c r="AJ533" s="287"/>
      <c r="AK533" s="287"/>
      <c r="AL533" s="287"/>
      <c r="AM533" s="287"/>
      <c r="AN533" s="287"/>
      <c r="AO533" s="287"/>
      <c r="AP533" s="287"/>
      <c r="AQ533" s="287"/>
      <c r="AR533" s="287"/>
      <c r="AS533" s="287"/>
      <c r="AT533" s="287"/>
      <c r="AU533" s="287"/>
      <c r="AV533" s="287"/>
      <c r="AW533" s="287"/>
      <c r="AX533" s="287"/>
      <c r="AY533" s="287"/>
      <c r="AZ533" s="287"/>
      <c r="BA533" s="287"/>
      <c r="BB533" s="287"/>
      <c r="BC533" s="287"/>
      <c r="BD533" s="287"/>
    </row>
    <row r="534" spans="1:65" s="401" customFormat="1" ht="15" customHeight="1" x14ac:dyDescent="0.2">
      <c r="A534" s="280" t="s">
        <v>1355</v>
      </c>
      <c r="B534" s="517"/>
      <c r="C534" s="357" t="s">
        <v>1491</v>
      </c>
      <c r="D534" s="331" t="s">
        <v>421</v>
      </c>
      <c r="E534" s="364">
        <v>108</v>
      </c>
      <c r="F534" s="397" t="s">
        <v>1511</v>
      </c>
      <c r="G534" s="331" t="s">
        <v>618</v>
      </c>
      <c r="H534" s="331" t="s">
        <v>619</v>
      </c>
      <c r="I534" s="282" t="s">
        <v>654</v>
      </c>
      <c r="J534" s="404" t="s">
        <v>1512</v>
      </c>
      <c r="K534" s="398">
        <v>44927</v>
      </c>
      <c r="L534" s="398">
        <v>45261</v>
      </c>
      <c r="M534" s="399"/>
      <c r="N534" s="287"/>
      <c r="O534" s="287"/>
      <c r="P534" s="287"/>
      <c r="Q534" s="287"/>
      <c r="R534" s="287"/>
      <c r="S534" s="287"/>
      <c r="T534" s="287"/>
      <c r="U534" s="287"/>
      <c r="V534" s="287"/>
      <c r="W534" s="287"/>
      <c r="X534" s="287"/>
      <c r="Y534" s="287"/>
      <c r="Z534" s="287"/>
      <c r="AA534" s="287"/>
      <c r="AB534" s="287"/>
      <c r="AC534" s="287"/>
      <c r="AD534" s="287"/>
      <c r="AE534" s="287"/>
      <c r="AF534" s="287"/>
      <c r="AG534" s="287"/>
      <c r="AH534" s="287"/>
      <c r="AI534" s="287"/>
      <c r="AJ534" s="287"/>
      <c r="AK534" s="287"/>
      <c r="AL534" s="287"/>
      <c r="AM534" s="287"/>
      <c r="AN534" s="287"/>
      <c r="AO534" s="287"/>
      <c r="AP534" s="287"/>
      <c r="AQ534" s="287"/>
      <c r="AR534" s="287"/>
      <c r="AS534" s="287"/>
      <c r="AT534" s="287"/>
      <c r="AU534" s="287"/>
      <c r="AV534" s="287"/>
      <c r="AW534" s="287"/>
      <c r="AX534" s="287"/>
      <c r="AY534" s="287"/>
      <c r="AZ534" s="287"/>
      <c r="BA534" s="287"/>
      <c r="BB534" s="287"/>
      <c r="BC534" s="287"/>
      <c r="BD534" s="287"/>
      <c r="BE534" s="288"/>
      <c r="BF534" s="288"/>
      <c r="BG534" s="288"/>
      <c r="BH534" s="288"/>
      <c r="BI534" s="288"/>
      <c r="BJ534" s="288"/>
      <c r="BK534" s="288"/>
      <c r="BL534" s="288"/>
      <c r="BM534" s="288"/>
    </row>
    <row r="535" spans="1:65" s="401" customFormat="1" ht="27" x14ac:dyDescent="0.2">
      <c r="A535" s="329" t="s">
        <v>1356</v>
      </c>
      <c r="B535" s="517"/>
      <c r="C535" s="357" t="s">
        <v>1977</v>
      </c>
      <c r="D535" s="331" t="s">
        <v>421</v>
      </c>
      <c r="E535" s="364">
        <v>15</v>
      </c>
      <c r="F535" s="397" t="s">
        <v>1511</v>
      </c>
      <c r="G535" s="331" t="s">
        <v>618</v>
      </c>
      <c r="H535" s="331" t="s">
        <v>619</v>
      </c>
      <c r="I535" s="282" t="s">
        <v>653</v>
      </c>
      <c r="J535" s="404" t="s">
        <v>1512</v>
      </c>
      <c r="K535" s="398">
        <v>45029</v>
      </c>
      <c r="L535" s="398">
        <v>45261</v>
      </c>
      <c r="M535" s="399"/>
      <c r="N535" s="287"/>
      <c r="O535" s="287"/>
      <c r="P535" s="287"/>
      <c r="Q535" s="287"/>
      <c r="R535" s="287"/>
      <c r="S535" s="287"/>
      <c r="T535" s="287"/>
      <c r="U535" s="287"/>
      <c r="V535" s="287"/>
      <c r="W535" s="287"/>
      <c r="X535" s="287"/>
      <c r="Y535" s="287"/>
      <c r="Z535" s="287"/>
      <c r="AA535" s="287"/>
      <c r="AB535" s="287"/>
      <c r="AC535" s="287"/>
      <c r="AD535" s="287"/>
      <c r="AE535" s="287"/>
      <c r="AF535" s="287"/>
      <c r="AG535" s="287"/>
      <c r="AH535" s="287"/>
      <c r="AI535" s="287"/>
      <c r="AJ535" s="287"/>
      <c r="AK535" s="287"/>
      <c r="AL535" s="287"/>
      <c r="AM535" s="287"/>
      <c r="AN535" s="287"/>
      <c r="AO535" s="287"/>
      <c r="AP535" s="287"/>
      <c r="AQ535" s="287"/>
      <c r="AR535" s="287"/>
      <c r="AS535" s="287"/>
      <c r="AT535" s="287"/>
      <c r="AU535" s="287"/>
      <c r="AV535" s="287"/>
      <c r="AW535" s="287"/>
      <c r="AX535" s="287"/>
      <c r="AY535" s="287"/>
      <c r="AZ535" s="287"/>
      <c r="BA535" s="287"/>
      <c r="BB535" s="287"/>
      <c r="BC535" s="287"/>
      <c r="BD535" s="287"/>
      <c r="BE535" s="288"/>
      <c r="BF535" s="288"/>
      <c r="BG535" s="288"/>
      <c r="BH535" s="288"/>
      <c r="BI535" s="288"/>
      <c r="BJ535" s="288"/>
      <c r="BK535" s="288"/>
      <c r="BL535" s="288"/>
      <c r="BM535" s="288"/>
    </row>
    <row r="536" spans="1:65" s="401" customFormat="1" ht="13.5" x14ac:dyDescent="0.2">
      <c r="A536" s="280" t="s">
        <v>1357</v>
      </c>
      <c r="B536" s="517"/>
      <c r="C536" s="357" t="s">
        <v>477</v>
      </c>
      <c r="D536" s="331" t="s">
        <v>421</v>
      </c>
      <c r="E536" s="364">
        <v>7.4999999999999997E-2</v>
      </c>
      <c r="F536" s="397" t="s">
        <v>1511</v>
      </c>
      <c r="G536" s="331" t="s">
        <v>751</v>
      </c>
      <c r="H536" s="331" t="s">
        <v>652</v>
      </c>
      <c r="I536" s="282" t="s">
        <v>653</v>
      </c>
      <c r="J536" s="397" t="s">
        <v>1512</v>
      </c>
      <c r="K536" s="398">
        <v>44927</v>
      </c>
      <c r="L536" s="398">
        <v>45261</v>
      </c>
      <c r="M536" s="399"/>
      <c r="N536" s="287"/>
      <c r="O536" s="287"/>
      <c r="P536" s="287"/>
      <c r="Q536" s="287"/>
      <c r="R536" s="287"/>
      <c r="S536" s="287"/>
      <c r="T536" s="287"/>
      <c r="U536" s="287"/>
      <c r="V536" s="287"/>
      <c r="W536" s="287"/>
      <c r="X536" s="287"/>
      <c r="Y536" s="287"/>
      <c r="Z536" s="287"/>
      <c r="AA536" s="287"/>
      <c r="AB536" s="287"/>
      <c r="AC536" s="287"/>
      <c r="AD536" s="287"/>
      <c r="AE536" s="287"/>
      <c r="AF536" s="287"/>
      <c r="AG536" s="287"/>
      <c r="AH536" s="287"/>
      <c r="AI536" s="287"/>
      <c r="AJ536" s="287"/>
      <c r="AK536" s="287"/>
      <c r="AL536" s="287"/>
      <c r="AM536" s="287"/>
      <c r="AN536" s="287"/>
      <c r="AO536" s="287"/>
      <c r="AP536" s="287"/>
      <c r="AQ536" s="287"/>
      <c r="AR536" s="287"/>
      <c r="AS536" s="287"/>
      <c r="AT536" s="287"/>
      <c r="AU536" s="287"/>
      <c r="AV536" s="287"/>
      <c r="AW536" s="287"/>
      <c r="AX536" s="287"/>
      <c r="AY536" s="287"/>
      <c r="AZ536" s="287"/>
      <c r="BA536" s="287"/>
      <c r="BB536" s="287"/>
      <c r="BC536" s="287"/>
      <c r="BD536" s="287"/>
      <c r="BE536" s="288"/>
      <c r="BF536" s="288"/>
      <c r="BG536" s="288"/>
      <c r="BH536" s="288"/>
      <c r="BI536" s="288"/>
      <c r="BJ536" s="288"/>
      <c r="BK536" s="288"/>
      <c r="BL536" s="288"/>
      <c r="BM536" s="288"/>
    </row>
    <row r="537" spans="1:65" s="401" customFormat="1" ht="13.5" x14ac:dyDescent="0.2">
      <c r="A537" s="280" t="s">
        <v>1358</v>
      </c>
      <c r="B537" s="517"/>
      <c r="C537" s="357" t="s">
        <v>1979</v>
      </c>
      <c r="D537" s="331" t="s">
        <v>421</v>
      </c>
      <c r="E537" s="364">
        <v>12.5</v>
      </c>
      <c r="F537" s="397" t="s">
        <v>1511</v>
      </c>
      <c r="G537" s="283" t="s">
        <v>618</v>
      </c>
      <c r="H537" s="331" t="s">
        <v>652</v>
      </c>
      <c r="I537" s="282" t="s">
        <v>653</v>
      </c>
      <c r="J537" s="404" t="s">
        <v>1512</v>
      </c>
      <c r="K537" s="398">
        <v>44930</v>
      </c>
      <c r="L537" s="398">
        <v>45264</v>
      </c>
      <c r="M537" s="399"/>
      <c r="N537" s="287"/>
      <c r="O537" s="287"/>
      <c r="P537" s="287"/>
      <c r="Q537" s="287"/>
      <c r="R537" s="287"/>
      <c r="S537" s="287"/>
      <c r="T537" s="287"/>
      <c r="U537" s="287"/>
      <c r="V537" s="287"/>
      <c r="W537" s="287"/>
      <c r="X537" s="287"/>
      <c r="Y537" s="287"/>
      <c r="Z537" s="287"/>
      <c r="AA537" s="287"/>
      <c r="AB537" s="287"/>
      <c r="AC537" s="287"/>
      <c r="AD537" s="287"/>
      <c r="AE537" s="287"/>
      <c r="AF537" s="287"/>
      <c r="AG537" s="287"/>
      <c r="AH537" s="287"/>
      <c r="AI537" s="287"/>
      <c r="AJ537" s="287"/>
      <c r="AK537" s="287"/>
      <c r="AL537" s="287"/>
      <c r="AM537" s="287"/>
      <c r="AN537" s="287"/>
      <c r="AO537" s="287"/>
      <c r="AP537" s="287"/>
      <c r="AQ537" s="287"/>
      <c r="AR537" s="287"/>
      <c r="AS537" s="287"/>
      <c r="AT537" s="287"/>
      <c r="AU537" s="287"/>
      <c r="AV537" s="287"/>
      <c r="AW537" s="287"/>
      <c r="AX537" s="287"/>
      <c r="AY537" s="287"/>
      <c r="AZ537" s="287"/>
      <c r="BA537" s="287"/>
      <c r="BB537" s="287"/>
      <c r="BC537" s="287"/>
      <c r="BD537" s="287"/>
      <c r="BE537" s="288"/>
      <c r="BF537" s="288"/>
      <c r="BG537" s="288"/>
      <c r="BH537" s="288"/>
      <c r="BI537" s="288"/>
      <c r="BJ537" s="288"/>
      <c r="BK537" s="288"/>
      <c r="BL537" s="288"/>
      <c r="BM537" s="288"/>
    </row>
    <row r="538" spans="1:65" s="401" customFormat="1" ht="27" x14ac:dyDescent="0.2">
      <c r="A538" s="329" t="s">
        <v>1359</v>
      </c>
      <c r="B538" s="517"/>
      <c r="C538" s="357" t="s">
        <v>1980</v>
      </c>
      <c r="D538" s="331" t="s">
        <v>421</v>
      </c>
      <c r="E538" s="364">
        <v>3</v>
      </c>
      <c r="F538" s="397" t="s">
        <v>1511</v>
      </c>
      <c r="G538" s="331" t="s">
        <v>618</v>
      </c>
      <c r="H538" s="331" t="s">
        <v>652</v>
      </c>
      <c r="I538" s="282" t="s">
        <v>653</v>
      </c>
      <c r="J538" s="404" t="s">
        <v>1512</v>
      </c>
      <c r="K538" s="398">
        <v>44931</v>
      </c>
      <c r="L538" s="398">
        <v>45265</v>
      </c>
      <c r="M538" s="399"/>
      <c r="N538" s="287"/>
      <c r="O538" s="287"/>
      <c r="P538" s="287"/>
      <c r="Q538" s="287"/>
      <c r="R538" s="287"/>
      <c r="S538" s="287"/>
      <c r="T538" s="287"/>
      <c r="U538" s="287"/>
      <c r="V538" s="287"/>
      <c r="W538" s="287"/>
      <c r="X538" s="287"/>
      <c r="Y538" s="287"/>
      <c r="Z538" s="287"/>
      <c r="AA538" s="287"/>
      <c r="AB538" s="287"/>
      <c r="AC538" s="287"/>
      <c r="AD538" s="287"/>
      <c r="AE538" s="287"/>
      <c r="AF538" s="287"/>
      <c r="AG538" s="287"/>
      <c r="AH538" s="287"/>
      <c r="AI538" s="287"/>
      <c r="AJ538" s="287"/>
      <c r="AK538" s="287"/>
      <c r="AL538" s="287"/>
      <c r="AM538" s="287"/>
      <c r="AN538" s="287"/>
      <c r="AO538" s="287"/>
      <c r="AP538" s="287"/>
      <c r="AQ538" s="287"/>
      <c r="AR538" s="287"/>
      <c r="AS538" s="287"/>
      <c r="AT538" s="287"/>
      <c r="AU538" s="287"/>
      <c r="AV538" s="287"/>
      <c r="AW538" s="287"/>
      <c r="AX538" s="287"/>
      <c r="AY538" s="287"/>
      <c r="AZ538" s="287"/>
      <c r="BA538" s="287"/>
      <c r="BB538" s="287"/>
      <c r="BC538" s="287"/>
      <c r="BD538" s="287"/>
      <c r="BE538" s="288"/>
      <c r="BF538" s="288"/>
      <c r="BG538" s="288"/>
      <c r="BH538" s="288"/>
      <c r="BI538" s="288"/>
      <c r="BJ538" s="288"/>
      <c r="BK538" s="288"/>
      <c r="BL538" s="288"/>
      <c r="BM538" s="288"/>
    </row>
    <row r="539" spans="1:65" s="401" customFormat="1" ht="13.5" x14ac:dyDescent="0.2">
      <c r="A539" s="280" t="s">
        <v>1360</v>
      </c>
      <c r="B539" s="517"/>
      <c r="C539" s="357" t="s">
        <v>1981</v>
      </c>
      <c r="D539" s="331" t="s">
        <v>421</v>
      </c>
      <c r="E539" s="364">
        <v>12</v>
      </c>
      <c r="F539" s="397" t="s">
        <v>1511</v>
      </c>
      <c r="G539" s="331" t="s">
        <v>618</v>
      </c>
      <c r="H539" s="331" t="s">
        <v>652</v>
      </c>
      <c r="I539" s="282" t="s">
        <v>653</v>
      </c>
      <c r="J539" s="404" t="s">
        <v>1512</v>
      </c>
      <c r="K539" s="398">
        <v>44933</v>
      </c>
      <c r="L539" s="398">
        <v>45267</v>
      </c>
      <c r="M539" s="399"/>
      <c r="N539" s="287"/>
      <c r="O539" s="287"/>
      <c r="P539" s="287"/>
      <c r="Q539" s="287"/>
      <c r="R539" s="287"/>
      <c r="S539" s="287"/>
      <c r="T539" s="287"/>
      <c r="U539" s="287"/>
      <c r="V539" s="287"/>
      <c r="W539" s="287"/>
      <c r="X539" s="287"/>
      <c r="Y539" s="287"/>
      <c r="Z539" s="287"/>
      <c r="AA539" s="287"/>
      <c r="AB539" s="287"/>
      <c r="AC539" s="287"/>
      <c r="AD539" s="287"/>
      <c r="AE539" s="287"/>
      <c r="AF539" s="287"/>
      <c r="AG539" s="287"/>
      <c r="AH539" s="287"/>
      <c r="AI539" s="287"/>
      <c r="AJ539" s="287"/>
      <c r="AK539" s="287"/>
      <c r="AL539" s="287"/>
      <c r="AM539" s="287"/>
      <c r="AN539" s="287"/>
      <c r="AO539" s="287"/>
      <c r="AP539" s="287"/>
      <c r="AQ539" s="287"/>
      <c r="AR539" s="287"/>
      <c r="AS539" s="287"/>
      <c r="AT539" s="287"/>
      <c r="AU539" s="287"/>
      <c r="AV539" s="287"/>
      <c r="AW539" s="287"/>
      <c r="AX539" s="287"/>
      <c r="AY539" s="287"/>
      <c r="AZ539" s="287"/>
      <c r="BA539" s="287"/>
      <c r="BB539" s="287"/>
      <c r="BC539" s="287"/>
      <c r="BD539" s="287"/>
      <c r="BE539" s="288"/>
      <c r="BF539" s="288"/>
      <c r="BG539" s="288"/>
      <c r="BH539" s="288"/>
      <c r="BI539" s="288"/>
      <c r="BJ539" s="288"/>
      <c r="BK539" s="288"/>
      <c r="BL539" s="288"/>
      <c r="BM539" s="288"/>
    </row>
    <row r="540" spans="1:65" s="401" customFormat="1" ht="13.5" x14ac:dyDescent="0.2">
      <c r="A540" s="280" t="s">
        <v>1361</v>
      </c>
      <c r="B540" s="517"/>
      <c r="C540" s="357" t="s">
        <v>1982</v>
      </c>
      <c r="D540" s="331" t="s">
        <v>421</v>
      </c>
      <c r="E540" s="364">
        <v>0.6</v>
      </c>
      <c r="F540" s="397" t="s">
        <v>1511</v>
      </c>
      <c r="G540" s="331" t="s">
        <v>618</v>
      </c>
      <c r="H540" s="331" t="s">
        <v>652</v>
      </c>
      <c r="I540" s="282" t="s">
        <v>653</v>
      </c>
      <c r="J540" s="404" t="s">
        <v>1512</v>
      </c>
      <c r="K540" s="398">
        <v>44951</v>
      </c>
      <c r="L540" s="398">
        <v>45285</v>
      </c>
      <c r="M540" s="399"/>
      <c r="N540" s="287"/>
      <c r="O540" s="287"/>
      <c r="P540" s="287"/>
      <c r="Q540" s="287"/>
      <c r="R540" s="287"/>
      <c r="S540" s="287"/>
      <c r="T540" s="287"/>
      <c r="U540" s="287"/>
      <c r="V540" s="287"/>
      <c r="W540" s="287"/>
      <c r="X540" s="287"/>
      <c r="Y540" s="287"/>
      <c r="Z540" s="287"/>
      <c r="AA540" s="287"/>
      <c r="AB540" s="287"/>
      <c r="AC540" s="287"/>
      <c r="AD540" s="287"/>
      <c r="AE540" s="287"/>
      <c r="AF540" s="287"/>
      <c r="AG540" s="287"/>
      <c r="AH540" s="287"/>
      <c r="AI540" s="287"/>
      <c r="AJ540" s="287"/>
      <c r="AK540" s="287"/>
      <c r="AL540" s="287"/>
      <c r="AM540" s="287"/>
      <c r="AN540" s="287"/>
      <c r="AO540" s="287"/>
      <c r="AP540" s="287"/>
      <c r="AQ540" s="287"/>
      <c r="AR540" s="287"/>
      <c r="AS540" s="287"/>
      <c r="AT540" s="287"/>
      <c r="AU540" s="287"/>
      <c r="AV540" s="287"/>
      <c r="AW540" s="287"/>
      <c r="AX540" s="287"/>
      <c r="AY540" s="287"/>
      <c r="AZ540" s="287"/>
      <c r="BA540" s="287"/>
      <c r="BB540" s="287"/>
      <c r="BC540" s="287"/>
      <c r="BD540" s="287"/>
      <c r="BE540" s="288"/>
      <c r="BF540" s="288"/>
      <c r="BG540" s="288"/>
      <c r="BH540" s="288"/>
      <c r="BI540" s="288"/>
      <c r="BJ540" s="288"/>
      <c r="BK540" s="288"/>
      <c r="BL540" s="288"/>
      <c r="BM540" s="288"/>
    </row>
    <row r="541" spans="1:65" s="401" customFormat="1" ht="13.5" x14ac:dyDescent="0.2">
      <c r="A541" s="329" t="s">
        <v>1362</v>
      </c>
      <c r="B541" s="517"/>
      <c r="C541" s="357" t="s">
        <v>1983</v>
      </c>
      <c r="D541" s="331" t="s">
        <v>421</v>
      </c>
      <c r="E541" s="364">
        <v>0.4</v>
      </c>
      <c r="F541" s="397" t="s">
        <v>1511</v>
      </c>
      <c r="G541" s="331" t="s">
        <v>618</v>
      </c>
      <c r="H541" s="331" t="s">
        <v>652</v>
      </c>
      <c r="I541" s="282" t="s">
        <v>653</v>
      </c>
      <c r="J541" s="404" t="s">
        <v>1512</v>
      </c>
      <c r="K541" s="398">
        <v>44952</v>
      </c>
      <c r="L541" s="398">
        <v>45286</v>
      </c>
      <c r="M541" s="399"/>
      <c r="N541" s="287"/>
      <c r="O541" s="287"/>
      <c r="P541" s="287"/>
      <c r="Q541" s="287"/>
      <c r="R541" s="287"/>
      <c r="S541" s="287"/>
      <c r="T541" s="287"/>
      <c r="U541" s="287"/>
      <c r="V541" s="287"/>
      <c r="W541" s="287"/>
      <c r="X541" s="287"/>
      <c r="Y541" s="287"/>
      <c r="Z541" s="287"/>
      <c r="AA541" s="287"/>
      <c r="AB541" s="287"/>
      <c r="AC541" s="287"/>
      <c r="AD541" s="287"/>
      <c r="AE541" s="287"/>
      <c r="AF541" s="287"/>
      <c r="AG541" s="287"/>
      <c r="AH541" s="287"/>
      <c r="AI541" s="287"/>
      <c r="AJ541" s="287"/>
      <c r="AK541" s="287"/>
      <c r="AL541" s="287"/>
      <c r="AM541" s="287"/>
      <c r="AN541" s="287"/>
      <c r="AO541" s="287"/>
      <c r="AP541" s="287"/>
      <c r="AQ541" s="287"/>
      <c r="AR541" s="287"/>
      <c r="AS541" s="287"/>
      <c r="AT541" s="287"/>
      <c r="AU541" s="287"/>
      <c r="AV541" s="287"/>
      <c r="AW541" s="287"/>
      <c r="AX541" s="287"/>
      <c r="AY541" s="287"/>
      <c r="AZ541" s="287"/>
      <c r="BA541" s="287"/>
      <c r="BB541" s="287"/>
      <c r="BC541" s="287"/>
      <c r="BD541" s="287"/>
      <c r="BE541" s="288"/>
      <c r="BF541" s="288"/>
      <c r="BG541" s="288"/>
      <c r="BH541" s="288"/>
      <c r="BI541" s="288"/>
      <c r="BJ541" s="288"/>
      <c r="BK541" s="288"/>
      <c r="BL541" s="288"/>
      <c r="BM541" s="288"/>
    </row>
    <row r="542" spans="1:65" s="401" customFormat="1" ht="13.5" x14ac:dyDescent="0.2">
      <c r="A542" s="280" t="s">
        <v>1363</v>
      </c>
      <c r="B542" s="517"/>
      <c r="C542" s="357" t="s">
        <v>1984</v>
      </c>
      <c r="D542" s="331" t="s">
        <v>421</v>
      </c>
      <c r="E542" s="364">
        <v>40</v>
      </c>
      <c r="F542" s="397" t="s">
        <v>1511</v>
      </c>
      <c r="G542" s="331" t="s">
        <v>618</v>
      </c>
      <c r="H542" s="331" t="s">
        <v>619</v>
      </c>
      <c r="I542" s="282" t="s">
        <v>653</v>
      </c>
      <c r="J542" s="404" t="s">
        <v>1512</v>
      </c>
      <c r="K542" s="398">
        <v>44953</v>
      </c>
      <c r="L542" s="398">
        <v>45287</v>
      </c>
      <c r="M542" s="399"/>
      <c r="N542" s="287"/>
      <c r="O542" s="287"/>
      <c r="P542" s="287"/>
      <c r="Q542" s="287"/>
      <c r="R542" s="287"/>
      <c r="S542" s="287"/>
      <c r="T542" s="287"/>
      <c r="U542" s="287"/>
      <c r="V542" s="287"/>
      <c r="W542" s="287"/>
      <c r="X542" s="287"/>
      <c r="Y542" s="287"/>
      <c r="Z542" s="287"/>
      <c r="AA542" s="287"/>
      <c r="AB542" s="287"/>
      <c r="AC542" s="287"/>
      <c r="AD542" s="287"/>
      <c r="AE542" s="287"/>
      <c r="AF542" s="287"/>
      <c r="AG542" s="287"/>
      <c r="AH542" s="287"/>
      <c r="AI542" s="287"/>
      <c r="AJ542" s="287"/>
      <c r="AK542" s="287"/>
      <c r="AL542" s="287"/>
      <c r="AM542" s="287"/>
      <c r="AN542" s="287"/>
      <c r="AO542" s="287"/>
      <c r="AP542" s="287"/>
      <c r="AQ542" s="287"/>
      <c r="AR542" s="287"/>
      <c r="AS542" s="287"/>
      <c r="AT542" s="287"/>
      <c r="AU542" s="287"/>
      <c r="AV542" s="287"/>
      <c r="AW542" s="287"/>
      <c r="AX542" s="287"/>
      <c r="AY542" s="287"/>
      <c r="AZ542" s="287"/>
      <c r="BA542" s="287"/>
      <c r="BB542" s="287"/>
      <c r="BC542" s="287"/>
      <c r="BD542" s="287"/>
      <c r="BE542" s="288"/>
      <c r="BF542" s="288"/>
      <c r="BG542" s="288"/>
      <c r="BH542" s="288"/>
      <c r="BI542" s="288"/>
      <c r="BJ542" s="288"/>
      <c r="BK542" s="288"/>
      <c r="BL542" s="288"/>
      <c r="BM542" s="288"/>
    </row>
    <row r="543" spans="1:65" s="288" customFormat="1" ht="15" customHeight="1" x14ac:dyDescent="0.2">
      <c r="A543" s="280" t="s">
        <v>1364</v>
      </c>
      <c r="B543" s="517"/>
      <c r="C543" s="357" t="s">
        <v>1986</v>
      </c>
      <c r="D543" s="331" t="s">
        <v>421</v>
      </c>
      <c r="E543" s="364">
        <v>0.75</v>
      </c>
      <c r="F543" s="397" t="s">
        <v>1511</v>
      </c>
      <c r="G543" s="283" t="s">
        <v>618</v>
      </c>
      <c r="H543" s="331" t="s">
        <v>652</v>
      </c>
      <c r="I543" s="282" t="s">
        <v>653</v>
      </c>
      <c r="J543" s="404" t="s">
        <v>1512</v>
      </c>
      <c r="K543" s="398">
        <v>44956</v>
      </c>
      <c r="L543" s="398">
        <v>45289</v>
      </c>
      <c r="M543" s="399"/>
      <c r="N543" s="287"/>
      <c r="O543" s="287"/>
      <c r="P543" s="287"/>
      <c r="Q543" s="287"/>
      <c r="R543" s="287"/>
      <c r="S543" s="287"/>
      <c r="T543" s="287"/>
      <c r="U543" s="287"/>
      <c r="V543" s="287"/>
      <c r="W543" s="287"/>
      <c r="X543" s="287"/>
      <c r="Y543" s="287"/>
      <c r="Z543" s="287"/>
      <c r="AA543" s="287"/>
      <c r="AB543" s="287"/>
      <c r="AC543" s="287"/>
      <c r="AD543" s="287"/>
      <c r="AE543" s="287"/>
      <c r="AF543" s="287"/>
      <c r="AG543" s="287"/>
      <c r="AH543" s="287"/>
      <c r="AI543" s="287"/>
      <c r="AJ543" s="287"/>
      <c r="AK543" s="287"/>
      <c r="AL543" s="287"/>
      <c r="AM543" s="287"/>
      <c r="AN543" s="287"/>
      <c r="AO543" s="287"/>
      <c r="AP543" s="287"/>
      <c r="AQ543" s="287"/>
      <c r="AR543" s="287"/>
      <c r="AS543" s="287"/>
      <c r="AT543" s="287"/>
      <c r="AU543" s="287"/>
      <c r="AV543" s="287"/>
      <c r="AW543" s="287"/>
      <c r="AX543" s="287"/>
      <c r="AY543" s="287"/>
      <c r="AZ543" s="287"/>
      <c r="BA543" s="287"/>
      <c r="BB543" s="287"/>
      <c r="BC543" s="287"/>
      <c r="BD543" s="287"/>
    </row>
    <row r="544" spans="1:65" s="288" customFormat="1" ht="14.25" customHeight="1" x14ac:dyDescent="0.2">
      <c r="A544" s="329" t="s">
        <v>1365</v>
      </c>
      <c r="B544" s="517"/>
      <c r="C544" s="357" t="s">
        <v>1987</v>
      </c>
      <c r="D544" s="331" t="s">
        <v>421</v>
      </c>
      <c r="E544" s="364">
        <v>1.52</v>
      </c>
      <c r="F544" s="397" t="s">
        <v>1511</v>
      </c>
      <c r="G544" s="331" t="s">
        <v>618</v>
      </c>
      <c r="H544" s="331" t="s">
        <v>652</v>
      </c>
      <c r="I544" s="282" t="s">
        <v>653</v>
      </c>
      <c r="J544" s="404" t="s">
        <v>1512</v>
      </c>
      <c r="K544" s="398">
        <v>44957</v>
      </c>
      <c r="L544" s="398">
        <v>45290</v>
      </c>
      <c r="M544" s="399"/>
      <c r="N544" s="287"/>
      <c r="O544" s="287"/>
      <c r="P544" s="287"/>
      <c r="Q544" s="287"/>
      <c r="R544" s="287"/>
      <c r="S544" s="287"/>
      <c r="T544" s="287"/>
      <c r="U544" s="287"/>
      <c r="V544" s="287"/>
      <c r="W544" s="287"/>
      <c r="X544" s="287"/>
      <c r="Y544" s="287"/>
      <c r="Z544" s="287"/>
      <c r="AA544" s="287"/>
      <c r="AB544" s="287"/>
      <c r="AC544" s="287"/>
      <c r="AD544" s="287"/>
      <c r="AE544" s="287"/>
      <c r="AF544" s="287"/>
      <c r="AG544" s="287"/>
      <c r="AH544" s="287"/>
      <c r="AI544" s="287"/>
      <c r="AJ544" s="287"/>
      <c r="AK544" s="287"/>
      <c r="AL544" s="287"/>
      <c r="AM544" s="287"/>
      <c r="AN544" s="287"/>
      <c r="AO544" s="287"/>
      <c r="AP544" s="287"/>
      <c r="AQ544" s="287"/>
      <c r="AR544" s="287"/>
      <c r="AS544" s="287"/>
      <c r="AT544" s="287"/>
      <c r="AU544" s="287"/>
      <c r="AV544" s="287"/>
      <c r="AW544" s="287"/>
      <c r="AX544" s="287"/>
      <c r="AY544" s="287"/>
      <c r="AZ544" s="287"/>
      <c r="BA544" s="287"/>
      <c r="BB544" s="287"/>
      <c r="BC544" s="287"/>
      <c r="BD544" s="287"/>
    </row>
    <row r="545" spans="1:56" s="288" customFormat="1" ht="15" customHeight="1" x14ac:dyDescent="0.2">
      <c r="A545" s="280" t="s">
        <v>1366</v>
      </c>
      <c r="B545" s="517"/>
      <c r="C545" s="357" t="s">
        <v>1988</v>
      </c>
      <c r="D545" s="331" t="s">
        <v>421</v>
      </c>
      <c r="E545" s="364">
        <v>0.95</v>
      </c>
      <c r="F545" s="397" t="s">
        <v>1511</v>
      </c>
      <c r="G545" s="283" t="s">
        <v>618</v>
      </c>
      <c r="H545" s="331" t="s">
        <v>652</v>
      </c>
      <c r="I545" s="282" t="s">
        <v>653</v>
      </c>
      <c r="J545" s="397" t="s">
        <v>1512</v>
      </c>
      <c r="K545" s="398">
        <v>44958</v>
      </c>
      <c r="L545" s="398">
        <v>45291</v>
      </c>
      <c r="M545" s="399"/>
      <c r="N545" s="287"/>
      <c r="O545" s="287"/>
      <c r="P545" s="287"/>
      <c r="Q545" s="287"/>
      <c r="R545" s="287"/>
      <c r="S545" s="287"/>
      <c r="T545" s="287"/>
      <c r="U545" s="287"/>
      <c r="V545" s="287"/>
      <c r="W545" s="287"/>
      <c r="X545" s="287"/>
      <c r="Y545" s="287"/>
      <c r="Z545" s="287"/>
      <c r="AA545" s="287"/>
      <c r="AB545" s="287"/>
      <c r="AC545" s="287"/>
      <c r="AD545" s="287"/>
      <c r="AE545" s="287"/>
      <c r="AF545" s="287"/>
      <c r="AG545" s="287"/>
      <c r="AH545" s="287"/>
      <c r="AI545" s="287"/>
      <c r="AJ545" s="287"/>
      <c r="AK545" s="287"/>
      <c r="AL545" s="287"/>
      <c r="AM545" s="287"/>
      <c r="AN545" s="287"/>
      <c r="AO545" s="287"/>
      <c r="AP545" s="287"/>
      <c r="AQ545" s="287"/>
      <c r="AR545" s="287"/>
      <c r="AS545" s="287"/>
      <c r="AT545" s="287"/>
      <c r="AU545" s="287"/>
      <c r="AV545" s="287"/>
      <c r="AW545" s="287"/>
      <c r="AX545" s="287"/>
      <c r="AY545" s="287"/>
      <c r="AZ545" s="287"/>
      <c r="BA545" s="287"/>
      <c r="BB545" s="287"/>
      <c r="BC545" s="287"/>
      <c r="BD545" s="287"/>
    </row>
    <row r="546" spans="1:56" s="288" customFormat="1" ht="14.25" customHeight="1" x14ac:dyDescent="0.2">
      <c r="A546" s="280" t="s">
        <v>1367</v>
      </c>
      <c r="B546" s="517"/>
      <c r="C546" s="357" t="s">
        <v>1989</v>
      </c>
      <c r="D546" s="331" t="s">
        <v>421</v>
      </c>
      <c r="E546" s="364">
        <v>0.3</v>
      </c>
      <c r="F546" s="397" t="s">
        <v>1511</v>
      </c>
      <c r="G546" s="331" t="s">
        <v>618</v>
      </c>
      <c r="H546" s="331" t="s">
        <v>652</v>
      </c>
      <c r="I546" s="282" t="s">
        <v>653</v>
      </c>
      <c r="J546" s="397" t="s">
        <v>1512</v>
      </c>
      <c r="K546" s="398">
        <v>44959</v>
      </c>
      <c r="L546" s="398">
        <v>45291</v>
      </c>
      <c r="M546" s="399"/>
      <c r="N546" s="287"/>
      <c r="O546" s="287"/>
      <c r="P546" s="287"/>
      <c r="Q546" s="287"/>
      <c r="R546" s="287"/>
      <c r="S546" s="287"/>
      <c r="T546" s="287"/>
      <c r="U546" s="287"/>
      <c r="V546" s="287"/>
      <c r="W546" s="287"/>
      <c r="X546" s="287"/>
      <c r="Y546" s="287"/>
      <c r="Z546" s="287"/>
      <c r="AA546" s="287"/>
      <c r="AB546" s="287"/>
      <c r="AC546" s="287"/>
      <c r="AD546" s="287"/>
      <c r="AE546" s="287"/>
      <c r="AF546" s="287"/>
      <c r="AG546" s="287"/>
      <c r="AH546" s="287"/>
      <c r="AI546" s="287"/>
      <c r="AJ546" s="287"/>
      <c r="AK546" s="287"/>
      <c r="AL546" s="287"/>
      <c r="AM546" s="287"/>
      <c r="AN546" s="287"/>
      <c r="AO546" s="287"/>
      <c r="AP546" s="287"/>
      <c r="AQ546" s="287"/>
      <c r="AR546" s="287"/>
      <c r="AS546" s="287"/>
      <c r="AT546" s="287"/>
      <c r="AU546" s="287"/>
      <c r="AV546" s="287"/>
      <c r="AW546" s="287"/>
      <c r="AX546" s="287"/>
      <c r="AY546" s="287"/>
      <c r="AZ546" s="287"/>
      <c r="BA546" s="287"/>
      <c r="BB546" s="287"/>
      <c r="BC546" s="287"/>
      <c r="BD546" s="287"/>
    </row>
    <row r="547" spans="1:56" s="288" customFormat="1" ht="14.25" customHeight="1" x14ac:dyDescent="0.2">
      <c r="A547" s="329" t="s">
        <v>1368</v>
      </c>
      <c r="B547" s="517"/>
      <c r="C547" s="357" t="s">
        <v>1990</v>
      </c>
      <c r="D547" s="331" t="s">
        <v>421</v>
      </c>
      <c r="E547" s="364">
        <v>0.6</v>
      </c>
      <c r="F547" s="397" t="s">
        <v>1511</v>
      </c>
      <c r="G547" s="331" t="s">
        <v>618</v>
      </c>
      <c r="H547" s="331" t="s">
        <v>652</v>
      </c>
      <c r="I547" s="282" t="s">
        <v>653</v>
      </c>
      <c r="J547" s="397" t="s">
        <v>1512</v>
      </c>
      <c r="K547" s="398">
        <v>44960</v>
      </c>
      <c r="L547" s="398">
        <v>45291</v>
      </c>
      <c r="M547" s="399"/>
      <c r="N547" s="287"/>
      <c r="O547" s="287"/>
      <c r="P547" s="287"/>
      <c r="Q547" s="287"/>
      <c r="R547" s="287"/>
      <c r="S547" s="287"/>
      <c r="T547" s="287"/>
      <c r="U547" s="287"/>
      <c r="V547" s="287"/>
      <c r="W547" s="287"/>
      <c r="X547" s="287"/>
      <c r="Y547" s="287"/>
      <c r="Z547" s="287"/>
      <c r="AA547" s="287"/>
      <c r="AB547" s="287"/>
      <c r="AC547" s="287"/>
      <c r="AD547" s="287"/>
      <c r="AE547" s="287"/>
      <c r="AF547" s="287"/>
      <c r="AG547" s="287"/>
      <c r="AH547" s="287"/>
      <c r="AI547" s="287"/>
      <c r="AJ547" s="287"/>
      <c r="AK547" s="287"/>
      <c r="AL547" s="287"/>
      <c r="AM547" s="287"/>
      <c r="AN547" s="287"/>
      <c r="AO547" s="287"/>
      <c r="AP547" s="287"/>
      <c r="AQ547" s="287"/>
      <c r="AR547" s="287"/>
      <c r="AS547" s="287"/>
      <c r="AT547" s="287"/>
      <c r="AU547" s="287"/>
      <c r="AV547" s="287"/>
      <c r="AW547" s="287"/>
      <c r="AX547" s="287"/>
      <c r="AY547" s="287"/>
      <c r="AZ547" s="287"/>
      <c r="BA547" s="287"/>
      <c r="BB547" s="287"/>
      <c r="BC547" s="287"/>
      <c r="BD547" s="287"/>
    </row>
    <row r="548" spans="1:56" s="288" customFormat="1" ht="14.25" customHeight="1" x14ac:dyDescent="0.2">
      <c r="A548" s="280" t="s">
        <v>1369</v>
      </c>
      <c r="B548" s="517"/>
      <c r="C548" s="357" t="s">
        <v>1991</v>
      </c>
      <c r="D548" s="331" t="s">
        <v>421</v>
      </c>
      <c r="E548" s="364">
        <v>1</v>
      </c>
      <c r="F548" s="397" t="s">
        <v>1511</v>
      </c>
      <c r="G548" s="331" t="s">
        <v>618</v>
      </c>
      <c r="H548" s="331" t="s">
        <v>652</v>
      </c>
      <c r="I548" s="282" t="s">
        <v>653</v>
      </c>
      <c r="J548" s="397" t="s">
        <v>1512</v>
      </c>
      <c r="K548" s="398">
        <v>44961</v>
      </c>
      <c r="L548" s="398">
        <v>45291</v>
      </c>
      <c r="M548" s="399"/>
      <c r="N548" s="287"/>
      <c r="O548" s="287"/>
      <c r="P548" s="287"/>
      <c r="Q548" s="287"/>
      <c r="R548" s="287"/>
      <c r="S548" s="287"/>
      <c r="T548" s="287"/>
      <c r="U548" s="287"/>
      <c r="V548" s="287"/>
      <c r="W548" s="287"/>
      <c r="X548" s="287"/>
      <c r="Y548" s="287"/>
      <c r="Z548" s="287"/>
      <c r="AA548" s="287"/>
      <c r="AB548" s="287"/>
      <c r="AC548" s="287"/>
      <c r="AD548" s="287"/>
      <c r="AE548" s="287"/>
      <c r="AF548" s="287"/>
      <c r="AG548" s="287"/>
      <c r="AH548" s="287"/>
      <c r="AI548" s="287"/>
      <c r="AJ548" s="287"/>
      <c r="AK548" s="287"/>
      <c r="AL548" s="287"/>
      <c r="AM548" s="287"/>
      <c r="AN548" s="287"/>
      <c r="AO548" s="287"/>
      <c r="AP548" s="287"/>
      <c r="AQ548" s="287"/>
      <c r="AR548" s="287"/>
      <c r="AS548" s="287"/>
      <c r="AT548" s="287"/>
      <c r="AU548" s="287"/>
      <c r="AV548" s="287"/>
      <c r="AW548" s="287"/>
      <c r="AX548" s="287"/>
      <c r="AY548" s="287"/>
      <c r="AZ548" s="287"/>
      <c r="BA548" s="287"/>
      <c r="BB548" s="287"/>
      <c r="BC548" s="287"/>
      <c r="BD548" s="287"/>
    </row>
    <row r="549" spans="1:56" s="288" customFormat="1" ht="14.25" customHeight="1" x14ac:dyDescent="0.2">
      <c r="A549" s="280" t="s">
        <v>1370</v>
      </c>
      <c r="B549" s="517"/>
      <c r="C549" s="357" t="s">
        <v>1992</v>
      </c>
      <c r="D549" s="331" t="s">
        <v>421</v>
      </c>
      <c r="E549" s="364">
        <v>1</v>
      </c>
      <c r="F549" s="397" t="s">
        <v>1511</v>
      </c>
      <c r="G549" s="331" t="s">
        <v>618</v>
      </c>
      <c r="H549" s="331" t="s">
        <v>652</v>
      </c>
      <c r="I549" s="282" t="s">
        <v>653</v>
      </c>
      <c r="J549" s="397" t="s">
        <v>1512</v>
      </c>
      <c r="K549" s="398">
        <v>44962</v>
      </c>
      <c r="L549" s="398">
        <v>45291</v>
      </c>
      <c r="M549" s="399"/>
      <c r="N549" s="287"/>
      <c r="O549" s="287"/>
      <c r="P549" s="287"/>
      <c r="Q549" s="287"/>
      <c r="R549" s="287"/>
      <c r="S549" s="287"/>
      <c r="T549" s="287"/>
      <c r="U549" s="287"/>
      <c r="V549" s="287"/>
      <c r="W549" s="287"/>
      <c r="X549" s="287"/>
      <c r="Y549" s="287"/>
      <c r="Z549" s="287"/>
      <c r="AA549" s="287"/>
      <c r="AB549" s="287"/>
      <c r="AC549" s="287"/>
      <c r="AD549" s="287"/>
      <c r="AE549" s="287"/>
      <c r="AF549" s="287"/>
      <c r="AG549" s="287"/>
      <c r="AH549" s="287"/>
      <c r="AI549" s="287"/>
      <c r="AJ549" s="287"/>
      <c r="AK549" s="287"/>
      <c r="AL549" s="287"/>
      <c r="AM549" s="287"/>
      <c r="AN549" s="287"/>
      <c r="AO549" s="287"/>
      <c r="AP549" s="287"/>
      <c r="AQ549" s="287"/>
      <c r="AR549" s="287"/>
      <c r="AS549" s="287"/>
      <c r="AT549" s="287"/>
      <c r="AU549" s="287"/>
      <c r="AV549" s="287"/>
      <c r="AW549" s="287"/>
      <c r="AX549" s="287"/>
      <c r="AY549" s="287"/>
      <c r="AZ549" s="287"/>
      <c r="BA549" s="287"/>
      <c r="BB549" s="287"/>
      <c r="BC549" s="287"/>
      <c r="BD549" s="287"/>
    </row>
    <row r="550" spans="1:56" s="288" customFormat="1" ht="14.25" customHeight="1" x14ac:dyDescent="0.2">
      <c r="A550" s="329" t="s">
        <v>1371</v>
      </c>
      <c r="B550" s="517"/>
      <c r="C550" s="357" t="s">
        <v>1993</v>
      </c>
      <c r="D550" s="331" t="s">
        <v>421</v>
      </c>
      <c r="E550" s="364">
        <v>1</v>
      </c>
      <c r="F550" s="397" t="s">
        <v>1511</v>
      </c>
      <c r="G550" s="331" t="s">
        <v>618</v>
      </c>
      <c r="H550" s="331" t="s">
        <v>652</v>
      </c>
      <c r="I550" s="282" t="s">
        <v>653</v>
      </c>
      <c r="J550" s="397" t="s">
        <v>1512</v>
      </c>
      <c r="K550" s="398">
        <v>44963</v>
      </c>
      <c r="L550" s="398">
        <v>45291</v>
      </c>
      <c r="M550" s="399"/>
      <c r="N550" s="287"/>
      <c r="O550" s="287"/>
      <c r="P550" s="287"/>
      <c r="Q550" s="287"/>
      <c r="R550" s="287"/>
      <c r="S550" s="287"/>
      <c r="T550" s="287"/>
      <c r="U550" s="287"/>
      <c r="V550" s="287"/>
      <c r="W550" s="287"/>
      <c r="X550" s="287"/>
      <c r="Y550" s="287"/>
      <c r="Z550" s="287"/>
      <c r="AA550" s="287"/>
      <c r="AB550" s="287"/>
      <c r="AC550" s="287"/>
      <c r="AD550" s="287"/>
      <c r="AE550" s="287"/>
      <c r="AF550" s="287"/>
      <c r="AG550" s="287"/>
      <c r="AH550" s="287"/>
      <c r="AI550" s="287"/>
      <c r="AJ550" s="287"/>
      <c r="AK550" s="287"/>
      <c r="AL550" s="287"/>
      <c r="AM550" s="287"/>
      <c r="AN550" s="287"/>
      <c r="AO550" s="287"/>
      <c r="AP550" s="287"/>
      <c r="AQ550" s="287"/>
      <c r="AR550" s="287"/>
      <c r="AS550" s="287"/>
      <c r="AT550" s="287"/>
      <c r="AU550" s="287"/>
      <c r="AV550" s="287"/>
      <c r="AW550" s="287"/>
      <c r="AX550" s="287"/>
      <c r="AY550" s="287"/>
      <c r="AZ550" s="287"/>
      <c r="BA550" s="287"/>
      <c r="BB550" s="287"/>
      <c r="BC550" s="287"/>
      <c r="BD550" s="287"/>
    </row>
    <row r="551" spans="1:56" s="288" customFormat="1" ht="14.25" customHeight="1" x14ac:dyDescent="0.2">
      <c r="A551" s="280" t="s">
        <v>1372</v>
      </c>
      <c r="B551" s="517"/>
      <c r="C551" s="357" t="s">
        <v>1994</v>
      </c>
      <c r="D551" s="331" t="s">
        <v>421</v>
      </c>
      <c r="E551" s="364">
        <v>6</v>
      </c>
      <c r="F551" s="397" t="s">
        <v>1511</v>
      </c>
      <c r="G551" s="331" t="s">
        <v>618</v>
      </c>
      <c r="H551" s="331" t="s">
        <v>652</v>
      </c>
      <c r="I551" s="282" t="s">
        <v>653</v>
      </c>
      <c r="J551" s="397" t="s">
        <v>1512</v>
      </c>
      <c r="K551" s="405">
        <v>44969</v>
      </c>
      <c r="L551" s="398">
        <v>45291</v>
      </c>
      <c r="M551" s="399"/>
      <c r="N551" s="287"/>
      <c r="O551" s="287"/>
      <c r="P551" s="287"/>
      <c r="Q551" s="287"/>
      <c r="R551" s="287"/>
      <c r="S551" s="287"/>
      <c r="T551" s="287"/>
      <c r="U551" s="287"/>
      <c r="V551" s="287"/>
      <c r="W551" s="287"/>
      <c r="X551" s="287"/>
      <c r="Y551" s="287"/>
      <c r="Z551" s="287"/>
      <c r="AA551" s="287"/>
      <c r="AB551" s="287"/>
      <c r="AC551" s="287"/>
      <c r="AD551" s="287"/>
      <c r="AE551" s="287"/>
      <c r="AF551" s="287"/>
      <c r="AG551" s="287"/>
      <c r="AH551" s="287"/>
      <c r="AI551" s="287"/>
      <c r="AJ551" s="287"/>
      <c r="AK551" s="287"/>
      <c r="AL551" s="287"/>
      <c r="AM551" s="287"/>
      <c r="AN551" s="287"/>
      <c r="AO551" s="287"/>
      <c r="AP551" s="287"/>
      <c r="AQ551" s="287"/>
      <c r="AR551" s="287"/>
      <c r="AS551" s="287"/>
      <c r="AT551" s="287"/>
      <c r="AU551" s="287"/>
      <c r="AV551" s="287"/>
      <c r="AW551" s="287"/>
      <c r="AX551" s="287"/>
      <c r="AY551" s="287"/>
      <c r="AZ551" s="287"/>
      <c r="BA551" s="287"/>
      <c r="BB551" s="287"/>
      <c r="BC551" s="287"/>
      <c r="BD551" s="287"/>
    </row>
    <row r="552" spans="1:56" s="288" customFormat="1" ht="14.25" customHeight="1" x14ac:dyDescent="0.2">
      <c r="A552" s="280" t="s">
        <v>1373</v>
      </c>
      <c r="B552" s="517"/>
      <c r="C552" s="406" t="s">
        <v>1995</v>
      </c>
      <c r="D552" s="407" t="s">
        <v>421</v>
      </c>
      <c r="E552" s="402">
        <v>2.5</v>
      </c>
      <c r="F552" s="407" t="s">
        <v>1511</v>
      </c>
      <c r="G552" s="407" t="s">
        <v>618</v>
      </c>
      <c r="H552" s="407" t="s">
        <v>652</v>
      </c>
      <c r="I552" s="407" t="s">
        <v>653</v>
      </c>
      <c r="J552" s="407" t="s">
        <v>1512</v>
      </c>
      <c r="K552" s="350">
        <v>44980</v>
      </c>
      <c r="L552" s="350">
        <v>45291</v>
      </c>
      <c r="M552" s="399"/>
      <c r="N552" s="287"/>
      <c r="O552" s="287"/>
      <c r="P552" s="287"/>
      <c r="Q552" s="287"/>
      <c r="R552" s="287"/>
      <c r="S552" s="287"/>
      <c r="T552" s="287"/>
      <c r="U552" s="287"/>
      <c r="V552" s="287"/>
      <c r="W552" s="287"/>
      <c r="X552" s="287"/>
      <c r="Y552" s="287"/>
      <c r="Z552" s="287"/>
      <c r="AA552" s="287"/>
      <c r="AB552" s="287"/>
      <c r="AC552" s="287"/>
      <c r="AD552" s="287"/>
      <c r="AE552" s="287"/>
      <c r="AF552" s="287"/>
      <c r="AG552" s="287"/>
      <c r="AH552" s="287"/>
      <c r="AI552" s="287"/>
      <c r="AJ552" s="287"/>
      <c r="AK552" s="287"/>
      <c r="AL552" s="287"/>
      <c r="AM552" s="287"/>
      <c r="AN552" s="287"/>
      <c r="AO552" s="287"/>
      <c r="AP552" s="287"/>
      <c r="AQ552" s="287"/>
      <c r="AR552" s="287"/>
      <c r="AS552" s="287"/>
      <c r="AT552" s="287"/>
      <c r="AU552" s="287"/>
      <c r="AV552" s="287"/>
      <c r="AW552" s="287"/>
      <c r="AX552" s="287"/>
      <c r="AY552" s="287"/>
      <c r="AZ552" s="287"/>
      <c r="BA552" s="287"/>
      <c r="BB552" s="287"/>
      <c r="BC552" s="287"/>
      <c r="BD552" s="287"/>
    </row>
    <row r="553" spans="1:56" s="288" customFormat="1" ht="14.25" customHeight="1" x14ac:dyDescent="0.2">
      <c r="A553" s="329" t="s">
        <v>1374</v>
      </c>
      <c r="B553" s="517"/>
      <c r="C553" s="406" t="s">
        <v>1996</v>
      </c>
      <c r="D553" s="407" t="s">
        <v>421</v>
      </c>
      <c r="E553" s="402">
        <v>0.45</v>
      </c>
      <c r="F553" s="407" t="s">
        <v>1511</v>
      </c>
      <c r="G553" s="407" t="s">
        <v>618</v>
      </c>
      <c r="H553" s="407" t="s">
        <v>652</v>
      </c>
      <c r="I553" s="407" t="s">
        <v>653</v>
      </c>
      <c r="J553" s="407" t="s">
        <v>1512</v>
      </c>
      <c r="K553" s="350">
        <v>44981</v>
      </c>
      <c r="L553" s="350">
        <v>45291</v>
      </c>
      <c r="M553" s="399"/>
      <c r="N553" s="287"/>
      <c r="O553" s="287"/>
      <c r="P553" s="287"/>
      <c r="Q553" s="287"/>
      <c r="R553" s="287"/>
      <c r="S553" s="287"/>
      <c r="T553" s="287"/>
      <c r="U553" s="287"/>
      <c r="V553" s="287"/>
      <c r="W553" s="287"/>
      <c r="X553" s="287"/>
      <c r="Y553" s="287"/>
      <c r="Z553" s="287"/>
      <c r="AA553" s="287"/>
      <c r="AB553" s="287"/>
      <c r="AC553" s="287"/>
      <c r="AD553" s="287"/>
      <c r="AE553" s="287"/>
      <c r="AF553" s="287"/>
      <c r="AG553" s="287"/>
      <c r="AH553" s="287"/>
      <c r="AI553" s="287"/>
      <c r="AJ553" s="287"/>
      <c r="AK553" s="287"/>
      <c r="AL553" s="287"/>
      <c r="AM553" s="287"/>
      <c r="AN553" s="287"/>
      <c r="AO553" s="287"/>
      <c r="AP553" s="287"/>
      <c r="AQ553" s="287"/>
      <c r="AR553" s="287"/>
      <c r="AS553" s="287"/>
      <c r="AT553" s="287"/>
      <c r="AU553" s="287"/>
      <c r="AV553" s="287"/>
      <c r="AW553" s="287"/>
      <c r="AX553" s="287"/>
      <c r="AY553" s="287"/>
      <c r="AZ553" s="287"/>
      <c r="BA553" s="287"/>
      <c r="BB553" s="287"/>
      <c r="BC553" s="287"/>
      <c r="BD553" s="287"/>
    </row>
    <row r="554" spans="1:56" s="288" customFormat="1" ht="14.25" customHeight="1" x14ac:dyDescent="0.2">
      <c r="A554" s="280" t="s">
        <v>1375</v>
      </c>
      <c r="B554" s="517"/>
      <c r="C554" s="406" t="s">
        <v>1997</v>
      </c>
      <c r="D554" s="407" t="s">
        <v>421</v>
      </c>
      <c r="E554" s="402">
        <v>2</v>
      </c>
      <c r="F554" s="407" t="s">
        <v>1511</v>
      </c>
      <c r="G554" s="407" t="s">
        <v>618</v>
      </c>
      <c r="H554" s="407" t="s">
        <v>652</v>
      </c>
      <c r="I554" s="407" t="s">
        <v>653</v>
      </c>
      <c r="J554" s="407" t="s">
        <v>1512</v>
      </c>
      <c r="K554" s="350">
        <v>44982</v>
      </c>
      <c r="L554" s="350">
        <v>45291</v>
      </c>
      <c r="M554" s="399"/>
      <c r="N554" s="287"/>
      <c r="O554" s="287"/>
      <c r="P554" s="287"/>
      <c r="Q554" s="287"/>
      <c r="R554" s="287"/>
      <c r="S554" s="287"/>
      <c r="T554" s="287"/>
      <c r="U554" s="287"/>
      <c r="V554" s="287"/>
      <c r="W554" s="287"/>
      <c r="X554" s="287"/>
      <c r="Y554" s="287"/>
      <c r="Z554" s="287"/>
      <c r="AA554" s="287"/>
      <c r="AB554" s="287"/>
      <c r="AC554" s="287"/>
      <c r="AD554" s="287"/>
      <c r="AE554" s="287"/>
      <c r="AF554" s="287"/>
      <c r="AG554" s="287"/>
      <c r="AH554" s="287"/>
      <c r="AI554" s="287"/>
      <c r="AJ554" s="287"/>
      <c r="AK554" s="287"/>
      <c r="AL554" s="287"/>
      <c r="AM554" s="287"/>
      <c r="AN554" s="287"/>
      <c r="AO554" s="287"/>
      <c r="AP554" s="287"/>
      <c r="AQ554" s="287"/>
      <c r="AR554" s="287"/>
      <c r="AS554" s="287"/>
      <c r="AT554" s="287"/>
      <c r="AU554" s="287"/>
      <c r="AV554" s="287"/>
      <c r="AW554" s="287"/>
      <c r="AX554" s="287"/>
      <c r="AY554" s="287"/>
      <c r="AZ554" s="287"/>
      <c r="BA554" s="287"/>
      <c r="BB554" s="287"/>
      <c r="BC554" s="287"/>
      <c r="BD554" s="287"/>
    </row>
    <row r="555" spans="1:56" s="288" customFormat="1" ht="14.25" customHeight="1" x14ac:dyDescent="0.2">
      <c r="A555" s="280" t="s">
        <v>1376</v>
      </c>
      <c r="B555" s="517"/>
      <c r="C555" s="406" t="s">
        <v>1998</v>
      </c>
      <c r="D555" s="407" t="s">
        <v>421</v>
      </c>
      <c r="E555" s="402">
        <v>0.5</v>
      </c>
      <c r="F555" s="407" t="s">
        <v>1511</v>
      </c>
      <c r="G555" s="407" t="s">
        <v>618</v>
      </c>
      <c r="H555" s="407" t="s">
        <v>652</v>
      </c>
      <c r="I555" s="407" t="s">
        <v>653</v>
      </c>
      <c r="J555" s="407" t="s">
        <v>1512</v>
      </c>
      <c r="K555" s="350">
        <v>44983</v>
      </c>
      <c r="L555" s="350">
        <v>45291</v>
      </c>
      <c r="M555" s="399"/>
      <c r="N555" s="287"/>
      <c r="O555" s="287"/>
      <c r="P555" s="287"/>
      <c r="Q555" s="287"/>
      <c r="R555" s="287"/>
      <c r="S555" s="287"/>
      <c r="T555" s="287"/>
      <c r="U555" s="287"/>
      <c r="V555" s="287"/>
      <c r="W555" s="287"/>
      <c r="X555" s="287"/>
      <c r="Y555" s="287"/>
      <c r="Z555" s="287"/>
      <c r="AA555" s="287"/>
      <c r="AB555" s="287"/>
      <c r="AC555" s="287"/>
      <c r="AD555" s="287"/>
      <c r="AE555" s="287"/>
      <c r="AF555" s="287"/>
      <c r="AG555" s="287"/>
      <c r="AH555" s="287"/>
      <c r="AI555" s="287"/>
      <c r="AJ555" s="287"/>
      <c r="AK555" s="287"/>
      <c r="AL555" s="287"/>
      <c r="AM555" s="287"/>
      <c r="AN555" s="287"/>
      <c r="AO555" s="287"/>
      <c r="AP555" s="287"/>
      <c r="AQ555" s="287"/>
      <c r="AR555" s="287"/>
      <c r="AS555" s="287"/>
      <c r="AT555" s="287"/>
      <c r="AU555" s="287"/>
      <c r="AV555" s="287"/>
      <c r="AW555" s="287"/>
      <c r="AX555" s="287"/>
      <c r="AY555" s="287"/>
      <c r="AZ555" s="287"/>
      <c r="BA555" s="287"/>
      <c r="BB555" s="287"/>
      <c r="BC555" s="287"/>
      <c r="BD555" s="287"/>
    </row>
    <row r="556" spans="1:56" s="288" customFormat="1" ht="14.25" customHeight="1" x14ac:dyDescent="0.2">
      <c r="A556" s="329" t="s">
        <v>1377</v>
      </c>
      <c r="B556" s="517"/>
      <c r="C556" s="406" t="s">
        <v>2005</v>
      </c>
      <c r="D556" s="407" t="s">
        <v>421</v>
      </c>
      <c r="E556" s="402">
        <v>0.5</v>
      </c>
      <c r="F556" s="407" t="s">
        <v>1511</v>
      </c>
      <c r="G556" s="407" t="s">
        <v>618</v>
      </c>
      <c r="H556" s="407" t="s">
        <v>652</v>
      </c>
      <c r="I556" s="407" t="s">
        <v>653</v>
      </c>
      <c r="J556" s="407" t="s">
        <v>1512</v>
      </c>
      <c r="K556" s="350">
        <v>44992</v>
      </c>
      <c r="L556" s="350">
        <v>45291</v>
      </c>
      <c r="M556" s="399"/>
      <c r="N556" s="287"/>
      <c r="O556" s="287"/>
      <c r="P556" s="287"/>
      <c r="Q556" s="287"/>
      <c r="R556" s="287"/>
      <c r="S556" s="287"/>
      <c r="T556" s="287"/>
      <c r="U556" s="287"/>
      <c r="V556" s="287"/>
      <c r="W556" s="287"/>
      <c r="X556" s="287"/>
      <c r="Y556" s="287"/>
      <c r="Z556" s="287"/>
      <c r="AA556" s="287"/>
      <c r="AB556" s="287"/>
      <c r="AC556" s="287"/>
      <c r="AD556" s="287"/>
      <c r="AE556" s="287"/>
      <c r="AF556" s="287"/>
      <c r="AG556" s="287"/>
      <c r="AH556" s="287"/>
      <c r="AI556" s="287"/>
      <c r="AJ556" s="287"/>
      <c r="AK556" s="287"/>
      <c r="AL556" s="287"/>
      <c r="AM556" s="287"/>
      <c r="AN556" s="287"/>
      <c r="AO556" s="287"/>
      <c r="AP556" s="287"/>
      <c r="AQ556" s="287"/>
      <c r="AR556" s="287"/>
      <c r="AS556" s="287"/>
      <c r="AT556" s="287"/>
      <c r="AU556" s="287"/>
      <c r="AV556" s="287"/>
      <c r="AW556" s="287"/>
      <c r="AX556" s="287"/>
      <c r="AY556" s="287"/>
      <c r="AZ556" s="287"/>
      <c r="BA556" s="287"/>
      <c r="BB556" s="287"/>
      <c r="BC556" s="287"/>
      <c r="BD556" s="287"/>
    </row>
    <row r="557" spans="1:56" s="288" customFormat="1" ht="14.25" customHeight="1" x14ac:dyDescent="0.2">
      <c r="A557" s="280" t="s">
        <v>1378</v>
      </c>
      <c r="B557" s="517"/>
      <c r="C557" s="406" t="s">
        <v>1650</v>
      </c>
      <c r="D557" s="407" t="s">
        <v>421</v>
      </c>
      <c r="E557" s="402">
        <v>40</v>
      </c>
      <c r="F557" s="407" t="s">
        <v>1511</v>
      </c>
      <c r="G557" s="407" t="s">
        <v>618</v>
      </c>
      <c r="H557" s="407" t="s">
        <v>619</v>
      </c>
      <c r="I557" s="407" t="s">
        <v>653</v>
      </c>
      <c r="J557" s="407" t="s">
        <v>1512</v>
      </c>
      <c r="K557" s="350">
        <v>45011</v>
      </c>
      <c r="L557" s="350">
        <v>45291</v>
      </c>
      <c r="M557" s="399"/>
      <c r="N557" s="287"/>
      <c r="O557" s="287"/>
      <c r="P557" s="287"/>
      <c r="Q557" s="287"/>
      <c r="R557" s="287"/>
      <c r="S557" s="287"/>
      <c r="T557" s="287"/>
      <c r="U557" s="287"/>
      <c r="V557" s="287"/>
      <c r="W557" s="287"/>
      <c r="X557" s="287"/>
      <c r="Y557" s="287"/>
      <c r="Z557" s="287"/>
      <c r="AA557" s="287"/>
      <c r="AB557" s="287"/>
      <c r="AC557" s="287"/>
      <c r="AD557" s="287"/>
      <c r="AE557" s="287"/>
      <c r="AF557" s="287"/>
      <c r="AG557" s="287"/>
      <c r="AH557" s="287"/>
      <c r="AI557" s="287"/>
      <c r="AJ557" s="287"/>
      <c r="AK557" s="287"/>
      <c r="AL557" s="287"/>
      <c r="AM557" s="287"/>
      <c r="AN557" s="287"/>
      <c r="AO557" s="287"/>
      <c r="AP557" s="287"/>
      <c r="AQ557" s="287"/>
      <c r="AR557" s="287"/>
      <c r="AS557" s="287"/>
      <c r="AT557" s="287"/>
      <c r="AU557" s="287"/>
      <c r="AV557" s="287"/>
      <c r="AW557" s="287"/>
      <c r="AX557" s="287"/>
      <c r="AY557" s="287"/>
      <c r="AZ557" s="287"/>
      <c r="BA557" s="287"/>
      <c r="BB557" s="287"/>
      <c r="BC557" s="287"/>
      <c r="BD557" s="287"/>
    </row>
    <row r="558" spans="1:56" s="288" customFormat="1" ht="14.25" customHeight="1" x14ac:dyDescent="0.2">
      <c r="A558" s="329" t="s">
        <v>1379</v>
      </c>
      <c r="B558" s="517"/>
      <c r="C558" s="406" t="s">
        <v>2008</v>
      </c>
      <c r="D558" s="407" t="s">
        <v>421</v>
      </c>
      <c r="E558" s="402">
        <v>0.35</v>
      </c>
      <c r="F558" s="407" t="s">
        <v>1511</v>
      </c>
      <c r="G558" s="407" t="s">
        <v>618</v>
      </c>
      <c r="H558" s="407" t="s">
        <v>652</v>
      </c>
      <c r="I558" s="407" t="s">
        <v>653</v>
      </c>
      <c r="J558" s="407" t="s">
        <v>1512</v>
      </c>
      <c r="K558" s="350">
        <v>45017</v>
      </c>
      <c r="L558" s="350">
        <v>45291</v>
      </c>
      <c r="M558" s="399"/>
      <c r="N558" s="287"/>
      <c r="O558" s="287"/>
      <c r="P558" s="287"/>
      <c r="Q558" s="287"/>
      <c r="R558" s="287"/>
      <c r="S558" s="287"/>
      <c r="T558" s="287"/>
      <c r="U558" s="287"/>
      <c r="V558" s="287"/>
      <c r="W558" s="287"/>
      <c r="X558" s="287"/>
      <c r="Y558" s="287"/>
      <c r="Z558" s="287"/>
      <c r="AA558" s="287"/>
      <c r="AB558" s="287"/>
      <c r="AC558" s="287"/>
      <c r="AD558" s="287"/>
      <c r="AE558" s="287"/>
      <c r="AF558" s="287"/>
      <c r="AG558" s="287"/>
      <c r="AH558" s="287"/>
      <c r="AI558" s="287"/>
      <c r="AJ558" s="287"/>
      <c r="AK558" s="287"/>
      <c r="AL558" s="287"/>
      <c r="AM558" s="287"/>
      <c r="AN558" s="287"/>
      <c r="AO558" s="287"/>
      <c r="AP558" s="287"/>
      <c r="AQ558" s="287"/>
      <c r="AR558" s="287"/>
      <c r="AS558" s="287"/>
      <c r="AT558" s="287"/>
      <c r="AU558" s="287"/>
      <c r="AV558" s="287"/>
      <c r="AW558" s="287"/>
      <c r="AX558" s="287"/>
      <c r="AY558" s="287"/>
      <c r="AZ558" s="287"/>
      <c r="BA558" s="287"/>
      <c r="BB558" s="287"/>
      <c r="BC558" s="287"/>
      <c r="BD558" s="287"/>
    </row>
    <row r="559" spans="1:56" s="288" customFormat="1" ht="14.25" customHeight="1" x14ac:dyDescent="0.2">
      <c r="A559" s="280" t="s">
        <v>1380</v>
      </c>
      <c r="B559" s="517"/>
      <c r="C559" s="406" t="s">
        <v>2009</v>
      </c>
      <c r="D559" s="407" t="s">
        <v>421</v>
      </c>
      <c r="E559" s="402">
        <v>0.42</v>
      </c>
      <c r="F559" s="407" t="s">
        <v>1511</v>
      </c>
      <c r="G559" s="407" t="s">
        <v>618</v>
      </c>
      <c r="H559" s="407" t="s">
        <v>652</v>
      </c>
      <c r="I559" s="407" t="s">
        <v>653</v>
      </c>
      <c r="J559" s="407" t="s">
        <v>1512</v>
      </c>
      <c r="K559" s="350">
        <v>45018</v>
      </c>
      <c r="L559" s="350">
        <v>45291</v>
      </c>
      <c r="M559" s="399"/>
      <c r="N559" s="287"/>
      <c r="O559" s="287"/>
      <c r="P559" s="287"/>
      <c r="Q559" s="287"/>
      <c r="R559" s="287"/>
      <c r="S559" s="287"/>
      <c r="T559" s="287"/>
      <c r="U559" s="287"/>
      <c r="V559" s="287"/>
      <c r="W559" s="287"/>
      <c r="X559" s="287"/>
      <c r="Y559" s="287"/>
      <c r="Z559" s="287"/>
      <c r="AA559" s="287"/>
      <c r="AB559" s="287"/>
      <c r="AC559" s="287"/>
      <c r="AD559" s="287"/>
      <c r="AE559" s="287"/>
      <c r="AF559" s="287"/>
      <c r="AG559" s="287"/>
      <c r="AH559" s="287"/>
      <c r="AI559" s="287"/>
      <c r="AJ559" s="287"/>
      <c r="AK559" s="287"/>
      <c r="AL559" s="287"/>
      <c r="AM559" s="287"/>
      <c r="AN559" s="287"/>
      <c r="AO559" s="287"/>
      <c r="AP559" s="287"/>
      <c r="AQ559" s="287"/>
      <c r="AR559" s="287"/>
      <c r="AS559" s="287"/>
      <c r="AT559" s="287"/>
      <c r="AU559" s="287"/>
      <c r="AV559" s="287"/>
      <c r="AW559" s="287"/>
      <c r="AX559" s="287"/>
      <c r="AY559" s="287"/>
      <c r="AZ559" s="287"/>
      <c r="BA559" s="287"/>
      <c r="BB559" s="287"/>
      <c r="BC559" s="287"/>
      <c r="BD559" s="287"/>
    </row>
    <row r="560" spans="1:56" s="288" customFormat="1" ht="14.25" customHeight="1" x14ac:dyDescent="0.2">
      <c r="A560" s="280" t="s">
        <v>1381</v>
      </c>
      <c r="B560" s="517"/>
      <c r="C560" s="357" t="s">
        <v>1605</v>
      </c>
      <c r="D560" s="331" t="s">
        <v>2016</v>
      </c>
      <c r="E560" s="364">
        <v>1</v>
      </c>
      <c r="F560" s="397" t="s">
        <v>1511</v>
      </c>
      <c r="G560" s="331" t="s">
        <v>618</v>
      </c>
      <c r="H560" s="331" t="s">
        <v>619</v>
      </c>
      <c r="I560" s="282" t="s">
        <v>655</v>
      </c>
      <c r="J560" s="397" t="s">
        <v>1606</v>
      </c>
      <c r="K560" s="398">
        <v>44927</v>
      </c>
      <c r="L560" s="398">
        <v>45261</v>
      </c>
      <c r="M560" s="399"/>
      <c r="N560" s="287"/>
      <c r="O560" s="287"/>
      <c r="P560" s="287"/>
      <c r="Q560" s="287"/>
      <c r="R560" s="287"/>
      <c r="S560" s="287"/>
      <c r="T560" s="287"/>
      <c r="U560" s="287"/>
      <c r="V560" s="287"/>
      <c r="W560" s="287"/>
      <c r="X560" s="287"/>
      <c r="Y560" s="287"/>
      <c r="Z560" s="287"/>
      <c r="AA560" s="287"/>
      <c r="AB560" s="287"/>
      <c r="AC560" s="287"/>
      <c r="AD560" s="287"/>
      <c r="AE560" s="287"/>
      <c r="AF560" s="287"/>
      <c r="AG560" s="287"/>
      <c r="AH560" s="287"/>
      <c r="AI560" s="287"/>
      <c r="AJ560" s="287"/>
      <c r="AK560" s="287"/>
      <c r="AL560" s="287"/>
      <c r="AM560" s="287"/>
      <c r="AN560" s="287"/>
      <c r="AO560" s="287"/>
      <c r="AP560" s="287"/>
      <c r="AQ560" s="287"/>
      <c r="AR560" s="287"/>
      <c r="AS560" s="287"/>
      <c r="AT560" s="287"/>
      <c r="AU560" s="287"/>
      <c r="AV560" s="287"/>
      <c r="AW560" s="287"/>
      <c r="AX560" s="287"/>
      <c r="AY560" s="287"/>
      <c r="AZ560" s="287"/>
      <c r="BA560" s="287"/>
      <c r="BB560" s="287"/>
      <c r="BC560" s="287"/>
      <c r="BD560" s="287"/>
    </row>
    <row r="561" spans="1:56" s="288" customFormat="1" ht="14.25" customHeight="1" x14ac:dyDescent="0.2">
      <c r="A561" s="329" t="s">
        <v>1382</v>
      </c>
      <c r="B561" s="517"/>
      <c r="C561" s="357" t="s">
        <v>1550</v>
      </c>
      <c r="D561" s="331" t="s">
        <v>2016</v>
      </c>
      <c r="E561" s="364">
        <v>6.5</v>
      </c>
      <c r="F561" s="397" t="s">
        <v>1511</v>
      </c>
      <c r="G561" s="331" t="s">
        <v>1551</v>
      </c>
      <c r="H561" s="331" t="s">
        <v>652</v>
      </c>
      <c r="I561" s="282" t="s">
        <v>655</v>
      </c>
      <c r="J561" s="397" t="s">
        <v>2023</v>
      </c>
      <c r="K561" s="398">
        <v>44927</v>
      </c>
      <c r="L561" s="398">
        <v>45261</v>
      </c>
      <c r="M561" s="399"/>
      <c r="N561" s="287"/>
      <c r="O561" s="287"/>
      <c r="P561" s="287"/>
      <c r="Q561" s="287"/>
      <c r="R561" s="287"/>
      <c r="S561" s="287"/>
      <c r="T561" s="287"/>
      <c r="U561" s="287"/>
      <c r="V561" s="287"/>
      <c r="W561" s="287"/>
      <c r="X561" s="287"/>
      <c r="Y561" s="287"/>
      <c r="Z561" s="287"/>
      <c r="AA561" s="287"/>
      <c r="AB561" s="287"/>
      <c r="AC561" s="287"/>
      <c r="AD561" s="287"/>
      <c r="AE561" s="287"/>
      <c r="AF561" s="287"/>
      <c r="AG561" s="287"/>
      <c r="AH561" s="287"/>
      <c r="AI561" s="287"/>
      <c r="AJ561" s="287"/>
      <c r="AK561" s="287"/>
      <c r="AL561" s="287"/>
      <c r="AM561" s="287"/>
      <c r="AN561" s="287"/>
      <c r="AO561" s="287"/>
      <c r="AP561" s="287"/>
      <c r="AQ561" s="287"/>
      <c r="AR561" s="287"/>
      <c r="AS561" s="287"/>
      <c r="AT561" s="287"/>
      <c r="AU561" s="287"/>
      <c r="AV561" s="287"/>
      <c r="AW561" s="287"/>
      <c r="AX561" s="287"/>
      <c r="AY561" s="287"/>
      <c r="AZ561" s="287"/>
      <c r="BA561" s="287"/>
      <c r="BB561" s="287"/>
      <c r="BC561" s="287"/>
      <c r="BD561" s="287"/>
    </row>
    <row r="562" spans="1:56" s="288" customFormat="1" ht="15" customHeight="1" x14ac:dyDescent="0.2">
      <c r="A562" s="280" t="s">
        <v>1383</v>
      </c>
      <c r="B562" s="517"/>
      <c r="C562" s="357" t="s">
        <v>1593</v>
      </c>
      <c r="D562" s="331" t="s">
        <v>2016</v>
      </c>
      <c r="E562" s="364">
        <v>2</v>
      </c>
      <c r="F562" s="397" t="s">
        <v>1511</v>
      </c>
      <c r="G562" s="331" t="s">
        <v>1608</v>
      </c>
      <c r="H562" s="331" t="s">
        <v>652</v>
      </c>
      <c r="I562" s="282" t="s">
        <v>653</v>
      </c>
      <c r="J562" s="397" t="s">
        <v>1606</v>
      </c>
      <c r="K562" s="398">
        <v>44927</v>
      </c>
      <c r="L562" s="398">
        <v>45261</v>
      </c>
      <c r="M562" s="399"/>
      <c r="N562" s="287"/>
      <c r="O562" s="287"/>
      <c r="P562" s="287"/>
      <c r="Q562" s="287"/>
      <c r="R562" s="287"/>
      <c r="S562" s="287"/>
      <c r="T562" s="287"/>
      <c r="U562" s="287"/>
      <c r="V562" s="287"/>
      <c r="W562" s="287"/>
      <c r="X562" s="287"/>
      <c r="Y562" s="287"/>
      <c r="Z562" s="287"/>
      <c r="AA562" s="287"/>
      <c r="AB562" s="287"/>
      <c r="AC562" s="287"/>
      <c r="AD562" s="287"/>
      <c r="AE562" s="287"/>
      <c r="AF562" s="287"/>
      <c r="AG562" s="287"/>
      <c r="AH562" s="287"/>
      <c r="AI562" s="287"/>
      <c r="AJ562" s="287"/>
      <c r="AK562" s="287"/>
      <c r="AL562" s="287"/>
      <c r="AM562" s="287"/>
      <c r="AN562" s="287"/>
      <c r="AO562" s="287"/>
      <c r="AP562" s="287"/>
      <c r="AQ562" s="287"/>
      <c r="AR562" s="287"/>
      <c r="AS562" s="287"/>
      <c r="AT562" s="287"/>
      <c r="AU562" s="287"/>
      <c r="AV562" s="287"/>
      <c r="AW562" s="287"/>
      <c r="AX562" s="287"/>
      <c r="AY562" s="287"/>
      <c r="AZ562" s="287"/>
      <c r="BA562" s="287"/>
      <c r="BB562" s="287"/>
      <c r="BC562" s="287"/>
      <c r="BD562" s="287"/>
    </row>
    <row r="563" spans="1:56" s="288" customFormat="1" ht="15" customHeight="1" x14ac:dyDescent="0.2">
      <c r="A563" s="280" t="s">
        <v>1384</v>
      </c>
      <c r="B563" s="517"/>
      <c r="C563" s="406" t="s">
        <v>1999</v>
      </c>
      <c r="D563" s="407" t="s">
        <v>2016</v>
      </c>
      <c r="E563" s="402">
        <v>5</v>
      </c>
      <c r="F563" s="407" t="s">
        <v>1511</v>
      </c>
      <c r="G563" s="407" t="s">
        <v>618</v>
      </c>
      <c r="H563" s="407" t="s">
        <v>652</v>
      </c>
      <c r="I563" s="407" t="s">
        <v>653</v>
      </c>
      <c r="J563" s="407" t="s">
        <v>1512</v>
      </c>
      <c r="K563" s="350">
        <v>44985</v>
      </c>
      <c r="L563" s="350">
        <v>45291</v>
      </c>
      <c r="M563" s="399"/>
      <c r="N563" s="287"/>
      <c r="O563" s="287"/>
      <c r="P563" s="287"/>
      <c r="Q563" s="287"/>
      <c r="R563" s="287"/>
      <c r="S563" s="287"/>
      <c r="T563" s="287"/>
      <c r="U563" s="287"/>
      <c r="V563" s="287"/>
      <c r="W563" s="287"/>
      <c r="X563" s="287"/>
      <c r="Y563" s="287"/>
      <c r="Z563" s="287"/>
      <c r="AA563" s="287"/>
      <c r="AB563" s="287"/>
      <c r="AC563" s="287"/>
      <c r="AD563" s="287"/>
      <c r="AE563" s="287"/>
      <c r="AF563" s="287"/>
      <c r="AG563" s="287"/>
      <c r="AH563" s="287"/>
      <c r="AI563" s="287"/>
      <c r="AJ563" s="287"/>
      <c r="AK563" s="287"/>
      <c r="AL563" s="287"/>
      <c r="AM563" s="287"/>
      <c r="AN563" s="287"/>
      <c r="AO563" s="287"/>
      <c r="AP563" s="287"/>
      <c r="AQ563" s="287"/>
      <c r="AR563" s="287"/>
      <c r="AS563" s="287"/>
      <c r="AT563" s="287"/>
      <c r="AU563" s="287"/>
      <c r="AV563" s="287"/>
      <c r="AW563" s="287"/>
      <c r="AX563" s="287"/>
      <c r="AY563" s="287"/>
      <c r="AZ563" s="287"/>
      <c r="BA563" s="287"/>
      <c r="BB563" s="287"/>
      <c r="BC563" s="287"/>
      <c r="BD563" s="287"/>
    </row>
    <row r="564" spans="1:56" s="288" customFormat="1" ht="15" customHeight="1" x14ac:dyDescent="0.2">
      <c r="A564" s="329" t="s">
        <v>1385</v>
      </c>
      <c r="B564" s="517"/>
      <c r="C564" s="406" t="s">
        <v>2000</v>
      </c>
      <c r="D564" s="407" t="s">
        <v>2016</v>
      </c>
      <c r="E564" s="402">
        <v>40</v>
      </c>
      <c r="F564" s="407" t="s">
        <v>1511</v>
      </c>
      <c r="G564" s="407" t="s">
        <v>618</v>
      </c>
      <c r="H564" s="407" t="s">
        <v>619</v>
      </c>
      <c r="I564" s="407" t="s">
        <v>653</v>
      </c>
      <c r="J564" s="407" t="s">
        <v>1512</v>
      </c>
      <c r="K564" s="350">
        <v>44986</v>
      </c>
      <c r="L564" s="350">
        <v>45291</v>
      </c>
      <c r="M564" s="399"/>
      <c r="N564" s="287"/>
      <c r="O564" s="287"/>
      <c r="P564" s="287"/>
      <c r="Q564" s="287"/>
      <c r="R564" s="287"/>
      <c r="S564" s="287"/>
      <c r="T564" s="287"/>
      <c r="U564" s="287"/>
      <c r="V564" s="287"/>
      <c r="W564" s="287"/>
      <c r="X564" s="287"/>
      <c r="Y564" s="287"/>
      <c r="Z564" s="287"/>
      <c r="AA564" s="287"/>
      <c r="AB564" s="287"/>
      <c r="AC564" s="287"/>
      <c r="AD564" s="287"/>
      <c r="AE564" s="287"/>
      <c r="AF564" s="287"/>
      <c r="AG564" s="287"/>
      <c r="AH564" s="287"/>
      <c r="AI564" s="287"/>
      <c r="AJ564" s="287"/>
      <c r="AK564" s="287"/>
      <c r="AL564" s="287"/>
      <c r="AM564" s="287"/>
      <c r="AN564" s="287"/>
      <c r="AO564" s="287"/>
      <c r="AP564" s="287"/>
      <c r="AQ564" s="287"/>
      <c r="AR564" s="287"/>
      <c r="AS564" s="287"/>
      <c r="AT564" s="287"/>
      <c r="AU564" s="287"/>
      <c r="AV564" s="287"/>
      <c r="AW564" s="287"/>
      <c r="AX564" s="287"/>
      <c r="AY564" s="287"/>
      <c r="AZ564" s="287"/>
      <c r="BA564" s="287"/>
      <c r="BB564" s="287"/>
      <c r="BC564" s="287"/>
      <c r="BD564" s="287"/>
    </row>
    <row r="565" spans="1:56" s="288" customFormat="1" ht="15" customHeight="1" x14ac:dyDescent="0.2">
      <c r="A565" s="280" t="s">
        <v>1386</v>
      </c>
      <c r="B565" s="517"/>
      <c r="C565" s="406" t="s">
        <v>2003</v>
      </c>
      <c r="D565" s="407" t="s">
        <v>2016</v>
      </c>
      <c r="E565" s="402">
        <v>5</v>
      </c>
      <c r="F565" s="407" t="s">
        <v>1511</v>
      </c>
      <c r="G565" s="407" t="s">
        <v>618</v>
      </c>
      <c r="H565" s="407" t="s">
        <v>652</v>
      </c>
      <c r="I565" s="407" t="s">
        <v>653</v>
      </c>
      <c r="J565" s="407" t="s">
        <v>1512</v>
      </c>
      <c r="K565" s="350">
        <v>44990</v>
      </c>
      <c r="L565" s="350">
        <v>45291</v>
      </c>
      <c r="M565" s="399"/>
      <c r="N565" s="287"/>
      <c r="O565" s="287"/>
      <c r="P565" s="287"/>
      <c r="Q565" s="287"/>
      <c r="R565" s="287"/>
      <c r="S565" s="287"/>
      <c r="T565" s="287"/>
      <c r="U565" s="287"/>
      <c r="V565" s="287"/>
      <c r="W565" s="287"/>
      <c r="X565" s="287"/>
      <c r="Y565" s="287"/>
      <c r="Z565" s="287"/>
      <c r="AA565" s="287"/>
      <c r="AB565" s="287"/>
      <c r="AC565" s="287"/>
      <c r="AD565" s="287"/>
      <c r="AE565" s="287"/>
      <c r="AF565" s="287"/>
      <c r="AG565" s="287"/>
      <c r="AH565" s="287"/>
      <c r="AI565" s="287"/>
      <c r="AJ565" s="287"/>
      <c r="AK565" s="287"/>
      <c r="AL565" s="287"/>
      <c r="AM565" s="287"/>
      <c r="AN565" s="287"/>
      <c r="AO565" s="287"/>
      <c r="AP565" s="287"/>
      <c r="AQ565" s="287"/>
      <c r="AR565" s="287"/>
      <c r="AS565" s="287"/>
      <c r="AT565" s="287"/>
      <c r="AU565" s="287"/>
      <c r="AV565" s="287"/>
      <c r="AW565" s="287"/>
      <c r="AX565" s="287"/>
      <c r="AY565" s="287"/>
      <c r="AZ565" s="287"/>
      <c r="BA565" s="287"/>
      <c r="BB565" s="287"/>
      <c r="BC565" s="287"/>
      <c r="BD565" s="287"/>
    </row>
    <row r="566" spans="1:56" s="288" customFormat="1" ht="15" customHeight="1" x14ac:dyDescent="0.2">
      <c r="A566" s="280" t="s">
        <v>1387</v>
      </c>
      <c r="B566" s="517"/>
      <c r="C566" s="406" t="s">
        <v>2004</v>
      </c>
      <c r="D566" s="407" t="s">
        <v>2016</v>
      </c>
      <c r="E566" s="402">
        <v>15</v>
      </c>
      <c r="F566" s="407" t="s">
        <v>1511</v>
      </c>
      <c r="G566" s="407" t="s">
        <v>618</v>
      </c>
      <c r="H566" s="407" t="s">
        <v>652</v>
      </c>
      <c r="I566" s="407" t="s">
        <v>653</v>
      </c>
      <c r="J566" s="407" t="s">
        <v>1512</v>
      </c>
      <c r="K566" s="350">
        <v>44991</v>
      </c>
      <c r="L566" s="350">
        <v>45291</v>
      </c>
      <c r="M566" s="399"/>
      <c r="N566" s="287"/>
      <c r="O566" s="287"/>
      <c r="P566" s="287"/>
      <c r="Q566" s="287"/>
      <c r="R566" s="287"/>
      <c r="S566" s="287"/>
      <c r="T566" s="287"/>
      <c r="U566" s="287"/>
      <c r="V566" s="287"/>
      <c r="W566" s="287"/>
      <c r="X566" s="287"/>
      <c r="Y566" s="287"/>
      <c r="Z566" s="287"/>
      <c r="AA566" s="287"/>
      <c r="AB566" s="287"/>
      <c r="AC566" s="287"/>
      <c r="AD566" s="287"/>
      <c r="AE566" s="287"/>
      <c r="AF566" s="287"/>
      <c r="AG566" s="287"/>
      <c r="AH566" s="287"/>
      <c r="AI566" s="287"/>
      <c r="AJ566" s="287"/>
      <c r="AK566" s="287"/>
      <c r="AL566" s="287"/>
      <c r="AM566" s="287"/>
      <c r="AN566" s="287"/>
      <c r="AO566" s="287"/>
      <c r="AP566" s="287"/>
      <c r="AQ566" s="287"/>
      <c r="AR566" s="287"/>
      <c r="AS566" s="287"/>
      <c r="AT566" s="287"/>
      <c r="AU566" s="287"/>
      <c r="AV566" s="287"/>
      <c r="AW566" s="287"/>
      <c r="AX566" s="287"/>
      <c r="AY566" s="287"/>
      <c r="AZ566" s="287"/>
      <c r="BA566" s="287"/>
      <c r="BB566" s="287"/>
      <c r="BC566" s="287"/>
      <c r="BD566" s="287"/>
    </row>
    <row r="567" spans="1:56" s="288" customFormat="1" ht="15" customHeight="1" x14ac:dyDescent="0.2">
      <c r="A567" s="329" t="s">
        <v>1388</v>
      </c>
      <c r="B567" s="517"/>
      <c r="C567" s="406" t="s">
        <v>1654</v>
      </c>
      <c r="D567" s="407" t="s">
        <v>2016</v>
      </c>
      <c r="E567" s="402">
        <v>4</v>
      </c>
      <c r="F567" s="407" t="s">
        <v>1511</v>
      </c>
      <c r="G567" s="407" t="s">
        <v>618</v>
      </c>
      <c r="H567" s="407" t="s">
        <v>652</v>
      </c>
      <c r="I567" s="407" t="s">
        <v>653</v>
      </c>
      <c r="J567" s="407" t="s">
        <v>1512</v>
      </c>
      <c r="K567" s="350">
        <v>45009</v>
      </c>
      <c r="L567" s="350">
        <v>45291</v>
      </c>
      <c r="M567" s="399"/>
      <c r="N567" s="287"/>
      <c r="O567" s="287"/>
      <c r="P567" s="287"/>
      <c r="Q567" s="287"/>
      <c r="R567" s="287"/>
      <c r="S567" s="287"/>
      <c r="T567" s="287"/>
      <c r="U567" s="287"/>
      <c r="V567" s="287"/>
      <c r="W567" s="287"/>
      <c r="X567" s="287"/>
      <c r="Y567" s="287"/>
      <c r="Z567" s="287"/>
      <c r="AA567" s="287"/>
      <c r="AB567" s="287"/>
      <c r="AC567" s="287"/>
      <c r="AD567" s="287"/>
      <c r="AE567" s="287"/>
      <c r="AF567" s="287"/>
      <c r="AG567" s="287"/>
      <c r="AH567" s="287"/>
      <c r="AI567" s="287"/>
      <c r="AJ567" s="287"/>
      <c r="AK567" s="287"/>
      <c r="AL567" s="287"/>
      <c r="AM567" s="287"/>
      <c r="AN567" s="287"/>
      <c r="AO567" s="287"/>
      <c r="AP567" s="287"/>
      <c r="AQ567" s="287"/>
      <c r="AR567" s="287"/>
      <c r="AS567" s="287"/>
      <c r="AT567" s="287"/>
      <c r="AU567" s="287"/>
      <c r="AV567" s="287"/>
      <c r="AW567" s="287"/>
      <c r="AX567" s="287"/>
      <c r="AY567" s="287"/>
      <c r="AZ567" s="287"/>
      <c r="BA567" s="287"/>
      <c r="BB567" s="287"/>
      <c r="BC567" s="287"/>
      <c r="BD567" s="287"/>
    </row>
    <row r="568" spans="1:56" s="288" customFormat="1" ht="15" customHeight="1" x14ac:dyDescent="0.2">
      <c r="A568" s="280" t="s">
        <v>1389</v>
      </c>
      <c r="B568" s="517"/>
      <c r="C568" s="357" t="s">
        <v>1905</v>
      </c>
      <c r="D568" s="331" t="s">
        <v>2018</v>
      </c>
      <c r="E568" s="364">
        <v>1.5</v>
      </c>
      <c r="F568" s="397" t="s">
        <v>1511</v>
      </c>
      <c r="G568" s="331" t="s">
        <v>618</v>
      </c>
      <c r="H568" s="331" t="s">
        <v>652</v>
      </c>
      <c r="I568" s="282" t="s">
        <v>653</v>
      </c>
      <c r="J568" s="397" t="s">
        <v>1512</v>
      </c>
      <c r="K568" s="398">
        <v>44927</v>
      </c>
      <c r="L568" s="398">
        <v>45261</v>
      </c>
      <c r="M568" s="399"/>
      <c r="N568" s="287"/>
      <c r="O568" s="287"/>
      <c r="P568" s="287"/>
      <c r="Q568" s="287"/>
      <c r="R568" s="287"/>
      <c r="S568" s="287"/>
      <c r="T568" s="287"/>
      <c r="U568" s="287"/>
      <c r="V568" s="287"/>
      <c r="W568" s="287"/>
      <c r="X568" s="287"/>
      <c r="Y568" s="287"/>
      <c r="Z568" s="287"/>
      <c r="AA568" s="287"/>
      <c r="AB568" s="287"/>
      <c r="AC568" s="287"/>
      <c r="AD568" s="287"/>
      <c r="AE568" s="287"/>
      <c r="AF568" s="287"/>
      <c r="AG568" s="287"/>
      <c r="AH568" s="287"/>
      <c r="AI568" s="287"/>
      <c r="AJ568" s="287"/>
      <c r="AK568" s="287"/>
      <c r="AL568" s="287"/>
      <c r="AM568" s="287"/>
      <c r="AN568" s="287"/>
      <c r="AO568" s="287"/>
      <c r="AP568" s="287"/>
      <c r="AQ568" s="287"/>
      <c r="AR568" s="287"/>
      <c r="AS568" s="287"/>
      <c r="AT568" s="287"/>
      <c r="AU568" s="287"/>
      <c r="AV568" s="287"/>
      <c r="AW568" s="287"/>
      <c r="AX568" s="287"/>
      <c r="AY568" s="287"/>
      <c r="AZ568" s="287"/>
      <c r="BA568" s="287"/>
      <c r="BB568" s="287"/>
      <c r="BC568" s="287"/>
      <c r="BD568" s="287"/>
    </row>
    <row r="569" spans="1:56" s="288" customFormat="1" ht="27" x14ac:dyDescent="0.2">
      <c r="A569" s="329" t="s">
        <v>1390</v>
      </c>
      <c r="B569" s="517"/>
      <c r="C569" s="357" t="s">
        <v>1917</v>
      </c>
      <c r="D569" s="331" t="s">
        <v>2020</v>
      </c>
      <c r="E569" s="364">
        <v>5</v>
      </c>
      <c r="F569" s="397" t="s">
        <v>1511</v>
      </c>
      <c r="G569" s="331" t="s">
        <v>618</v>
      </c>
      <c r="H569" s="331" t="s">
        <v>652</v>
      </c>
      <c r="I569" s="282" t="s">
        <v>653</v>
      </c>
      <c r="J569" s="397" t="s">
        <v>1512</v>
      </c>
      <c r="K569" s="398">
        <v>44999</v>
      </c>
      <c r="L569" s="398">
        <v>45261</v>
      </c>
      <c r="M569" s="399"/>
      <c r="N569" s="287"/>
      <c r="O569" s="287"/>
      <c r="P569" s="287"/>
      <c r="Q569" s="287"/>
      <c r="R569" s="287"/>
      <c r="S569" s="287"/>
      <c r="T569" s="287"/>
      <c r="U569" s="287"/>
      <c r="V569" s="287"/>
      <c r="W569" s="287"/>
      <c r="X569" s="287"/>
      <c r="Y569" s="287"/>
      <c r="Z569" s="287"/>
      <c r="AA569" s="287"/>
      <c r="AB569" s="287"/>
      <c r="AC569" s="287"/>
      <c r="AD569" s="287"/>
      <c r="AE569" s="287"/>
      <c r="AF569" s="287"/>
      <c r="AG569" s="287"/>
      <c r="AH569" s="287"/>
      <c r="AI569" s="287"/>
      <c r="AJ569" s="287"/>
      <c r="AK569" s="287"/>
      <c r="AL569" s="287"/>
      <c r="AM569" s="287"/>
      <c r="AN569" s="287"/>
      <c r="AO569" s="287"/>
      <c r="AP569" s="287"/>
      <c r="AQ569" s="287"/>
      <c r="AR569" s="287"/>
      <c r="AS569" s="287"/>
      <c r="AT569" s="287"/>
      <c r="AU569" s="287"/>
      <c r="AV569" s="287"/>
      <c r="AW569" s="287"/>
      <c r="AX569" s="287"/>
      <c r="AY569" s="287"/>
      <c r="AZ569" s="287"/>
      <c r="BA569" s="287"/>
      <c r="BB569" s="287"/>
      <c r="BC569" s="287"/>
      <c r="BD569" s="287"/>
    </row>
    <row r="570" spans="1:56" s="288" customFormat="1" ht="15" customHeight="1" x14ac:dyDescent="0.2">
      <c r="A570" s="280" t="s">
        <v>1391</v>
      </c>
      <c r="B570" s="517"/>
      <c r="C570" s="357" t="s">
        <v>1918</v>
      </c>
      <c r="D570" s="331" t="s">
        <v>2020</v>
      </c>
      <c r="E570" s="364">
        <v>3</v>
      </c>
      <c r="F570" s="397" t="s">
        <v>1511</v>
      </c>
      <c r="G570" s="331" t="s">
        <v>618</v>
      </c>
      <c r="H570" s="331" t="s">
        <v>652</v>
      </c>
      <c r="I570" s="282" t="s">
        <v>653</v>
      </c>
      <c r="J570" s="397" t="s">
        <v>1512</v>
      </c>
      <c r="K570" s="398">
        <v>45000</v>
      </c>
      <c r="L570" s="398">
        <v>45261</v>
      </c>
      <c r="M570" s="399"/>
      <c r="N570" s="287"/>
      <c r="O570" s="287"/>
      <c r="P570" s="287"/>
      <c r="Q570" s="287"/>
      <c r="R570" s="287"/>
      <c r="S570" s="287"/>
      <c r="T570" s="287"/>
      <c r="U570" s="287"/>
      <c r="V570" s="287"/>
      <c r="W570" s="287"/>
      <c r="X570" s="287"/>
      <c r="Y570" s="287"/>
      <c r="Z570" s="287"/>
      <c r="AA570" s="287"/>
      <c r="AB570" s="287"/>
      <c r="AC570" s="287"/>
      <c r="AD570" s="287"/>
      <c r="AE570" s="287"/>
      <c r="AF570" s="287"/>
      <c r="AG570" s="287"/>
      <c r="AH570" s="287"/>
      <c r="AI570" s="287"/>
      <c r="AJ570" s="287"/>
      <c r="AK570" s="287"/>
      <c r="AL570" s="287"/>
      <c r="AM570" s="287"/>
      <c r="AN570" s="287"/>
      <c r="AO570" s="287"/>
      <c r="AP570" s="287"/>
      <c r="AQ570" s="287"/>
      <c r="AR570" s="287"/>
      <c r="AS570" s="287"/>
      <c r="AT570" s="287"/>
      <c r="AU570" s="287"/>
      <c r="AV570" s="287"/>
      <c r="AW570" s="287"/>
      <c r="AX570" s="287"/>
      <c r="AY570" s="287"/>
      <c r="AZ570" s="287"/>
      <c r="BA570" s="287"/>
      <c r="BB570" s="287"/>
      <c r="BC570" s="287"/>
      <c r="BD570" s="287"/>
    </row>
    <row r="571" spans="1:56" s="288" customFormat="1" ht="15" customHeight="1" x14ac:dyDescent="0.2">
      <c r="A571" s="280" t="s">
        <v>1392</v>
      </c>
      <c r="B571" s="517"/>
      <c r="C571" s="357" t="s">
        <v>1919</v>
      </c>
      <c r="D571" s="331" t="s">
        <v>2020</v>
      </c>
      <c r="E571" s="364">
        <v>100</v>
      </c>
      <c r="F571" s="397" t="s">
        <v>1511</v>
      </c>
      <c r="G571" s="331" t="s">
        <v>618</v>
      </c>
      <c r="H571" s="331" t="s">
        <v>619</v>
      </c>
      <c r="I571" s="282" t="s">
        <v>653</v>
      </c>
      <c r="J571" s="397" t="s">
        <v>1512</v>
      </c>
      <c r="K571" s="398">
        <v>45001</v>
      </c>
      <c r="L571" s="398">
        <v>45261</v>
      </c>
      <c r="M571" s="399"/>
      <c r="N571" s="287"/>
      <c r="O571" s="287"/>
      <c r="P571" s="287"/>
      <c r="Q571" s="287"/>
      <c r="R571" s="287"/>
      <c r="S571" s="287"/>
      <c r="T571" s="287"/>
      <c r="U571" s="287"/>
      <c r="V571" s="287"/>
      <c r="W571" s="287"/>
      <c r="X571" s="287"/>
      <c r="Y571" s="287"/>
      <c r="Z571" s="287"/>
      <c r="AA571" s="287"/>
      <c r="AB571" s="287"/>
      <c r="AC571" s="287"/>
      <c r="AD571" s="287"/>
      <c r="AE571" s="287"/>
      <c r="AF571" s="287"/>
      <c r="AG571" s="287"/>
      <c r="AH571" s="287"/>
      <c r="AI571" s="287"/>
      <c r="AJ571" s="287"/>
      <c r="AK571" s="287"/>
      <c r="AL571" s="287"/>
      <c r="AM571" s="287"/>
      <c r="AN571" s="287"/>
      <c r="AO571" s="287"/>
      <c r="AP571" s="287"/>
      <c r="AQ571" s="287"/>
      <c r="AR571" s="287"/>
      <c r="AS571" s="287"/>
      <c r="AT571" s="287"/>
      <c r="AU571" s="287"/>
      <c r="AV571" s="287"/>
      <c r="AW571" s="287"/>
      <c r="AX571" s="287"/>
      <c r="AY571" s="287"/>
      <c r="AZ571" s="287"/>
      <c r="BA571" s="287"/>
      <c r="BB571" s="287"/>
      <c r="BC571" s="287"/>
      <c r="BD571" s="287"/>
    </row>
    <row r="572" spans="1:56" s="288" customFormat="1" ht="14.25" customHeight="1" x14ac:dyDescent="0.2">
      <c r="A572" s="329" t="s">
        <v>1393</v>
      </c>
      <c r="B572" s="517"/>
      <c r="C572" s="357" t="s">
        <v>1920</v>
      </c>
      <c r="D572" s="331" t="s">
        <v>2020</v>
      </c>
      <c r="E572" s="364">
        <v>1</v>
      </c>
      <c r="F572" s="397" t="s">
        <v>1511</v>
      </c>
      <c r="G572" s="331" t="s">
        <v>618</v>
      </c>
      <c r="H572" s="331" t="s">
        <v>652</v>
      </c>
      <c r="I572" s="282" t="s">
        <v>653</v>
      </c>
      <c r="J572" s="397" t="s">
        <v>1512</v>
      </c>
      <c r="K572" s="398">
        <v>45002</v>
      </c>
      <c r="L572" s="398">
        <v>45336</v>
      </c>
      <c r="M572" s="399"/>
      <c r="N572" s="287"/>
      <c r="O572" s="287"/>
      <c r="P572" s="287"/>
      <c r="Q572" s="287"/>
      <c r="R572" s="287"/>
      <c r="S572" s="287"/>
      <c r="T572" s="287"/>
      <c r="U572" s="287"/>
      <c r="V572" s="287"/>
      <c r="W572" s="287"/>
      <c r="X572" s="287"/>
      <c r="Y572" s="287"/>
      <c r="Z572" s="287"/>
      <c r="AA572" s="287"/>
      <c r="AB572" s="287"/>
      <c r="AC572" s="287"/>
      <c r="AD572" s="287"/>
      <c r="AE572" s="287"/>
      <c r="AF572" s="287"/>
      <c r="AG572" s="287"/>
      <c r="AH572" s="287"/>
      <c r="AI572" s="287"/>
      <c r="AJ572" s="287"/>
      <c r="AK572" s="287"/>
      <c r="AL572" s="287"/>
      <c r="AM572" s="287"/>
      <c r="AN572" s="287"/>
      <c r="AO572" s="287"/>
      <c r="AP572" s="287"/>
      <c r="AQ572" s="287"/>
      <c r="AR572" s="287"/>
      <c r="AS572" s="287"/>
      <c r="AT572" s="287"/>
      <c r="AU572" s="287"/>
      <c r="AV572" s="287"/>
      <c r="AW572" s="287"/>
      <c r="AX572" s="287"/>
      <c r="AY572" s="287"/>
      <c r="AZ572" s="287"/>
      <c r="BA572" s="287"/>
      <c r="BB572" s="287"/>
      <c r="BC572" s="287"/>
      <c r="BD572" s="287"/>
    </row>
    <row r="573" spans="1:56" s="288" customFormat="1" ht="15" customHeight="1" x14ac:dyDescent="0.2">
      <c r="A573" s="280" t="s">
        <v>1394</v>
      </c>
      <c r="B573" s="517"/>
      <c r="C573" s="357" t="s">
        <v>1636</v>
      </c>
      <c r="D573" s="331" t="s">
        <v>2020</v>
      </c>
      <c r="E573" s="364">
        <v>70</v>
      </c>
      <c r="F573" s="397" t="s">
        <v>1511</v>
      </c>
      <c r="G573" s="331" t="s">
        <v>618</v>
      </c>
      <c r="H573" s="331" t="s">
        <v>619</v>
      </c>
      <c r="I573" s="282" t="s">
        <v>653</v>
      </c>
      <c r="J573" s="397" t="s">
        <v>1512</v>
      </c>
      <c r="K573" s="398">
        <v>45004</v>
      </c>
      <c r="L573" s="398">
        <v>45261</v>
      </c>
      <c r="M573" s="399"/>
      <c r="N573" s="287"/>
      <c r="O573" s="287"/>
      <c r="P573" s="287"/>
      <c r="Q573" s="287"/>
      <c r="R573" s="287"/>
      <c r="S573" s="287"/>
      <c r="T573" s="287"/>
      <c r="U573" s="287"/>
      <c r="V573" s="287"/>
      <c r="W573" s="287"/>
      <c r="X573" s="287"/>
      <c r="Y573" s="287"/>
      <c r="Z573" s="287"/>
      <c r="AA573" s="287"/>
      <c r="AB573" s="287"/>
      <c r="AC573" s="287"/>
      <c r="AD573" s="287"/>
      <c r="AE573" s="287"/>
      <c r="AF573" s="287"/>
      <c r="AG573" s="287"/>
      <c r="AH573" s="287"/>
      <c r="AI573" s="287"/>
      <c r="AJ573" s="287"/>
      <c r="AK573" s="287"/>
      <c r="AL573" s="287"/>
      <c r="AM573" s="287"/>
      <c r="AN573" s="287"/>
      <c r="AO573" s="287"/>
      <c r="AP573" s="287"/>
      <c r="AQ573" s="287"/>
      <c r="AR573" s="287"/>
      <c r="AS573" s="287"/>
      <c r="AT573" s="287"/>
      <c r="AU573" s="287"/>
      <c r="AV573" s="287"/>
      <c r="AW573" s="287"/>
      <c r="AX573" s="287"/>
      <c r="AY573" s="287"/>
      <c r="AZ573" s="287"/>
      <c r="BA573" s="287"/>
      <c r="BB573" s="287"/>
      <c r="BC573" s="287"/>
      <c r="BD573" s="287"/>
    </row>
    <row r="574" spans="1:56" s="288" customFormat="1" ht="15" customHeight="1" x14ac:dyDescent="0.2">
      <c r="A574" s="280" t="s">
        <v>1395</v>
      </c>
      <c r="B574" s="517"/>
      <c r="C574" s="357" t="s">
        <v>1637</v>
      </c>
      <c r="D574" s="331" t="s">
        <v>2020</v>
      </c>
      <c r="E574" s="364">
        <v>2</v>
      </c>
      <c r="F574" s="397" t="s">
        <v>1511</v>
      </c>
      <c r="G574" s="331" t="s">
        <v>618</v>
      </c>
      <c r="H574" s="331" t="s">
        <v>652</v>
      </c>
      <c r="I574" s="282" t="s">
        <v>653</v>
      </c>
      <c r="J574" s="397" t="s">
        <v>1512</v>
      </c>
      <c r="K574" s="398">
        <v>45005</v>
      </c>
      <c r="L574" s="398">
        <v>45339</v>
      </c>
      <c r="M574" s="399"/>
      <c r="N574" s="287"/>
      <c r="O574" s="287"/>
      <c r="P574" s="287"/>
      <c r="Q574" s="287"/>
      <c r="R574" s="287"/>
      <c r="S574" s="287"/>
      <c r="T574" s="287"/>
      <c r="U574" s="287"/>
      <c r="V574" s="287"/>
      <c r="W574" s="287"/>
      <c r="X574" s="287"/>
      <c r="Y574" s="287"/>
      <c r="Z574" s="287"/>
      <c r="AA574" s="287"/>
      <c r="AB574" s="287"/>
      <c r="AC574" s="287"/>
      <c r="AD574" s="287"/>
      <c r="AE574" s="287"/>
      <c r="AF574" s="287"/>
      <c r="AG574" s="287"/>
      <c r="AH574" s="287"/>
      <c r="AI574" s="287"/>
      <c r="AJ574" s="287"/>
      <c r="AK574" s="287"/>
      <c r="AL574" s="287"/>
      <c r="AM574" s="287"/>
      <c r="AN574" s="287"/>
      <c r="AO574" s="287"/>
      <c r="AP574" s="287"/>
      <c r="AQ574" s="287"/>
      <c r="AR574" s="287"/>
      <c r="AS574" s="287"/>
      <c r="AT574" s="287"/>
      <c r="AU574" s="287"/>
      <c r="AV574" s="287"/>
      <c r="AW574" s="287"/>
      <c r="AX574" s="287"/>
      <c r="AY574" s="287"/>
      <c r="AZ574" s="287"/>
      <c r="BA574" s="287"/>
      <c r="BB574" s="287"/>
      <c r="BC574" s="287"/>
      <c r="BD574" s="287"/>
    </row>
    <row r="575" spans="1:56" s="288" customFormat="1" ht="15" customHeight="1" x14ac:dyDescent="0.2">
      <c r="A575" s="329" t="s">
        <v>1396</v>
      </c>
      <c r="B575" s="517"/>
      <c r="C575" s="357" t="s">
        <v>1924</v>
      </c>
      <c r="D575" s="331" t="s">
        <v>2020</v>
      </c>
      <c r="E575" s="364">
        <v>10</v>
      </c>
      <c r="F575" s="397" t="s">
        <v>1511</v>
      </c>
      <c r="G575" s="331" t="s">
        <v>618</v>
      </c>
      <c r="H575" s="331" t="s">
        <v>652</v>
      </c>
      <c r="I575" s="282" t="s">
        <v>653</v>
      </c>
      <c r="J575" s="397" t="s">
        <v>1512</v>
      </c>
      <c r="K575" s="398">
        <v>45006</v>
      </c>
      <c r="L575" s="398">
        <v>45261</v>
      </c>
      <c r="M575" s="399"/>
      <c r="N575" s="287"/>
      <c r="O575" s="287"/>
      <c r="P575" s="287"/>
      <c r="Q575" s="287"/>
      <c r="R575" s="287"/>
      <c r="S575" s="287"/>
      <c r="T575" s="287"/>
      <c r="U575" s="287"/>
      <c r="V575" s="287"/>
      <c r="W575" s="287"/>
      <c r="X575" s="287"/>
      <c r="Y575" s="287"/>
      <c r="Z575" s="287"/>
      <c r="AA575" s="287"/>
      <c r="AB575" s="287"/>
      <c r="AC575" s="287"/>
      <c r="AD575" s="287"/>
      <c r="AE575" s="287"/>
      <c r="AF575" s="287"/>
      <c r="AG575" s="287"/>
      <c r="AH575" s="287"/>
      <c r="AI575" s="287"/>
      <c r="AJ575" s="287"/>
      <c r="AK575" s="287"/>
      <c r="AL575" s="287"/>
      <c r="AM575" s="287"/>
      <c r="AN575" s="287"/>
      <c r="AO575" s="287"/>
      <c r="AP575" s="287"/>
      <c r="AQ575" s="287"/>
      <c r="AR575" s="287"/>
      <c r="AS575" s="287"/>
      <c r="AT575" s="287"/>
      <c r="AU575" s="287"/>
      <c r="AV575" s="287"/>
      <c r="AW575" s="287"/>
      <c r="AX575" s="287"/>
      <c r="AY575" s="287"/>
      <c r="AZ575" s="287"/>
      <c r="BA575" s="287"/>
      <c r="BB575" s="287"/>
      <c r="BC575" s="287"/>
      <c r="BD575" s="287"/>
    </row>
    <row r="576" spans="1:56" s="288" customFormat="1" ht="15" customHeight="1" x14ac:dyDescent="0.2">
      <c r="A576" s="280" t="s">
        <v>1397</v>
      </c>
      <c r="B576" s="517"/>
      <c r="C576" s="406" t="s">
        <v>2006</v>
      </c>
      <c r="D576" s="407" t="s">
        <v>2020</v>
      </c>
      <c r="E576" s="402">
        <v>20</v>
      </c>
      <c r="F576" s="407" t="s">
        <v>1511</v>
      </c>
      <c r="G576" s="407" t="s">
        <v>618</v>
      </c>
      <c r="H576" s="407" t="s">
        <v>619</v>
      </c>
      <c r="I576" s="407" t="s">
        <v>653</v>
      </c>
      <c r="J576" s="407" t="s">
        <v>1512</v>
      </c>
      <c r="K576" s="350">
        <v>45003</v>
      </c>
      <c r="L576" s="350">
        <v>45291</v>
      </c>
      <c r="M576" s="399"/>
      <c r="N576" s="287"/>
      <c r="O576" s="287"/>
      <c r="P576" s="287"/>
      <c r="Q576" s="287"/>
      <c r="R576" s="287"/>
      <c r="S576" s="287"/>
      <c r="T576" s="287"/>
      <c r="U576" s="287"/>
      <c r="V576" s="287"/>
      <c r="W576" s="287"/>
      <c r="X576" s="287"/>
      <c r="Y576" s="287"/>
      <c r="Z576" s="287"/>
      <c r="AA576" s="287"/>
      <c r="AB576" s="287"/>
      <c r="AC576" s="287"/>
      <c r="AD576" s="287"/>
      <c r="AE576" s="287"/>
      <c r="AF576" s="287"/>
      <c r="AG576" s="287"/>
      <c r="AH576" s="287"/>
      <c r="AI576" s="287"/>
      <c r="AJ576" s="287"/>
      <c r="AK576" s="287"/>
      <c r="AL576" s="287"/>
      <c r="AM576" s="287"/>
      <c r="AN576" s="287"/>
      <c r="AO576" s="287"/>
      <c r="AP576" s="287"/>
      <c r="AQ576" s="287"/>
      <c r="AR576" s="287"/>
      <c r="AS576" s="287"/>
      <c r="AT576" s="287"/>
      <c r="AU576" s="287"/>
      <c r="AV576" s="287"/>
      <c r="AW576" s="287"/>
      <c r="AX576" s="287"/>
      <c r="AY576" s="287"/>
      <c r="AZ576" s="287"/>
      <c r="BA576" s="287"/>
      <c r="BB576" s="287"/>
      <c r="BC576" s="287"/>
      <c r="BD576" s="287"/>
    </row>
    <row r="577" spans="1:56" s="288" customFormat="1" ht="15" customHeight="1" x14ac:dyDescent="0.2">
      <c r="A577" s="280" t="s">
        <v>1398</v>
      </c>
      <c r="B577" s="517"/>
      <c r="C577" s="406" t="s">
        <v>2007</v>
      </c>
      <c r="D577" s="407" t="s">
        <v>2020</v>
      </c>
      <c r="E577" s="402">
        <v>20</v>
      </c>
      <c r="F577" s="407" t="s">
        <v>1511</v>
      </c>
      <c r="G577" s="407" t="s">
        <v>618</v>
      </c>
      <c r="H577" s="407" t="s">
        <v>619</v>
      </c>
      <c r="I577" s="407" t="s">
        <v>653</v>
      </c>
      <c r="J577" s="407" t="s">
        <v>1512</v>
      </c>
      <c r="K577" s="350">
        <v>45008</v>
      </c>
      <c r="L577" s="350">
        <v>45291</v>
      </c>
      <c r="M577" s="399"/>
      <c r="N577" s="287"/>
      <c r="O577" s="287"/>
      <c r="P577" s="287"/>
      <c r="Q577" s="287"/>
      <c r="R577" s="287"/>
      <c r="S577" s="287"/>
      <c r="T577" s="287"/>
      <c r="U577" s="287"/>
      <c r="V577" s="287"/>
      <c r="W577" s="287"/>
      <c r="X577" s="287"/>
      <c r="Y577" s="287"/>
      <c r="Z577" s="287"/>
      <c r="AA577" s="287"/>
      <c r="AB577" s="287"/>
      <c r="AC577" s="287"/>
      <c r="AD577" s="287"/>
      <c r="AE577" s="287"/>
      <c r="AF577" s="287"/>
      <c r="AG577" s="287"/>
      <c r="AH577" s="287"/>
      <c r="AI577" s="287"/>
      <c r="AJ577" s="287"/>
      <c r="AK577" s="287"/>
      <c r="AL577" s="287"/>
      <c r="AM577" s="287"/>
      <c r="AN577" s="287"/>
      <c r="AO577" s="287"/>
      <c r="AP577" s="287"/>
      <c r="AQ577" s="287"/>
      <c r="AR577" s="287"/>
      <c r="AS577" s="287"/>
      <c r="AT577" s="287"/>
      <c r="AU577" s="287"/>
      <c r="AV577" s="287"/>
      <c r="AW577" s="287"/>
      <c r="AX577" s="287"/>
      <c r="AY577" s="287"/>
      <c r="AZ577" s="287"/>
      <c r="BA577" s="287"/>
      <c r="BB577" s="287"/>
      <c r="BC577" s="287"/>
      <c r="BD577" s="287"/>
    </row>
    <row r="578" spans="1:56" s="288" customFormat="1" ht="15" customHeight="1" x14ac:dyDescent="0.2">
      <c r="A578" s="329" t="s">
        <v>1399</v>
      </c>
      <c r="B578" s="517"/>
      <c r="C578" s="357" t="s">
        <v>1599</v>
      </c>
      <c r="D578" s="331" t="s">
        <v>738</v>
      </c>
      <c r="E578" s="364">
        <v>7.5</v>
      </c>
      <c r="F578" s="397" t="s">
        <v>1511</v>
      </c>
      <c r="G578" s="331" t="s">
        <v>1609</v>
      </c>
      <c r="H578" s="331" t="s">
        <v>652</v>
      </c>
      <c r="I578" s="282" t="s">
        <v>655</v>
      </c>
      <c r="J578" s="397" t="s">
        <v>1512</v>
      </c>
      <c r="K578" s="398">
        <v>44927</v>
      </c>
      <c r="L578" s="398">
        <v>45261</v>
      </c>
      <c r="M578" s="399"/>
      <c r="N578" s="287"/>
      <c r="O578" s="287"/>
      <c r="P578" s="287"/>
      <c r="Q578" s="287"/>
      <c r="R578" s="287"/>
      <c r="S578" s="287"/>
      <c r="T578" s="287"/>
      <c r="U578" s="287"/>
      <c r="V578" s="287"/>
      <c r="W578" s="287"/>
      <c r="X578" s="287"/>
      <c r="Y578" s="287"/>
      <c r="Z578" s="287"/>
      <c r="AA578" s="287"/>
      <c r="AB578" s="287"/>
      <c r="AC578" s="287"/>
      <c r="AD578" s="287"/>
      <c r="AE578" s="287"/>
      <c r="AF578" s="287"/>
      <c r="AG578" s="287"/>
      <c r="AH578" s="287"/>
      <c r="AI578" s="287"/>
      <c r="AJ578" s="287"/>
      <c r="AK578" s="287"/>
      <c r="AL578" s="287"/>
      <c r="AM578" s="287"/>
      <c r="AN578" s="287"/>
      <c r="AO578" s="287"/>
      <c r="AP578" s="287"/>
      <c r="AQ578" s="287"/>
      <c r="AR578" s="287"/>
      <c r="AS578" s="287"/>
      <c r="AT578" s="287"/>
      <c r="AU578" s="287"/>
      <c r="AV578" s="287"/>
      <c r="AW578" s="287"/>
      <c r="AX578" s="287"/>
      <c r="AY578" s="287"/>
      <c r="AZ578" s="287"/>
      <c r="BA578" s="287"/>
      <c r="BB578" s="287"/>
      <c r="BC578" s="287"/>
      <c r="BD578" s="287"/>
    </row>
    <row r="579" spans="1:56" s="288" customFormat="1" ht="15" customHeight="1" x14ac:dyDescent="0.2">
      <c r="A579" s="280" t="s">
        <v>1400</v>
      </c>
      <c r="B579" s="517"/>
      <c r="C579" s="357" t="s">
        <v>1840</v>
      </c>
      <c r="D579" s="331" t="s">
        <v>738</v>
      </c>
      <c r="E579" s="364">
        <v>1</v>
      </c>
      <c r="F579" s="397" t="s">
        <v>1511</v>
      </c>
      <c r="G579" s="331" t="s">
        <v>751</v>
      </c>
      <c r="H579" s="331" t="s">
        <v>652</v>
      </c>
      <c r="I579" s="282" t="s">
        <v>653</v>
      </c>
      <c r="J579" s="397" t="s">
        <v>1512</v>
      </c>
      <c r="K579" s="398">
        <v>44927</v>
      </c>
      <c r="L579" s="398">
        <v>45261</v>
      </c>
      <c r="M579" s="399"/>
      <c r="N579" s="287"/>
      <c r="O579" s="287"/>
      <c r="P579" s="287"/>
      <c r="Q579" s="287"/>
      <c r="R579" s="287"/>
      <c r="S579" s="287"/>
      <c r="T579" s="287"/>
      <c r="U579" s="287"/>
      <c r="V579" s="287"/>
      <c r="W579" s="287"/>
      <c r="X579" s="287"/>
      <c r="Y579" s="287"/>
      <c r="Z579" s="287"/>
      <c r="AA579" s="287"/>
      <c r="AB579" s="287"/>
      <c r="AC579" s="287"/>
      <c r="AD579" s="287"/>
      <c r="AE579" s="287"/>
      <c r="AF579" s="287"/>
      <c r="AG579" s="287"/>
      <c r="AH579" s="287"/>
      <c r="AI579" s="287"/>
      <c r="AJ579" s="287"/>
      <c r="AK579" s="287"/>
      <c r="AL579" s="287"/>
      <c r="AM579" s="287"/>
      <c r="AN579" s="287"/>
      <c r="AO579" s="287"/>
      <c r="AP579" s="287"/>
      <c r="AQ579" s="287"/>
      <c r="AR579" s="287"/>
      <c r="AS579" s="287"/>
      <c r="AT579" s="287"/>
      <c r="AU579" s="287"/>
      <c r="AV579" s="287"/>
      <c r="AW579" s="287"/>
      <c r="AX579" s="287"/>
      <c r="AY579" s="287"/>
      <c r="AZ579" s="287"/>
      <c r="BA579" s="287"/>
      <c r="BB579" s="287"/>
      <c r="BC579" s="287"/>
      <c r="BD579" s="287"/>
    </row>
    <row r="580" spans="1:56" s="288" customFormat="1" ht="15" customHeight="1" x14ac:dyDescent="0.2">
      <c r="A580" s="280" t="s">
        <v>1401</v>
      </c>
      <c r="B580" s="517"/>
      <c r="C580" s="357" t="s">
        <v>1841</v>
      </c>
      <c r="D580" s="331" t="s">
        <v>738</v>
      </c>
      <c r="E580" s="364">
        <v>0.5</v>
      </c>
      <c r="F580" s="397" t="s">
        <v>1511</v>
      </c>
      <c r="G580" s="331" t="s">
        <v>751</v>
      </c>
      <c r="H580" s="331" t="s">
        <v>652</v>
      </c>
      <c r="I580" s="282" t="s">
        <v>653</v>
      </c>
      <c r="J580" s="397" t="s">
        <v>1512</v>
      </c>
      <c r="K580" s="398">
        <v>44927</v>
      </c>
      <c r="L580" s="398">
        <v>45261</v>
      </c>
      <c r="M580" s="399"/>
      <c r="N580" s="287"/>
      <c r="O580" s="287"/>
      <c r="P580" s="287"/>
      <c r="Q580" s="287"/>
      <c r="R580" s="287"/>
      <c r="S580" s="287"/>
      <c r="T580" s="287"/>
      <c r="U580" s="287"/>
      <c r="V580" s="287"/>
      <c r="W580" s="287"/>
      <c r="X580" s="287"/>
      <c r="Y580" s="287"/>
      <c r="Z580" s="287"/>
      <c r="AA580" s="287"/>
      <c r="AB580" s="287"/>
      <c r="AC580" s="287"/>
      <c r="AD580" s="287"/>
      <c r="AE580" s="287"/>
      <c r="AF580" s="287"/>
      <c r="AG580" s="287"/>
      <c r="AH580" s="287"/>
      <c r="AI580" s="287"/>
      <c r="AJ580" s="287"/>
      <c r="AK580" s="287"/>
      <c r="AL580" s="287"/>
      <c r="AM580" s="287"/>
      <c r="AN580" s="287"/>
      <c r="AO580" s="287"/>
      <c r="AP580" s="287"/>
      <c r="AQ580" s="287"/>
      <c r="AR580" s="287"/>
      <c r="AS580" s="287"/>
      <c r="AT580" s="287"/>
      <c r="AU580" s="287"/>
      <c r="AV580" s="287"/>
      <c r="AW580" s="287"/>
      <c r="AX580" s="287"/>
      <c r="AY580" s="287"/>
      <c r="AZ580" s="287"/>
      <c r="BA580" s="287"/>
      <c r="BB580" s="287"/>
      <c r="BC580" s="287"/>
      <c r="BD580" s="287"/>
    </row>
    <row r="581" spans="1:56" s="288" customFormat="1" ht="15" customHeight="1" x14ac:dyDescent="0.2">
      <c r="A581" s="329" t="s">
        <v>1402</v>
      </c>
      <c r="B581" s="517"/>
      <c r="C581" s="357" t="s">
        <v>1887</v>
      </c>
      <c r="D581" s="331" t="s">
        <v>738</v>
      </c>
      <c r="E581" s="364">
        <v>9</v>
      </c>
      <c r="F581" s="397" t="s">
        <v>1511</v>
      </c>
      <c r="G581" s="331" t="s">
        <v>618</v>
      </c>
      <c r="H581" s="331" t="s">
        <v>652</v>
      </c>
      <c r="I581" s="282" t="s">
        <v>653</v>
      </c>
      <c r="J581" s="397" t="s">
        <v>1512</v>
      </c>
      <c r="K581" s="398">
        <v>44927</v>
      </c>
      <c r="L581" s="398">
        <v>45261</v>
      </c>
      <c r="M581" s="399"/>
      <c r="N581" s="287"/>
      <c r="O581" s="287"/>
      <c r="P581" s="287"/>
      <c r="Q581" s="287"/>
      <c r="R581" s="287"/>
      <c r="S581" s="287"/>
      <c r="T581" s="287"/>
      <c r="U581" s="287"/>
      <c r="V581" s="287"/>
      <c r="W581" s="287"/>
      <c r="X581" s="287"/>
      <c r="Y581" s="287"/>
      <c r="Z581" s="287"/>
      <c r="AA581" s="287"/>
      <c r="AB581" s="287"/>
      <c r="AC581" s="287"/>
      <c r="AD581" s="287"/>
      <c r="AE581" s="287"/>
      <c r="AF581" s="287"/>
      <c r="AG581" s="287"/>
      <c r="AH581" s="287"/>
      <c r="AI581" s="287"/>
      <c r="AJ581" s="287"/>
      <c r="AK581" s="287"/>
      <c r="AL581" s="287"/>
      <c r="AM581" s="287"/>
      <c r="AN581" s="287"/>
      <c r="AO581" s="287"/>
      <c r="AP581" s="287"/>
      <c r="AQ581" s="287"/>
      <c r="AR581" s="287"/>
      <c r="AS581" s="287"/>
      <c r="AT581" s="287"/>
      <c r="AU581" s="287"/>
      <c r="AV581" s="287"/>
      <c r="AW581" s="287"/>
      <c r="AX581" s="287"/>
      <c r="AY581" s="287"/>
      <c r="AZ581" s="287"/>
      <c r="BA581" s="287"/>
      <c r="BB581" s="287"/>
      <c r="BC581" s="287"/>
      <c r="BD581" s="287"/>
    </row>
    <row r="582" spans="1:56" s="288" customFormat="1" ht="15" customHeight="1" x14ac:dyDescent="0.2">
      <c r="A582" s="280" t="s">
        <v>1403</v>
      </c>
      <c r="B582" s="517"/>
      <c r="C582" s="357" t="s">
        <v>1603</v>
      </c>
      <c r="D582" s="331" t="s">
        <v>738</v>
      </c>
      <c r="E582" s="364">
        <v>68</v>
      </c>
      <c r="F582" s="397" t="s">
        <v>1511</v>
      </c>
      <c r="G582" s="331" t="s">
        <v>618</v>
      </c>
      <c r="H582" s="331" t="s">
        <v>652</v>
      </c>
      <c r="I582" s="282" t="s">
        <v>654</v>
      </c>
      <c r="J582" s="397" t="s">
        <v>1512</v>
      </c>
      <c r="K582" s="398">
        <v>44927</v>
      </c>
      <c r="L582" s="398">
        <v>45261</v>
      </c>
      <c r="M582" s="399"/>
      <c r="N582" s="287"/>
      <c r="O582" s="287"/>
      <c r="P582" s="287"/>
      <c r="Q582" s="287"/>
      <c r="R582" s="287"/>
      <c r="S582" s="287"/>
      <c r="T582" s="287"/>
      <c r="U582" s="287"/>
      <c r="V582" s="287"/>
      <c r="W582" s="287"/>
      <c r="X582" s="287"/>
      <c r="Y582" s="287"/>
      <c r="Z582" s="287"/>
      <c r="AA582" s="287"/>
      <c r="AB582" s="287"/>
      <c r="AC582" s="287"/>
      <c r="AD582" s="287"/>
      <c r="AE582" s="287"/>
      <c r="AF582" s="287"/>
      <c r="AG582" s="287"/>
      <c r="AH582" s="287"/>
      <c r="AI582" s="287"/>
      <c r="AJ582" s="287"/>
      <c r="AK582" s="287"/>
      <c r="AL582" s="287"/>
      <c r="AM582" s="287"/>
      <c r="AN582" s="287"/>
      <c r="AO582" s="287"/>
      <c r="AP582" s="287"/>
      <c r="AQ582" s="287"/>
      <c r="AR582" s="287"/>
      <c r="AS582" s="287"/>
      <c r="AT582" s="287"/>
      <c r="AU582" s="287"/>
      <c r="AV582" s="287"/>
      <c r="AW582" s="287"/>
      <c r="AX582" s="287"/>
      <c r="AY582" s="287"/>
      <c r="AZ582" s="287"/>
      <c r="BA582" s="287"/>
      <c r="BB582" s="287"/>
      <c r="BC582" s="287"/>
      <c r="BD582" s="287"/>
    </row>
    <row r="583" spans="1:56" s="288" customFormat="1" ht="15" customHeight="1" x14ac:dyDescent="0.2">
      <c r="A583" s="280" t="s">
        <v>1404</v>
      </c>
      <c r="B583" s="517"/>
      <c r="C583" s="357" t="s">
        <v>1602</v>
      </c>
      <c r="D583" s="331" t="s">
        <v>738</v>
      </c>
      <c r="E583" s="364">
        <v>13</v>
      </c>
      <c r="F583" s="397" t="s">
        <v>1511</v>
      </c>
      <c r="G583" s="331" t="s">
        <v>1609</v>
      </c>
      <c r="H583" s="331" t="s">
        <v>652</v>
      </c>
      <c r="I583" s="282" t="s">
        <v>654</v>
      </c>
      <c r="J583" s="397" t="s">
        <v>1606</v>
      </c>
      <c r="K583" s="398">
        <v>44927</v>
      </c>
      <c r="L583" s="398">
        <v>45261</v>
      </c>
      <c r="M583" s="399"/>
      <c r="N583" s="287"/>
      <c r="O583" s="287"/>
      <c r="P583" s="287"/>
      <c r="Q583" s="287"/>
      <c r="R583" s="287"/>
      <c r="S583" s="287"/>
      <c r="T583" s="287"/>
      <c r="U583" s="287"/>
      <c r="V583" s="287"/>
      <c r="W583" s="287"/>
      <c r="X583" s="287"/>
      <c r="Y583" s="287"/>
      <c r="Z583" s="287"/>
      <c r="AA583" s="287"/>
      <c r="AB583" s="287"/>
      <c r="AC583" s="287"/>
      <c r="AD583" s="287"/>
      <c r="AE583" s="287"/>
      <c r="AF583" s="287"/>
      <c r="AG583" s="287"/>
      <c r="AH583" s="287"/>
      <c r="AI583" s="287"/>
      <c r="AJ583" s="287"/>
      <c r="AK583" s="287"/>
      <c r="AL583" s="287"/>
      <c r="AM583" s="287"/>
      <c r="AN583" s="287"/>
      <c r="AO583" s="287"/>
      <c r="AP583" s="287"/>
      <c r="AQ583" s="287"/>
      <c r="AR583" s="287"/>
      <c r="AS583" s="287"/>
      <c r="AT583" s="287"/>
      <c r="AU583" s="287"/>
      <c r="AV583" s="287"/>
      <c r="AW583" s="287"/>
      <c r="AX583" s="287"/>
      <c r="AY583" s="287"/>
      <c r="AZ583" s="287"/>
      <c r="BA583" s="287"/>
      <c r="BB583" s="287"/>
      <c r="BC583" s="287"/>
      <c r="BD583" s="287"/>
    </row>
    <row r="584" spans="1:56" s="288" customFormat="1" ht="15" customHeight="1" x14ac:dyDescent="0.2">
      <c r="A584" s="329" t="s">
        <v>1405</v>
      </c>
      <c r="B584" s="517"/>
      <c r="C584" s="357" t="s">
        <v>1600</v>
      </c>
      <c r="D584" s="331" t="s">
        <v>738</v>
      </c>
      <c r="E584" s="364">
        <v>3.04</v>
      </c>
      <c r="F584" s="397" t="s">
        <v>1511</v>
      </c>
      <c r="G584" s="331" t="s">
        <v>618</v>
      </c>
      <c r="H584" s="331" t="s">
        <v>652</v>
      </c>
      <c r="I584" s="282" t="s">
        <v>653</v>
      </c>
      <c r="J584" s="397" t="s">
        <v>1512</v>
      </c>
      <c r="K584" s="398">
        <v>44927</v>
      </c>
      <c r="L584" s="398">
        <v>45261</v>
      </c>
      <c r="M584" s="399"/>
      <c r="N584" s="287"/>
      <c r="O584" s="287"/>
      <c r="P584" s="287"/>
      <c r="Q584" s="287"/>
      <c r="R584" s="287"/>
      <c r="S584" s="287"/>
      <c r="T584" s="287"/>
      <c r="U584" s="287"/>
      <c r="V584" s="287"/>
      <c r="W584" s="287"/>
      <c r="X584" s="287"/>
      <c r="Y584" s="287"/>
      <c r="Z584" s="287"/>
      <c r="AA584" s="287"/>
      <c r="AB584" s="287"/>
      <c r="AC584" s="287"/>
      <c r="AD584" s="287"/>
      <c r="AE584" s="287"/>
      <c r="AF584" s="287"/>
      <c r="AG584" s="287"/>
      <c r="AH584" s="287"/>
      <c r="AI584" s="287"/>
      <c r="AJ584" s="287"/>
      <c r="AK584" s="287"/>
      <c r="AL584" s="287"/>
      <c r="AM584" s="287"/>
      <c r="AN584" s="287"/>
      <c r="AO584" s="287"/>
      <c r="AP584" s="287"/>
      <c r="AQ584" s="287"/>
      <c r="AR584" s="287"/>
      <c r="AS584" s="287"/>
      <c r="AT584" s="287"/>
      <c r="AU584" s="287"/>
      <c r="AV584" s="287"/>
      <c r="AW584" s="287"/>
      <c r="AX584" s="287"/>
      <c r="AY584" s="287"/>
      <c r="AZ584" s="287"/>
      <c r="BA584" s="287"/>
      <c r="BB584" s="287"/>
      <c r="BC584" s="287"/>
      <c r="BD584" s="287"/>
    </row>
    <row r="585" spans="1:56" s="288" customFormat="1" ht="15" customHeight="1" x14ac:dyDescent="0.2">
      <c r="A585" s="280" t="s">
        <v>1406</v>
      </c>
      <c r="B585" s="517"/>
      <c r="C585" s="357" t="s">
        <v>1601</v>
      </c>
      <c r="D585" s="331" t="s">
        <v>738</v>
      </c>
      <c r="E585" s="364">
        <v>2.5749999999999997</v>
      </c>
      <c r="F585" s="397" t="s">
        <v>1511</v>
      </c>
      <c r="G585" s="331" t="s">
        <v>618</v>
      </c>
      <c r="H585" s="331" t="s">
        <v>652</v>
      </c>
      <c r="I585" s="282" t="s">
        <v>654</v>
      </c>
      <c r="J585" s="397" t="s">
        <v>1512</v>
      </c>
      <c r="K585" s="398">
        <v>44927</v>
      </c>
      <c r="L585" s="398">
        <v>45261</v>
      </c>
      <c r="M585" s="399"/>
      <c r="N585" s="287"/>
      <c r="O585" s="287"/>
      <c r="P585" s="287"/>
      <c r="Q585" s="287"/>
      <c r="R585" s="287"/>
      <c r="S585" s="287"/>
      <c r="T585" s="287"/>
      <c r="U585" s="287"/>
      <c r="V585" s="287"/>
      <c r="W585" s="287"/>
      <c r="X585" s="287"/>
      <c r="Y585" s="287"/>
      <c r="Z585" s="287"/>
      <c r="AA585" s="287"/>
      <c r="AB585" s="287"/>
      <c r="AC585" s="287"/>
      <c r="AD585" s="287"/>
      <c r="AE585" s="287"/>
      <c r="AF585" s="287"/>
      <c r="AG585" s="287"/>
      <c r="AH585" s="287"/>
      <c r="AI585" s="287"/>
      <c r="AJ585" s="287"/>
      <c r="AK585" s="287"/>
      <c r="AL585" s="287"/>
      <c r="AM585" s="287"/>
      <c r="AN585" s="287"/>
      <c r="AO585" s="287"/>
      <c r="AP585" s="287"/>
      <c r="AQ585" s="287"/>
      <c r="AR585" s="287"/>
      <c r="AS585" s="287"/>
      <c r="AT585" s="287"/>
      <c r="AU585" s="287"/>
      <c r="AV585" s="287"/>
      <c r="AW585" s="287"/>
      <c r="AX585" s="287"/>
      <c r="AY585" s="287"/>
      <c r="AZ585" s="287"/>
      <c r="BA585" s="287"/>
      <c r="BB585" s="287"/>
      <c r="BC585" s="287"/>
      <c r="BD585" s="287"/>
    </row>
    <row r="586" spans="1:56" s="288" customFormat="1" ht="15" customHeight="1" x14ac:dyDescent="0.2">
      <c r="A586" s="280" t="s">
        <v>1407</v>
      </c>
      <c r="B586" s="517"/>
      <c r="C586" s="357" t="s">
        <v>1888</v>
      </c>
      <c r="D586" s="331" t="s">
        <v>738</v>
      </c>
      <c r="E586" s="364">
        <v>5</v>
      </c>
      <c r="F586" s="397" t="s">
        <v>1511</v>
      </c>
      <c r="G586" s="331" t="s">
        <v>618</v>
      </c>
      <c r="H586" s="331" t="s">
        <v>652</v>
      </c>
      <c r="I586" s="282" t="s">
        <v>653</v>
      </c>
      <c r="J586" s="397"/>
      <c r="K586" s="398">
        <v>44927</v>
      </c>
      <c r="L586" s="398">
        <v>45261</v>
      </c>
      <c r="M586" s="399"/>
      <c r="N586" s="287"/>
      <c r="O586" s="287"/>
      <c r="P586" s="287"/>
      <c r="Q586" s="287"/>
      <c r="R586" s="287"/>
      <c r="S586" s="287"/>
      <c r="T586" s="287"/>
      <c r="U586" s="287"/>
      <c r="V586" s="287"/>
      <c r="W586" s="287"/>
      <c r="X586" s="287"/>
      <c r="Y586" s="287"/>
      <c r="Z586" s="287"/>
      <c r="AA586" s="287"/>
      <c r="AB586" s="287"/>
      <c r="AC586" s="287"/>
      <c r="AD586" s="287"/>
      <c r="AE586" s="287"/>
      <c r="AF586" s="287"/>
      <c r="AG586" s="287"/>
      <c r="AH586" s="287"/>
      <c r="AI586" s="287"/>
      <c r="AJ586" s="287"/>
      <c r="AK586" s="287"/>
      <c r="AL586" s="287"/>
      <c r="AM586" s="287"/>
      <c r="AN586" s="287"/>
      <c r="AO586" s="287"/>
      <c r="AP586" s="287"/>
      <c r="AQ586" s="287"/>
      <c r="AR586" s="287"/>
      <c r="AS586" s="287"/>
      <c r="AT586" s="287"/>
      <c r="AU586" s="287"/>
      <c r="AV586" s="287"/>
      <c r="AW586" s="287"/>
      <c r="AX586" s="287"/>
      <c r="AY586" s="287"/>
      <c r="AZ586" s="287"/>
      <c r="BA586" s="287"/>
      <c r="BB586" s="287"/>
      <c r="BC586" s="287"/>
      <c r="BD586" s="287"/>
    </row>
    <row r="587" spans="1:56" s="288" customFormat="1" ht="15" customHeight="1" x14ac:dyDescent="0.2">
      <c r="A587" s="329" t="s">
        <v>1408</v>
      </c>
      <c r="B587" s="517"/>
      <c r="C587" s="357" t="s">
        <v>1590</v>
      </c>
      <c r="D587" s="331" t="s">
        <v>738</v>
      </c>
      <c r="E587" s="364">
        <v>7.3</v>
      </c>
      <c r="F587" s="397" t="s">
        <v>1511</v>
      </c>
      <c r="G587" s="331" t="s">
        <v>751</v>
      </c>
      <c r="H587" s="331" t="s">
        <v>652</v>
      </c>
      <c r="I587" s="282" t="s">
        <v>654</v>
      </c>
      <c r="J587" s="397" t="s">
        <v>1512</v>
      </c>
      <c r="K587" s="398">
        <v>44927</v>
      </c>
      <c r="L587" s="398">
        <v>45261</v>
      </c>
      <c r="M587" s="399"/>
      <c r="N587" s="287"/>
      <c r="O587" s="287"/>
      <c r="P587" s="287"/>
      <c r="Q587" s="287"/>
      <c r="R587" s="287"/>
      <c r="S587" s="287"/>
      <c r="T587" s="287"/>
      <c r="U587" s="287"/>
      <c r="V587" s="287"/>
      <c r="W587" s="287"/>
      <c r="X587" s="287"/>
      <c r="Y587" s="287"/>
      <c r="Z587" s="287"/>
      <c r="AA587" s="287"/>
      <c r="AB587" s="287"/>
      <c r="AC587" s="287"/>
      <c r="AD587" s="287"/>
      <c r="AE587" s="287"/>
      <c r="AF587" s="287"/>
      <c r="AG587" s="287"/>
      <c r="AH587" s="287"/>
      <c r="AI587" s="287"/>
      <c r="AJ587" s="287"/>
      <c r="AK587" s="287"/>
      <c r="AL587" s="287"/>
      <c r="AM587" s="287"/>
      <c r="AN587" s="287"/>
      <c r="AO587" s="287"/>
      <c r="AP587" s="287"/>
      <c r="AQ587" s="287"/>
      <c r="AR587" s="287"/>
      <c r="AS587" s="287"/>
      <c r="AT587" s="287"/>
      <c r="AU587" s="287"/>
      <c r="AV587" s="287"/>
      <c r="AW587" s="287"/>
      <c r="AX587" s="287"/>
      <c r="AY587" s="287"/>
      <c r="AZ587" s="287"/>
      <c r="BA587" s="287"/>
      <c r="BB587" s="287"/>
      <c r="BC587" s="287"/>
      <c r="BD587" s="287"/>
    </row>
    <row r="588" spans="1:56" s="288" customFormat="1" ht="15" customHeight="1" x14ac:dyDescent="0.2">
      <c r="A588" s="280" t="s">
        <v>1409</v>
      </c>
      <c r="B588" s="517"/>
      <c r="C588" s="357" t="s">
        <v>1595</v>
      </c>
      <c r="D588" s="331" t="s">
        <v>738</v>
      </c>
      <c r="E588" s="364">
        <v>18</v>
      </c>
      <c r="F588" s="397" t="s">
        <v>1511</v>
      </c>
      <c r="G588" s="331" t="s">
        <v>618</v>
      </c>
      <c r="H588" s="331" t="s">
        <v>652</v>
      </c>
      <c r="I588" s="282" t="s">
        <v>654</v>
      </c>
      <c r="J588" s="397" t="s">
        <v>1606</v>
      </c>
      <c r="K588" s="398">
        <v>44927</v>
      </c>
      <c r="L588" s="398">
        <v>45261</v>
      </c>
      <c r="M588" s="399"/>
      <c r="N588" s="287"/>
      <c r="O588" s="287"/>
      <c r="P588" s="287"/>
      <c r="Q588" s="287"/>
      <c r="R588" s="287"/>
      <c r="S588" s="287"/>
      <c r="T588" s="287"/>
      <c r="U588" s="287"/>
      <c r="V588" s="287"/>
      <c r="W588" s="287"/>
      <c r="X588" s="287"/>
      <c r="Y588" s="287"/>
      <c r="Z588" s="287"/>
      <c r="AA588" s="287"/>
      <c r="AB588" s="287"/>
      <c r="AC588" s="287"/>
      <c r="AD588" s="287"/>
      <c r="AE588" s="287"/>
      <c r="AF588" s="287"/>
      <c r="AG588" s="287"/>
      <c r="AH588" s="287"/>
      <c r="AI588" s="287"/>
      <c r="AJ588" s="287"/>
      <c r="AK588" s="287"/>
      <c r="AL588" s="287"/>
      <c r="AM588" s="287"/>
      <c r="AN588" s="287"/>
      <c r="AO588" s="287"/>
      <c r="AP588" s="287"/>
      <c r="AQ588" s="287"/>
      <c r="AR588" s="287"/>
      <c r="AS588" s="287"/>
      <c r="AT588" s="287"/>
      <c r="AU588" s="287"/>
      <c r="AV588" s="287"/>
      <c r="AW588" s="287"/>
      <c r="AX588" s="287"/>
      <c r="AY588" s="287"/>
      <c r="AZ588" s="287"/>
      <c r="BA588" s="287"/>
      <c r="BB588" s="287"/>
      <c r="BC588" s="287"/>
      <c r="BD588" s="287"/>
    </row>
    <row r="589" spans="1:56" s="288" customFormat="1" ht="15" customHeight="1" x14ac:dyDescent="0.2">
      <c r="A589" s="280" t="s">
        <v>1410</v>
      </c>
      <c r="B589" s="517"/>
      <c r="C589" s="357" t="s">
        <v>1596</v>
      </c>
      <c r="D589" s="331" t="s">
        <v>738</v>
      </c>
      <c r="E589" s="364">
        <v>8</v>
      </c>
      <c r="F589" s="397" t="s">
        <v>1511</v>
      </c>
      <c r="G589" s="331" t="s">
        <v>618</v>
      </c>
      <c r="H589" s="331" t="s">
        <v>652</v>
      </c>
      <c r="I589" s="282" t="s">
        <v>654</v>
      </c>
      <c r="J589" s="397" t="s">
        <v>1606</v>
      </c>
      <c r="K589" s="398">
        <v>44927</v>
      </c>
      <c r="L589" s="398">
        <v>45261</v>
      </c>
      <c r="M589" s="399"/>
      <c r="N589" s="287"/>
      <c r="O589" s="287"/>
      <c r="P589" s="287"/>
      <c r="Q589" s="287"/>
      <c r="R589" s="287"/>
      <c r="S589" s="287"/>
      <c r="T589" s="287"/>
      <c r="U589" s="287"/>
      <c r="V589" s="287"/>
      <c r="W589" s="287"/>
      <c r="X589" s="287"/>
      <c r="Y589" s="287"/>
      <c r="Z589" s="287"/>
      <c r="AA589" s="287"/>
      <c r="AB589" s="287"/>
      <c r="AC589" s="287"/>
      <c r="AD589" s="287"/>
      <c r="AE589" s="287"/>
      <c r="AF589" s="287"/>
      <c r="AG589" s="287"/>
      <c r="AH589" s="287"/>
      <c r="AI589" s="287"/>
      <c r="AJ589" s="287"/>
      <c r="AK589" s="287"/>
      <c r="AL589" s="287"/>
      <c r="AM589" s="287"/>
      <c r="AN589" s="287"/>
      <c r="AO589" s="287"/>
      <c r="AP589" s="287"/>
      <c r="AQ589" s="287"/>
      <c r="AR589" s="287"/>
      <c r="AS589" s="287"/>
      <c r="AT589" s="287"/>
      <c r="AU589" s="287"/>
      <c r="AV589" s="287"/>
      <c r="AW589" s="287"/>
      <c r="AX589" s="287"/>
      <c r="AY589" s="287"/>
      <c r="AZ589" s="287"/>
      <c r="BA589" s="287"/>
      <c r="BB589" s="287"/>
      <c r="BC589" s="287"/>
      <c r="BD589" s="287"/>
    </row>
    <row r="590" spans="1:56" s="288" customFormat="1" ht="15" customHeight="1" x14ac:dyDescent="0.2">
      <c r="A590" s="329" t="s">
        <v>1411</v>
      </c>
      <c r="B590" s="517"/>
      <c r="C590" s="357" t="s">
        <v>1597</v>
      </c>
      <c r="D590" s="331" t="s">
        <v>738</v>
      </c>
      <c r="E590" s="364">
        <v>2</v>
      </c>
      <c r="F590" s="397" t="s">
        <v>1511</v>
      </c>
      <c r="G590" s="331" t="s">
        <v>618</v>
      </c>
      <c r="H590" s="331" t="s">
        <v>652</v>
      </c>
      <c r="I590" s="282" t="s">
        <v>654</v>
      </c>
      <c r="J590" s="397" t="s">
        <v>1606</v>
      </c>
      <c r="K590" s="398">
        <v>44927</v>
      </c>
      <c r="L590" s="398">
        <v>45261</v>
      </c>
      <c r="M590" s="399"/>
      <c r="N590" s="287"/>
      <c r="O590" s="287"/>
      <c r="P590" s="287"/>
      <c r="Q590" s="287"/>
      <c r="R590" s="287"/>
      <c r="S590" s="287"/>
      <c r="T590" s="287"/>
      <c r="U590" s="287"/>
      <c r="V590" s="287"/>
      <c r="W590" s="287"/>
      <c r="X590" s="287"/>
      <c r="Y590" s="287"/>
      <c r="Z590" s="287"/>
      <c r="AA590" s="287"/>
      <c r="AB590" s="287"/>
      <c r="AC590" s="287"/>
      <c r="AD590" s="287"/>
      <c r="AE590" s="287"/>
      <c r="AF590" s="287"/>
      <c r="AG590" s="287"/>
      <c r="AH590" s="287"/>
      <c r="AI590" s="287"/>
      <c r="AJ590" s="287"/>
      <c r="AK590" s="287"/>
      <c r="AL590" s="287"/>
      <c r="AM590" s="287"/>
      <c r="AN590" s="287"/>
      <c r="AO590" s="287"/>
      <c r="AP590" s="287"/>
      <c r="AQ590" s="287"/>
      <c r="AR590" s="287"/>
      <c r="AS590" s="287"/>
      <c r="AT590" s="287"/>
      <c r="AU590" s="287"/>
      <c r="AV590" s="287"/>
      <c r="AW590" s="287"/>
      <c r="AX590" s="287"/>
      <c r="AY590" s="287"/>
      <c r="AZ590" s="287"/>
      <c r="BA590" s="287"/>
      <c r="BB590" s="287"/>
      <c r="BC590" s="287"/>
      <c r="BD590" s="287"/>
    </row>
    <row r="591" spans="1:56" s="288" customFormat="1" ht="15" customHeight="1" x14ac:dyDescent="0.2">
      <c r="A591" s="280" t="s">
        <v>1412</v>
      </c>
      <c r="B591" s="517"/>
      <c r="C591" s="357" t="s">
        <v>1598</v>
      </c>
      <c r="D591" s="331" t="s">
        <v>738</v>
      </c>
      <c r="E591" s="364">
        <v>23</v>
      </c>
      <c r="F591" s="397" t="s">
        <v>1511</v>
      </c>
      <c r="G591" s="331" t="s">
        <v>1551</v>
      </c>
      <c r="H591" s="331" t="s">
        <v>652</v>
      </c>
      <c r="I591" s="282" t="s">
        <v>654</v>
      </c>
      <c r="J591" s="397" t="s">
        <v>1512</v>
      </c>
      <c r="K591" s="398">
        <v>44927</v>
      </c>
      <c r="L591" s="398">
        <v>45261</v>
      </c>
      <c r="M591" s="399"/>
      <c r="N591" s="287"/>
      <c r="O591" s="287"/>
      <c r="P591" s="287"/>
      <c r="Q591" s="287"/>
      <c r="R591" s="287"/>
      <c r="S591" s="287"/>
      <c r="T591" s="287"/>
      <c r="U591" s="287"/>
      <c r="V591" s="287"/>
      <c r="W591" s="287"/>
      <c r="X591" s="287"/>
      <c r="Y591" s="287"/>
      <c r="Z591" s="287"/>
      <c r="AA591" s="287"/>
      <c r="AB591" s="287"/>
      <c r="AC591" s="287"/>
      <c r="AD591" s="287"/>
      <c r="AE591" s="287"/>
      <c r="AF591" s="287"/>
      <c r="AG591" s="287"/>
      <c r="AH591" s="287"/>
      <c r="AI591" s="287"/>
      <c r="AJ591" s="287"/>
      <c r="AK591" s="287"/>
      <c r="AL591" s="287"/>
      <c r="AM591" s="287"/>
      <c r="AN591" s="287"/>
      <c r="AO591" s="287"/>
      <c r="AP591" s="287"/>
      <c r="AQ591" s="287"/>
      <c r="AR591" s="287"/>
      <c r="AS591" s="287"/>
      <c r="AT591" s="287"/>
      <c r="AU591" s="287"/>
      <c r="AV591" s="287"/>
      <c r="AW591" s="287"/>
      <c r="AX591" s="287"/>
      <c r="AY591" s="287"/>
      <c r="AZ591" s="287"/>
      <c r="BA591" s="287"/>
      <c r="BB591" s="287"/>
      <c r="BC591" s="287"/>
      <c r="BD591" s="287"/>
    </row>
    <row r="592" spans="1:56" s="288" customFormat="1" ht="15" customHeight="1" x14ac:dyDescent="0.2">
      <c r="A592" s="280" t="s">
        <v>1413</v>
      </c>
      <c r="B592" s="517"/>
      <c r="C592" s="357" t="s">
        <v>1889</v>
      </c>
      <c r="D592" s="331" t="s">
        <v>738</v>
      </c>
      <c r="E592" s="364"/>
      <c r="F592" s="397" t="s">
        <v>1511</v>
      </c>
      <c r="G592" s="331" t="s">
        <v>618</v>
      </c>
      <c r="H592" s="331" t="s">
        <v>2022</v>
      </c>
      <c r="I592" s="282" t="s">
        <v>654</v>
      </c>
      <c r="J592" s="397"/>
      <c r="K592" s="398">
        <v>44927</v>
      </c>
      <c r="L592" s="398">
        <v>45261</v>
      </c>
      <c r="M592" s="399"/>
      <c r="N592" s="287"/>
      <c r="O592" s="287"/>
      <c r="P592" s="287"/>
      <c r="Q592" s="287"/>
      <c r="R592" s="287"/>
      <c r="S592" s="287"/>
      <c r="T592" s="287"/>
      <c r="U592" s="287"/>
      <c r="V592" s="287"/>
      <c r="W592" s="287"/>
      <c r="X592" s="287"/>
      <c r="Y592" s="287"/>
      <c r="Z592" s="287"/>
      <c r="AA592" s="287"/>
      <c r="AB592" s="287"/>
      <c r="AC592" s="287"/>
      <c r="AD592" s="287"/>
      <c r="AE592" s="287"/>
      <c r="AF592" s="287"/>
      <c r="AG592" s="287"/>
      <c r="AH592" s="287"/>
      <c r="AI592" s="287"/>
      <c r="AJ592" s="287"/>
      <c r="AK592" s="287"/>
      <c r="AL592" s="287"/>
      <c r="AM592" s="287"/>
      <c r="AN592" s="287"/>
      <c r="AO592" s="287"/>
      <c r="AP592" s="287"/>
      <c r="AQ592" s="287"/>
      <c r="AR592" s="287"/>
      <c r="AS592" s="287"/>
      <c r="AT592" s="287"/>
      <c r="AU592" s="287"/>
      <c r="AV592" s="287"/>
      <c r="AW592" s="287"/>
      <c r="AX592" s="287"/>
      <c r="AY592" s="287"/>
      <c r="AZ592" s="287"/>
      <c r="BA592" s="287"/>
      <c r="BB592" s="287"/>
      <c r="BC592" s="287"/>
      <c r="BD592" s="287"/>
    </row>
    <row r="593" spans="1:56" s="288" customFormat="1" ht="13.5" x14ac:dyDescent="0.2">
      <c r="A593" s="329" t="s">
        <v>1414</v>
      </c>
      <c r="B593" s="517"/>
      <c r="C593" s="357" t="s">
        <v>1890</v>
      </c>
      <c r="D593" s="331" t="s">
        <v>738</v>
      </c>
      <c r="E593" s="364">
        <v>21.36</v>
      </c>
      <c r="F593" s="397" t="s">
        <v>1511</v>
      </c>
      <c r="G593" s="331" t="s">
        <v>618</v>
      </c>
      <c r="H593" s="331" t="s">
        <v>619</v>
      </c>
      <c r="I593" s="282" t="s">
        <v>654</v>
      </c>
      <c r="J593" s="397" t="s">
        <v>1512</v>
      </c>
      <c r="K593" s="398" t="s">
        <v>2027</v>
      </c>
      <c r="L593" s="398" t="s">
        <v>2032</v>
      </c>
      <c r="M593" s="399"/>
      <c r="N593" s="287"/>
      <c r="O593" s="287"/>
      <c r="P593" s="287"/>
      <c r="Q593" s="287"/>
      <c r="R593" s="287"/>
      <c r="S593" s="287"/>
      <c r="T593" s="287"/>
      <c r="U593" s="287"/>
      <c r="V593" s="287"/>
      <c r="W593" s="287"/>
      <c r="X593" s="287"/>
      <c r="Y593" s="287"/>
      <c r="Z593" s="287"/>
      <c r="AA593" s="287"/>
      <c r="AB593" s="287"/>
      <c r="AC593" s="287"/>
      <c r="AD593" s="287"/>
      <c r="AE593" s="287"/>
      <c r="AF593" s="287"/>
      <c r="AG593" s="287"/>
      <c r="AH593" s="287"/>
      <c r="AI593" s="287"/>
      <c r="AJ593" s="287"/>
      <c r="AK593" s="287"/>
      <c r="AL593" s="287"/>
      <c r="AM593" s="287"/>
      <c r="AN593" s="287"/>
      <c r="AO593" s="287"/>
      <c r="AP593" s="287"/>
      <c r="AQ593" s="287"/>
      <c r="AR593" s="287"/>
      <c r="AS593" s="287"/>
      <c r="AT593" s="287"/>
      <c r="AU593" s="287"/>
      <c r="AV593" s="287"/>
      <c r="AW593" s="287"/>
      <c r="AX593" s="287"/>
      <c r="AY593" s="287"/>
      <c r="AZ593" s="287"/>
      <c r="BA593" s="287"/>
      <c r="BB593" s="287"/>
      <c r="BC593" s="287"/>
      <c r="BD593" s="287"/>
    </row>
    <row r="594" spans="1:56" s="288" customFormat="1" ht="15" customHeight="1" x14ac:dyDescent="0.2">
      <c r="A594" s="280" t="s">
        <v>1415</v>
      </c>
      <c r="B594" s="517"/>
      <c r="C594" s="357" t="s">
        <v>1891</v>
      </c>
      <c r="D594" s="331" t="s">
        <v>738</v>
      </c>
      <c r="E594" s="364">
        <v>61.9</v>
      </c>
      <c r="F594" s="397" t="s">
        <v>1511</v>
      </c>
      <c r="G594" s="331" t="s">
        <v>618</v>
      </c>
      <c r="H594" s="331" t="s">
        <v>619</v>
      </c>
      <c r="I594" s="282" t="s">
        <v>654</v>
      </c>
      <c r="J594" s="397" t="s">
        <v>1512</v>
      </c>
      <c r="K594" s="398" t="s">
        <v>2027</v>
      </c>
      <c r="L594" s="398" t="s">
        <v>2032</v>
      </c>
      <c r="M594" s="399"/>
      <c r="N594" s="287"/>
      <c r="O594" s="287"/>
      <c r="P594" s="287"/>
      <c r="Q594" s="287"/>
      <c r="R594" s="287"/>
      <c r="S594" s="287"/>
      <c r="T594" s="287"/>
      <c r="U594" s="287"/>
      <c r="V594" s="287"/>
      <c r="W594" s="287"/>
      <c r="X594" s="287"/>
      <c r="Y594" s="287"/>
      <c r="Z594" s="287"/>
      <c r="AA594" s="287"/>
      <c r="AB594" s="287"/>
      <c r="AC594" s="287"/>
      <c r="AD594" s="287"/>
      <c r="AE594" s="287"/>
      <c r="AF594" s="287"/>
      <c r="AG594" s="287"/>
      <c r="AH594" s="287"/>
      <c r="AI594" s="287"/>
      <c r="AJ594" s="287"/>
      <c r="AK594" s="287"/>
      <c r="AL594" s="287"/>
      <c r="AM594" s="287"/>
      <c r="AN594" s="287"/>
      <c r="AO594" s="287"/>
      <c r="AP594" s="287"/>
      <c r="AQ594" s="287"/>
      <c r="AR594" s="287"/>
      <c r="AS594" s="287"/>
      <c r="AT594" s="287"/>
      <c r="AU594" s="287"/>
      <c r="AV594" s="287"/>
      <c r="AW594" s="287"/>
      <c r="AX594" s="287"/>
      <c r="AY594" s="287"/>
      <c r="AZ594" s="287"/>
      <c r="BA594" s="287"/>
      <c r="BB594" s="287"/>
      <c r="BC594" s="287"/>
      <c r="BD594" s="287"/>
    </row>
    <row r="595" spans="1:56" s="288" customFormat="1" ht="15" customHeight="1" x14ac:dyDescent="0.2">
      <c r="A595" s="280" t="s">
        <v>1416</v>
      </c>
      <c r="B595" s="517"/>
      <c r="C595" s="357" t="s">
        <v>1892</v>
      </c>
      <c r="D595" s="331" t="s">
        <v>1615</v>
      </c>
      <c r="E595" s="364">
        <v>117.35999999999999</v>
      </c>
      <c r="F595" s="397" t="s">
        <v>1511</v>
      </c>
      <c r="G595" s="331" t="s">
        <v>618</v>
      </c>
      <c r="H595" s="331" t="s">
        <v>619</v>
      </c>
      <c r="I595" s="282" t="s">
        <v>654</v>
      </c>
      <c r="J595" s="397" t="s">
        <v>1512</v>
      </c>
      <c r="K595" s="398" t="s">
        <v>2027</v>
      </c>
      <c r="L595" s="398" t="s">
        <v>2032</v>
      </c>
      <c r="M595" s="399"/>
      <c r="N595" s="287"/>
      <c r="O595" s="287"/>
      <c r="P595" s="287"/>
      <c r="Q595" s="287"/>
      <c r="R595" s="287"/>
      <c r="S595" s="287"/>
      <c r="T595" s="287"/>
      <c r="U595" s="287"/>
      <c r="V595" s="287"/>
      <c r="W595" s="287"/>
      <c r="X595" s="287"/>
      <c r="Y595" s="287"/>
      <c r="Z595" s="287"/>
      <c r="AA595" s="287"/>
      <c r="AB595" s="287"/>
      <c r="AC595" s="287"/>
      <c r="AD595" s="287"/>
      <c r="AE595" s="287"/>
      <c r="AF595" s="287"/>
      <c r="AG595" s="287"/>
      <c r="AH595" s="287"/>
      <c r="AI595" s="287"/>
      <c r="AJ595" s="287"/>
      <c r="AK595" s="287"/>
      <c r="AL595" s="287"/>
      <c r="AM595" s="287"/>
      <c r="AN595" s="287"/>
      <c r="AO595" s="287"/>
      <c r="AP595" s="287"/>
      <c r="AQ595" s="287"/>
      <c r="AR595" s="287"/>
      <c r="AS595" s="287"/>
      <c r="AT595" s="287"/>
      <c r="AU595" s="287"/>
      <c r="AV595" s="287"/>
      <c r="AW595" s="287"/>
      <c r="AX595" s="287"/>
      <c r="AY595" s="287"/>
      <c r="AZ595" s="287"/>
      <c r="BA595" s="287"/>
      <c r="BB595" s="287"/>
      <c r="BC595" s="287"/>
      <c r="BD595" s="287"/>
    </row>
    <row r="596" spans="1:56" s="288" customFormat="1" ht="15" customHeight="1" x14ac:dyDescent="0.2">
      <c r="A596" s="329" t="s">
        <v>1417</v>
      </c>
      <c r="B596" s="517"/>
      <c r="C596" s="357" t="s">
        <v>1893</v>
      </c>
      <c r="D596" s="331" t="s">
        <v>738</v>
      </c>
      <c r="E596" s="364">
        <v>27.647999999999996</v>
      </c>
      <c r="F596" s="397" t="s">
        <v>1511</v>
      </c>
      <c r="G596" s="331" t="s">
        <v>618</v>
      </c>
      <c r="H596" s="331" t="s">
        <v>619</v>
      </c>
      <c r="I596" s="282" t="s">
        <v>654</v>
      </c>
      <c r="J596" s="397" t="s">
        <v>1512</v>
      </c>
      <c r="K596" s="398" t="s">
        <v>2027</v>
      </c>
      <c r="L596" s="398" t="s">
        <v>2032</v>
      </c>
      <c r="M596" s="399"/>
      <c r="N596" s="287"/>
      <c r="O596" s="287"/>
      <c r="P596" s="287"/>
      <c r="Q596" s="287"/>
      <c r="R596" s="287"/>
      <c r="S596" s="287"/>
      <c r="T596" s="287"/>
      <c r="U596" s="287"/>
      <c r="V596" s="287"/>
      <c r="W596" s="287"/>
      <c r="X596" s="287"/>
      <c r="Y596" s="287"/>
      <c r="Z596" s="287"/>
      <c r="AA596" s="287"/>
      <c r="AB596" s="287"/>
      <c r="AC596" s="287"/>
      <c r="AD596" s="287"/>
      <c r="AE596" s="287"/>
      <c r="AF596" s="287"/>
      <c r="AG596" s="287"/>
      <c r="AH596" s="287"/>
      <c r="AI596" s="287"/>
      <c r="AJ596" s="287"/>
      <c r="AK596" s="287"/>
      <c r="AL596" s="287"/>
      <c r="AM596" s="287"/>
      <c r="AN596" s="287"/>
      <c r="AO596" s="287"/>
      <c r="AP596" s="287"/>
      <c r="AQ596" s="287"/>
      <c r="AR596" s="287"/>
      <c r="AS596" s="287"/>
      <c r="AT596" s="287"/>
      <c r="AU596" s="287"/>
      <c r="AV596" s="287"/>
      <c r="AW596" s="287"/>
      <c r="AX596" s="287"/>
      <c r="AY596" s="287"/>
      <c r="AZ596" s="287"/>
      <c r="BA596" s="287"/>
      <c r="BB596" s="287"/>
      <c r="BC596" s="287"/>
      <c r="BD596" s="287"/>
    </row>
    <row r="597" spans="1:56" s="288" customFormat="1" ht="15" customHeight="1" x14ac:dyDescent="0.2">
      <c r="A597" s="280" t="s">
        <v>1418</v>
      </c>
      <c r="B597" s="517"/>
      <c r="C597" s="357" t="s">
        <v>1894</v>
      </c>
      <c r="D597" s="331" t="s">
        <v>738</v>
      </c>
      <c r="E597" s="364">
        <v>252</v>
      </c>
      <c r="F597" s="397" t="s">
        <v>1511</v>
      </c>
      <c r="G597" s="331" t="s">
        <v>618</v>
      </c>
      <c r="H597" s="331" t="s">
        <v>619</v>
      </c>
      <c r="I597" s="282" t="s">
        <v>654</v>
      </c>
      <c r="J597" s="397" t="s">
        <v>1512</v>
      </c>
      <c r="K597" s="398" t="s">
        <v>2027</v>
      </c>
      <c r="L597" s="398" t="s">
        <v>2032</v>
      </c>
      <c r="M597" s="399"/>
      <c r="N597" s="287"/>
      <c r="O597" s="287"/>
      <c r="P597" s="287"/>
      <c r="Q597" s="287"/>
      <c r="R597" s="287"/>
      <c r="S597" s="287"/>
      <c r="T597" s="287"/>
      <c r="U597" s="287"/>
      <c r="V597" s="287"/>
      <c r="W597" s="287"/>
      <c r="X597" s="287"/>
      <c r="Y597" s="287"/>
      <c r="Z597" s="287"/>
      <c r="AA597" s="287"/>
      <c r="AB597" s="287"/>
      <c r="AC597" s="287"/>
      <c r="AD597" s="287"/>
      <c r="AE597" s="287"/>
      <c r="AF597" s="287"/>
      <c r="AG597" s="287"/>
      <c r="AH597" s="287"/>
      <c r="AI597" s="287"/>
      <c r="AJ597" s="287"/>
      <c r="AK597" s="287"/>
      <c r="AL597" s="287"/>
      <c r="AM597" s="287"/>
      <c r="AN597" s="287"/>
      <c r="AO597" s="287"/>
      <c r="AP597" s="287"/>
      <c r="AQ597" s="287"/>
      <c r="AR597" s="287"/>
      <c r="AS597" s="287"/>
      <c r="AT597" s="287"/>
      <c r="AU597" s="287"/>
      <c r="AV597" s="287"/>
      <c r="AW597" s="287"/>
      <c r="AX597" s="287"/>
      <c r="AY597" s="287"/>
      <c r="AZ597" s="287"/>
      <c r="BA597" s="287"/>
      <c r="BB597" s="287"/>
      <c r="BC597" s="287"/>
      <c r="BD597" s="287"/>
    </row>
    <row r="598" spans="1:56" s="288" customFormat="1" ht="15" customHeight="1" x14ac:dyDescent="0.2">
      <c r="A598" s="280" t="s">
        <v>1419</v>
      </c>
      <c r="B598" s="517"/>
      <c r="C598" s="357" t="s">
        <v>1895</v>
      </c>
      <c r="D598" s="331" t="s">
        <v>738</v>
      </c>
      <c r="E598" s="364">
        <v>109.89599999999999</v>
      </c>
      <c r="F598" s="397" t="s">
        <v>1511</v>
      </c>
      <c r="G598" s="331" t="s">
        <v>618</v>
      </c>
      <c r="H598" s="331" t="s">
        <v>619</v>
      </c>
      <c r="I598" s="282" t="s">
        <v>654</v>
      </c>
      <c r="J598" s="397" t="s">
        <v>1512</v>
      </c>
      <c r="K598" s="398" t="s">
        <v>2027</v>
      </c>
      <c r="L598" s="398" t="s">
        <v>2032</v>
      </c>
      <c r="M598" s="399"/>
      <c r="N598" s="287"/>
      <c r="O598" s="287"/>
      <c r="P598" s="287"/>
      <c r="Q598" s="287"/>
      <c r="R598" s="287"/>
      <c r="S598" s="287"/>
      <c r="T598" s="287"/>
      <c r="U598" s="287"/>
      <c r="V598" s="287"/>
      <c r="W598" s="287"/>
      <c r="X598" s="287"/>
      <c r="Y598" s="287"/>
      <c r="Z598" s="287"/>
      <c r="AA598" s="287"/>
      <c r="AB598" s="287"/>
      <c r="AC598" s="287"/>
      <c r="AD598" s="287"/>
      <c r="AE598" s="287"/>
      <c r="AF598" s="287"/>
      <c r="AG598" s="287"/>
      <c r="AH598" s="287"/>
      <c r="AI598" s="287"/>
      <c r="AJ598" s="287"/>
      <c r="AK598" s="287"/>
      <c r="AL598" s="287"/>
      <c r="AM598" s="287"/>
      <c r="AN598" s="287"/>
      <c r="AO598" s="287"/>
      <c r="AP598" s="287"/>
      <c r="AQ598" s="287"/>
      <c r="AR598" s="287"/>
      <c r="AS598" s="287"/>
      <c r="AT598" s="287"/>
      <c r="AU598" s="287"/>
      <c r="AV598" s="287"/>
      <c r="AW598" s="287"/>
      <c r="AX598" s="287"/>
      <c r="AY598" s="287"/>
      <c r="AZ598" s="287"/>
      <c r="BA598" s="287"/>
      <c r="BB598" s="287"/>
      <c r="BC598" s="287"/>
      <c r="BD598" s="287"/>
    </row>
    <row r="599" spans="1:56" s="288" customFormat="1" ht="15" customHeight="1" x14ac:dyDescent="0.2">
      <c r="A599" s="329" t="s">
        <v>1420</v>
      </c>
      <c r="B599" s="517"/>
      <c r="C599" s="357" t="s">
        <v>1896</v>
      </c>
      <c r="D599" s="331" t="s">
        <v>738</v>
      </c>
      <c r="E599" s="364">
        <v>63.936000000000007</v>
      </c>
      <c r="F599" s="397" t="s">
        <v>1511</v>
      </c>
      <c r="G599" s="331" t="s">
        <v>618</v>
      </c>
      <c r="H599" s="331" t="s">
        <v>619</v>
      </c>
      <c r="I599" s="282" t="s">
        <v>654</v>
      </c>
      <c r="J599" s="397" t="s">
        <v>1512</v>
      </c>
      <c r="K599" s="398" t="s">
        <v>2027</v>
      </c>
      <c r="L599" s="398" t="s">
        <v>2032</v>
      </c>
      <c r="M599" s="399"/>
      <c r="N599" s="287"/>
      <c r="O599" s="287"/>
      <c r="P599" s="287"/>
      <c r="Q599" s="287"/>
      <c r="R599" s="287"/>
      <c r="S599" s="287"/>
      <c r="T599" s="287"/>
      <c r="U599" s="287"/>
      <c r="V599" s="287"/>
      <c r="W599" s="287"/>
      <c r="X599" s="287"/>
      <c r="Y599" s="287"/>
      <c r="Z599" s="287"/>
      <c r="AA599" s="287"/>
      <c r="AB599" s="287"/>
      <c r="AC599" s="287"/>
      <c r="AD599" s="287"/>
      <c r="AE599" s="287"/>
      <c r="AF599" s="287"/>
      <c r="AG599" s="287"/>
      <c r="AH599" s="287"/>
      <c r="AI599" s="287"/>
      <c r="AJ599" s="287"/>
      <c r="AK599" s="287"/>
      <c r="AL599" s="287"/>
      <c r="AM599" s="287"/>
      <c r="AN599" s="287"/>
      <c r="AO599" s="287"/>
      <c r="AP599" s="287"/>
      <c r="AQ599" s="287"/>
      <c r="AR599" s="287"/>
      <c r="AS599" s="287"/>
      <c r="AT599" s="287"/>
      <c r="AU599" s="287"/>
      <c r="AV599" s="287"/>
      <c r="AW599" s="287"/>
      <c r="AX599" s="287"/>
      <c r="AY599" s="287"/>
      <c r="AZ599" s="287"/>
      <c r="BA599" s="287"/>
      <c r="BB599" s="287"/>
      <c r="BC599" s="287"/>
      <c r="BD599" s="287"/>
    </row>
    <row r="600" spans="1:56" s="288" customFormat="1" ht="15" customHeight="1" x14ac:dyDescent="0.2">
      <c r="A600" s="280" t="s">
        <v>1421</v>
      </c>
      <c r="B600" s="517"/>
      <c r="C600" s="357" t="s">
        <v>1897</v>
      </c>
      <c r="D600" s="331" t="s">
        <v>738</v>
      </c>
      <c r="E600" s="364">
        <v>89.16</v>
      </c>
      <c r="F600" s="397" t="s">
        <v>1511</v>
      </c>
      <c r="G600" s="331" t="s">
        <v>618</v>
      </c>
      <c r="H600" s="331" t="s">
        <v>619</v>
      </c>
      <c r="I600" s="282" t="s">
        <v>654</v>
      </c>
      <c r="J600" s="397" t="s">
        <v>1512</v>
      </c>
      <c r="K600" s="398" t="s">
        <v>2027</v>
      </c>
      <c r="L600" s="398" t="s">
        <v>2032</v>
      </c>
      <c r="M600" s="399"/>
      <c r="N600" s="287"/>
      <c r="O600" s="287"/>
      <c r="P600" s="287"/>
      <c r="Q600" s="287"/>
      <c r="R600" s="287"/>
      <c r="S600" s="287"/>
      <c r="T600" s="287"/>
      <c r="U600" s="287"/>
      <c r="V600" s="287"/>
      <c r="W600" s="287"/>
      <c r="X600" s="287"/>
      <c r="Y600" s="287"/>
      <c r="Z600" s="287"/>
      <c r="AA600" s="287"/>
      <c r="AB600" s="287"/>
      <c r="AC600" s="287"/>
      <c r="AD600" s="287"/>
      <c r="AE600" s="287"/>
      <c r="AF600" s="287"/>
      <c r="AG600" s="287"/>
      <c r="AH600" s="287"/>
      <c r="AI600" s="287"/>
      <c r="AJ600" s="287"/>
      <c r="AK600" s="287"/>
      <c r="AL600" s="287"/>
      <c r="AM600" s="287"/>
      <c r="AN600" s="287"/>
      <c r="AO600" s="287"/>
      <c r="AP600" s="287"/>
      <c r="AQ600" s="287"/>
      <c r="AR600" s="287"/>
      <c r="AS600" s="287"/>
      <c r="AT600" s="287"/>
      <c r="AU600" s="287"/>
      <c r="AV600" s="287"/>
      <c r="AW600" s="287"/>
      <c r="AX600" s="287"/>
      <c r="AY600" s="287"/>
      <c r="AZ600" s="287"/>
      <c r="BA600" s="287"/>
      <c r="BB600" s="287"/>
      <c r="BC600" s="287"/>
      <c r="BD600" s="287"/>
    </row>
    <row r="601" spans="1:56" s="288" customFormat="1" ht="13.5" x14ac:dyDescent="0.2">
      <c r="A601" s="280" t="s">
        <v>1422</v>
      </c>
      <c r="B601" s="517"/>
      <c r="C601" s="357" t="s">
        <v>1898</v>
      </c>
      <c r="D601" s="331" t="s">
        <v>738</v>
      </c>
      <c r="E601" s="364">
        <v>85.872</v>
      </c>
      <c r="F601" s="397" t="s">
        <v>1511</v>
      </c>
      <c r="G601" s="331" t="s">
        <v>618</v>
      </c>
      <c r="H601" s="331" t="s">
        <v>619</v>
      </c>
      <c r="I601" s="282" t="s">
        <v>654</v>
      </c>
      <c r="J601" s="397" t="s">
        <v>1606</v>
      </c>
      <c r="K601" s="398" t="s">
        <v>2028</v>
      </c>
      <c r="L601" s="398" t="s">
        <v>2033</v>
      </c>
      <c r="M601" s="399"/>
      <c r="N601" s="287"/>
      <c r="O601" s="287"/>
      <c r="P601" s="287"/>
      <c r="Q601" s="287"/>
      <c r="R601" s="287"/>
      <c r="S601" s="287"/>
      <c r="T601" s="287"/>
      <c r="U601" s="287"/>
      <c r="V601" s="287"/>
      <c r="W601" s="287"/>
      <c r="X601" s="287"/>
      <c r="Y601" s="287"/>
      <c r="Z601" s="287"/>
      <c r="AA601" s="287"/>
      <c r="AB601" s="287"/>
      <c r="AC601" s="287"/>
      <c r="AD601" s="287"/>
      <c r="AE601" s="287"/>
      <c r="AF601" s="287"/>
      <c r="AG601" s="287"/>
      <c r="AH601" s="287"/>
      <c r="AI601" s="287"/>
      <c r="AJ601" s="287"/>
      <c r="AK601" s="287"/>
      <c r="AL601" s="287"/>
      <c r="AM601" s="287"/>
      <c r="AN601" s="287"/>
      <c r="AO601" s="287"/>
      <c r="AP601" s="287"/>
      <c r="AQ601" s="287"/>
      <c r="AR601" s="287"/>
      <c r="AS601" s="287"/>
      <c r="AT601" s="287"/>
      <c r="AU601" s="287"/>
      <c r="AV601" s="287"/>
      <c r="AW601" s="287"/>
      <c r="AX601" s="287"/>
      <c r="AY601" s="287"/>
      <c r="AZ601" s="287"/>
      <c r="BA601" s="287"/>
      <c r="BB601" s="287"/>
      <c r="BC601" s="287"/>
      <c r="BD601" s="287"/>
    </row>
    <row r="602" spans="1:56" s="288" customFormat="1" ht="15" customHeight="1" x14ac:dyDescent="0.2">
      <c r="A602" s="329" t="s">
        <v>1423</v>
      </c>
      <c r="B602" s="517"/>
      <c r="C602" s="357" t="s">
        <v>1899</v>
      </c>
      <c r="D602" s="331" t="s">
        <v>738</v>
      </c>
      <c r="E602" s="364">
        <v>41.496000000000002</v>
      </c>
      <c r="F602" s="397" t="s">
        <v>1511</v>
      </c>
      <c r="G602" s="331" t="s">
        <v>618</v>
      </c>
      <c r="H602" s="331" t="s">
        <v>619</v>
      </c>
      <c r="I602" s="282" t="s">
        <v>654</v>
      </c>
      <c r="J602" s="397" t="s">
        <v>1606</v>
      </c>
      <c r="K602" s="398" t="s">
        <v>2029</v>
      </c>
      <c r="L602" s="398" t="s">
        <v>2034</v>
      </c>
      <c r="M602" s="399"/>
      <c r="N602" s="287"/>
      <c r="O602" s="287"/>
      <c r="P602" s="287"/>
      <c r="Q602" s="287"/>
      <c r="R602" s="287"/>
      <c r="S602" s="287"/>
      <c r="T602" s="287"/>
      <c r="U602" s="287"/>
      <c r="V602" s="287"/>
      <c r="W602" s="287"/>
      <c r="X602" s="287"/>
      <c r="Y602" s="287"/>
      <c r="Z602" s="287"/>
      <c r="AA602" s="287"/>
      <c r="AB602" s="287"/>
      <c r="AC602" s="287"/>
      <c r="AD602" s="287"/>
      <c r="AE602" s="287"/>
      <c r="AF602" s="287"/>
      <c r="AG602" s="287"/>
      <c r="AH602" s="287"/>
      <c r="AI602" s="287"/>
      <c r="AJ602" s="287"/>
      <c r="AK602" s="287"/>
      <c r="AL602" s="287"/>
      <c r="AM602" s="287"/>
      <c r="AN602" s="287"/>
      <c r="AO602" s="287"/>
      <c r="AP602" s="287"/>
      <c r="AQ602" s="287"/>
      <c r="AR602" s="287"/>
      <c r="AS602" s="287"/>
      <c r="AT602" s="287"/>
      <c r="AU602" s="287"/>
      <c r="AV602" s="287"/>
      <c r="AW602" s="287"/>
      <c r="AX602" s="287"/>
      <c r="AY602" s="287"/>
      <c r="AZ602" s="287"/>
      <c r="BA602" s="287"/>
      <c r="BB602" s="287"/>
      <c r="BC602" s="287"/>
      <c r="BD602" s="287"/>
    </row>
    <row r="603" spans="1:56" s="288" customFormat="1" ht="30" customHeight="1" x14ac:dyDescent="0.2">
      <c r="A603" s="280" t="s">
        <v>1424</v>
      </c>
      <c r="B603" s="517"/>
      <c r="C603" s="357" t="s">
        <v>1900</v>
      </c>
      <c r="D603" s="331" t="s">
        <v>738</v>
      </c>
      <c r="E603" s="364">
        <v>25.584000000000003</v>
      </c>
      <c r="F603" s="397" t="s">
        <v>1511</v>
      </c>
      <c r="G603" s="331" t="s">
        <v>618</v>
      </c>
      <c r="H603" s="331" t="s">
        <v>619</v>
      </c>
      <c r="I603" s="282" t="s">
        <v>654</v>
      </c>
      <c r="J603" s="397" t="s">
        <v>1512</v>
      </c>
      <c r="K603" s="398"/>
      <c r="L603" s="398"/>
      <c r="M603" s="399"/>
      <c r="N603" s="287"/>
      <c r="O603" s="287"/>
      <c r="P603" s="287"/>
      <c r="Q603" s="287"/>
      <c r="R603" s="287"/>
      <c r="S603" s="287"/>
      <c r="T603" s="287"/>
      <c r="U603" s="287"/>
      <c r="V603" s="287"/>
      <c r="W603" s="287"/>
      <c r="X603" s="287"/>
      <c r="Y603" s="287"/>
      <c r="Z603" s="287"/>
      <c r="AA603" s="287"/>
      <c r="AB603" s="287"/>
      <c r="AC603" s="287"/>
      <c r="AD603" s="287"/>
      <c r="AE603" s="287"/>
      <c r="AF603" s="287"/>
      <c r="AG603" s="287"/>
      <c r="AH603" s="287"/>
      <c r="AI603" s="287"/>
      <c r="AJ603" s="287"/>
      <c r="AK603" s="287"/>
      <c r="AL603" s="287"/>
      <c r="AM603" s="287"/>
      <c r="AN603" s="287"/>
      <c r="AO603" s="287"/>
      <c r="AP603" s="287"/>
      <c r="AQ603" s="287"/>
      <c r="AR603" s="287"/>
      <c r="AS603" s="287"/>
      <c r="AT603" s="287"/>
      <c r="AU603" s="287"/>
      <c r="AV603" s="287"/>
      <c r="AW603" s="287"/>
      <c r="AX603" s="287"/>
      <c r="AY603" s="287"/>
      <c r="AZ603" s="287"/>
      <c r="BA603" s="287"/>
      <c r="BB603" s="287"/>
      <c r="BC603" s="287"/>
      <c r="BD603" s="287"/>
    </row>
    <row r="604" spans="1:56" s="288" customFormat="1" ht="15" customHeight="1" x14ac:dyDescent="0.2">
      <c r="A604" s="280" t="s">
        <v>1425</v>
      </c>
      <c r="B604" s="517"/>
      <c r="C604" s="357" t="s">
        <v>1901</v>
      </c>
      <c r="D604" s="331" t="s">
        <v>738</v>
      </c>
      <c r="E604" s="364">
        <v>15.552</v>
      </c>
      <c r="F604" s="397" t="s">
        <v>1511</v>
      </c>
      <c r="G604" s="331" t="s">
        <v>618</v>
      </c>
      <c r="H604" s="331" t="s">
        <v>619</v>
      </c>
      <c r="I604" s="282" t="s">
        <v>654</v>
      </c>
      <c r="J604" s="397" t="s">
        <v>1512</v>
      </c>
      <c r="K604" s="398"/>
      <c r="L604" s="398"/>
      <c r="M604" s="399"/>
      <c r="N604" s="287"/>
      <c r="O604" s="287"/>
      <c r="P604" s="287"/>
      <c r="Q604" s="287"/>
      <c r="R604" s="287"/>
      <c r="S604" s="287"/>
      <c r="T604" s="287"/>
      <c r="U604" s="287"/>
      <c r="V604" s="287"/>
      <c r="W604" s="287"/>
      <c r="X604" s="287"/>
      <c r="Y604" s="287"/>
      <c r="Z604" s="287"/>
      <c r="AA604" s="287"/>
      <c r="AB604" s="287"/>
      <c r="AC604" s="287"/>
      <c r="AD604" s="287"/>
      <c r="AE604" s="287"/>
      <c r="AF604" s="287"/>
      <c r="AG604" s="287"/>
      <c r="AH604" s="287"/>
      <c r="AI604" s="287"/>
      <c r="AJ604" s="287"/>
      <c r="AK604" s="287"/>
      <c r="AL604" s="287"/>
      <c r="AM604" s="287"/>
      <c r="AN604" s="287"/>
      <c r="AO604" s="287"/>
      <c r="AP604" s="287"/>
      <c r="AQ604" s="287"/>
      <c r="AR604" s="287"/>
      <c r="AS604" s="287"/>
      <c r="AT604" s="287"/>
      <c r="AU604" s="287"/>
      <c r="AV604" s="287"/>
      <c r="AW604" s="287"/>
      <c r="AX604" s="287"/>
      <c r="AY604" s="287"/>
      <c r="AZ604" s="287"/>
      <c r="BA604" s="287"/>
      <c r="BB604" s="287"/>
      <c r="BC604" s="287"/>
      <c r="BD604" s="287"/>
    </row>
    <row r="605" spans="1:56" s="288" customFormat="1" ht="15" customHeight="1" x14ac:dyDescent="0.2">
      <c r="A605" s="329" t="s">
        <v>1426</v>
      </c>
      <c r="B605" s="517"/>
      <c r="C605" s="357" t="s">
        <v>1902</v>
      </c>
      <c r="D605" s="331" t="s">
        <v>738</v>
      </c>
      <c r="E605" s="364">
        <v>20.16</v>
      </c>
      <c r="F605" s="397" t="s">
        <v>1511</v>
      </c>
      <c r="G605" s="331" t="s">
        <v>618</v>
      </c>
      <c r="H605" s="331" t="s">
        <v>619</v>
      </c>
      <c r="I605" s="282" t="s">
        <v>654</v>
      </c>
      <c r="J605" s="397" t="s">
        <v>1512</v>
      </c>
      <c r="K605" s="398"/>
      <c r="L605" s="398"/>
      <c r="M605" s="399"/>
      <c r="N605" s="287"/>
      <c r="O605" s="287"/>
      <c r="P605" s="287"/>
      <c r="Q605" s="287"/>
      <c r="R605" s="287"/>
      <c r="S605" s="287"/>
      <c r="T605" s="287"/>
      <c r="U605" s="287"/>
      <c r="V605" s="287"/>
      <c r="W605" s="287"/>
      <c r="X605" s="287"/>
      <c r="Y605" s="287"/>
      <c r="Z605" s="287"/>
      <c r="AA605" s="287"/>
      <c r="AB605" s="287"/>
      <c r="AC605" s="287"/>
      <c r="AD605" s="287"/>
      <c r="AE605" s="287"/>
      <c r="AF605" s="287"/>
      <c r="AG605" s="287"/>
      <c r="AH605" s="287"/>
      <c r="AI605" s="287"/>
      <c r="AJ605" s="287"/>
      <c r="AK605" s="287"/>
      <c r="AL605" s="287"/>
      <c r="AM605" s="287"/>
      <c r="AN605" s="287"/>
      <c r="AO605" s="287"/>
      <c r="AP605" s="287"/>
      <c r="AQ605" s="287"/>
      <c r="AR605" s="287"/>
      <c r="AS605" s="287"/>
      <c r="AT605" s="287"/>
      <c r="AU605" s="287"/>
      <c r="AV605" s="287"/>
      <c r="AW605" s="287"/>
      <c r="AX605" s="287"/>
      <c r="AY605" s="287"/>
      <c r="AZ605" s="287"/>
      <c r="BA605" s="287"/>
      <c r="BB605" s="287"/>
      <c r="BC605" s="287"/>
      <c r="BD605" s="287"/>
    </row>
    <row r="606" spans="1:56" s="288" customFormat="1" ht="14.25" customHeight="1" x14ac:dyDescent="0.2">
      <c r="A606" s="280" t="s">
        <v>1427</v>
      </c>
      <c r="B606" s="517"/>
      <c r="C606" s="357" t="s">
        <v>1903</v>
      </c>
      <c r="D606" s="331" t="s">
        <v>738</v>
      </c>
      <c r="E606" s="364">
        <v>7.0079999999999991</v>
      </c>
      <c r="F606" s="397" t="s">
        <v>1511</v>
      </c>
      <c r="G606" s="331" t="s">
        <v>618</v>
      </c>
      <c r="H606" s="331" t="s">
        <v>619</v>
      </c>
      <c r="I606" s="282" t="s">
        <v>654</v>
      </c>
      <c r="J606" s="397" t="s">
        <v>1512</v>
      </c>
      <c r="K606" s="398"/>
      <c r="L606" s="398"/>
      <c r="M606" s="399"/>
      <c r="N606" s="287"/>
      <c r="O606" s="287"/>
      <c r="P606" s="287"/>
      <c r="Q606" s="287"/>
      <c r="R606" s="287"/>
      <c r="S606" s="287"/>
      <c r="T606" s="287"/>
      <c r="U606" s="287"/>
      <c r="V606" s="287"/>
      <c r="W606" s="287"/>
      <c r="X606" s="287"/>
      <c r="Y606" s="287"/>
      <c r="Z606" s="287"/>
      <c r="AA606" s="287"/>
      <c r="AB606" s="287"/>
      <c r="AC606" s="287"/>
      <c r="AD606" s="287"/>
      <c r="AE606" s="287"/>
      <c r="AF606" s="287"/>
      <c r="AG606" s="287"/>
      <c r="AH606" s="287"/>
      <c r="AI606" s="287"/>
      <c r="AJ606" s="287"/>
      <c r="AK606" s="287"/>
      <c r="AL606" s="287"/>
      <c r="AM606" s="287"/>
      <c r="AN606" s="287"/>
      <c r="AO606" s="287"/>
      <c r="AP606" s="287"/>
      <c r="AQ606" s="287"/>
      <c r="AR606" s="287"/>
      <c r="AS606" s="287"/>
      <c r="AT606" s="287"/>
      <c r="AU606" s="287"/>
      <c r="AV606" s="287"/>
      <c r="AW606" s="287"/>
      <c r="AX606" s="287"/>
      <c r="AY606" s="287"/>
      <c r="AZ606" s="287"/>
      <c r="BA606" s="287"/>
      <c r="BB606" s="287"/>
      <c r="BC606" s="287"/>
      <c r="BD606" s="287"/>
    </row>
    <row r="607" spans="1:56" s="288" customFormat="1" ht="14.25" customHeight="1" x14ac:dyDescent="0.2">
      <c r="A607" s="280" t="s">
        <v>1428</v>
      </c>
      <c r="B607" s="517"/>
      <c r="C607" s="357" t="s">
        <v>1904</v>
      </c>
      <c r="D607" s="331" t="s">
        <v>738</v>
      </c>
      <c r="E607" s="364">
        <v>17.268000000000001</v>
      </c>
      <c r="F607" s="397" t="s">
        <v>1511</v>
      </c>
      <c r="G607" s="331" t="s">
        <v>618</v>
      </c>
      <c r="H607" s="331" t="s">
        <v>619</v>
      </c>
      <c r="I607" s="282" t="s">
        <v>654</v>
      </c>
      <c r="J607" s="397" t="s">
        <v>1512</v>
      </c>
      <c r="K607" s="398"/>
      <c r="L607" s="398"/>
      <c r="M607" s="399"/>
      <c r="N607" s="287"/>
      <c r="O607" s="287"/>
      <c r="P607" s="287"/>
      <c r="Q607" s="287"/>
      <c r="R607" s="287"/>
      <c r="S607" s="287"/>
      <c r="T607" s="287"/>
      <c r="U607" s="287"/>
      <c r="V607" s="287"/>
      <c r="W607" s="287"/>
      <c r="X607" s="287"/>
      <c r="Y607" s="287"/>
      <c r="Z607" s="287"/>
      <c r="AA607" s="287"/>
      <c r="AB607" s="287"/>
      <c r="AC607" s="287"/>
      <c r="AD607" s="287"/>
      <c r="AE607" s="287"/>
      <c r="AF607" s="287"/>
      <c r="AG607" s="287"/>
      <c r="AH607" s="287"/>
      <c r="AI607" s="287"/>
      <c r="AJ607" s="287"/>
      <c r="AK607" s="287"/>
      <c r="AL607" s="287"/>
      <c r="AM607" s="287"/>
      <c r="AN607" s="287"/>
      <c r="AO607" s="287"/>
      <c r="AP607" s="287"/>
      <c r="AQ607" s="287"/>
      <c r="AR607" s="287"/>
      <c r="AS607" s="287"/>
      <c r="AT607" s="287"/>
      <c r="AU607" s="287"/>
      <c r="AV607" s="287"/>
      <c r="AW607" s="287"/>
      <c r="AX607" s="287"/>
      <c r="AY607" s="287"/>
      <c r="AZ607" s="287"/>
      <c r="BA607" s="287"/>
      <c r="BB607" s="287"/>
      <c r="BC607" s="287"/>
      <c r="BD607" s="287"/>
    </row>
    <row r="608" spans="1:56" s="288" customFormat="1" ht="15" customHeight="1" x14ac:dyDescent="0.2">
      <c r="A608" s="329" t="s">
        <v>1429</v>
      </c>
      <c r="B608" s="517"/>
      <c r="C608" s="357" t="s">
        <v>1604</v>
      </c>
      <c r="D608" s="331" t="s">
        <v>738</v>
      </c>
      <c r="E608" s="364">
        <v>51</v>
      </c>
      <c r="F608" s="397" t="s">
        <v>1511</v>
      </c>
      <c r="G608" s="331" t="s">
        <v>618</v>
      </c>
      <c r="H608" s="331" t="s">
        <v>652</v>
      </c>
      <c r="I608" s="282" t="s">
        <v>654</v>
      </c>
      <c r="J608" s="397" t="s">
        <v>1512</v>
      </c>
      <c r="K608" s="398">
        <v>44927</v>
      </c>
      <c r="L608" s="398">
        <v>45261</v>
      </c>
      <c r="M608" s="399"/>
      <c r="N608" s="287"/>
      <c r="O608" s="287"/>
      <c r="P608" s="287"/>
      <c r="Q608" s="287"/>
      <c r="R608" s="287"/>
      <c r="S608" s="287"/>
      <c r="T608" s="287"/>
      <c r="U608" s="287"/>
      <c r="V608" s="287"/>
      <c r="W608" s="287"/>
      <c r="X608" s="287"/>
      <c r="Y608" s="287"/>
      <c r="Z608" s="287"/>
      <c r="AA608" s="287"/>
      <c r="AB608" s="287"/>
      <c r="AC608" s="287"/>
      <c r="AD608" s="287"/>
      <c r="AE608" s="287"/>
      <c r="AF608" s="287"/>
      <c r="AG608" s="287"/>
      <c r="AH608" s="287"/>
      <c r="AI608" s="287"/>
      <c r="AJ608" s="287"/>
      <c r="AK608" s="287"/>
      <c r="AL608" s="287"/>
      <c r="AM608" s="287"/>
      <c r="AN608" s="287"/>
      <c r="AO608" s="287"/>
      <c r="AP608" s="287"/>
      <c r="AQ608" s="287"/>
      <c r="AR608" s="287"/>
      <c r="AS608" s="287"/>
      <c r="AT608" s="287"/>
      <c r="AU608" s="287"/>
      <c r="AV608" s="287"/>
      <c r="AW608" s="287"/>
      <c r="AX608" s="287"/>
      <c r="AY608" s="287"/>
      <c r="AZ608" s="287"/>
      <c r="BA608" s="287"/>
      <c r="BB608" s="287"/>
      <c r="BC608" s="287"/>
      <c r="BD608" s="287"/>
    </row>
    <row r="609" spans="1:56" s="288" customFormat="1" ht="15" customHeight="1" x14ac:dyDescent="0.2">
      <c r="A609" s="280" t="s">
        <v>1430</v>
      </c>
      <c r="B609" s="517"/>
      <c r="C609" s="357" t="s">
        <v>1906</v>
      </c>
      <c r="D609" s="331" t="s">
        <v>738</v>
      </c>
      <c r="E609" s="364">
        <v>1.5</v>
      </c>
      <c r="F609" s="397" t="s">
        <v>1511</v>
      </c>
      <c r="G609" s="331" t="s">
        <v>618</v>
      </c>
      <c r="H609" s="331" t="s">
        <v>652</v>
      </c>
      <c r="I609" s="282" t="s">
        <v>653</v>
      </c>
      <c r="J609" s="397" t="s">
        <v>1512</v>
      </c>
      <c r="K609" s="398">
        <v>44927</v>
      </c>
      <c r="L609" s="398">
        <v>45261</v>
      </c>
      <c r="M609" s="399"/>
      <c r="N609" s="287"/>
      <c r="O609" s="287"/>
      <c r="P609" s="287"/>
      <c r="Q609" s="287"/>
      <c r="R609" s="287"/>
      <c r="S609" s="287"/>
      <c r="T609" s="287"/>
      <c r="U609" s="287"/>
      <c r="V609" s="287"/>
      <c r="W609" s="287"/>
      <c r="X609" s="287"/>
      <c r="Y609" s="287"/>
      <c r="Z609" s="287"/>
      <c r="AA609" s="287"/>
      <c r="AB609" s="287"/>
      <c r="AC609" s="287"/>
      <c r="AD609" s="287"/>
      <c r="AE609" s="287"/>
      <c r="AF609" s="287"/>
      <c r="AG609" s="287"/>
      <c r="AH609" s="287"/>
      <c r="AI609" s="287"/>
      <c r="AJ609" s="287"/>
      <c r="AK609" s="287"/>
      <c r="AL609" s="287"/>
      <c r="AM609" s="287"/>
      <c r="AN609" s="287"/>
      <c r="AO609" s="287"/>
      <c r="AP609" s="287"/>
      <c r="AQ609" s="287"/>
      <c r="AR609" s="287"/>
      <c r="AS609" s="287"/>
      <c r="AT609" s="287"/>
      <c r="AU609" s="287"/>
      <c r="AV609" s="287"/>
      <c r="AW609" s="287"/>
      <c r="AX609" s="287"/>
      <c r="AY609" s="287"/>
      <c r="AZ609" s="287"/>
      <c r="BA609" s="287"/>
      <c r="BB609" s="287"/>
      <c r="BC609" s="287"/>
      <c r="BD609" s="287"/>
    </row>
    <row r="610" spans="1:56" s="288" customFormat="1" ht="15" customHeight="1" x14ac:dyDescent="0.2">
      <c r="A610" s="280" t="s">
        <v>1431</v>
      </c>
      <c r="B610" s="517"/>
      <c r="C610" s="357" t="s">
        <v>1908</v>
      </c>
      <c r="D610" s="331" t="s">
        <v>738</v>
      </c>
      <c r="E610" s="364">
        <v>2</v>
      </c>
      <c r="F610" s="397" t="s">
        <v>1511</v>
      </c>
      <c r="G610" s="331" t="s">
        <v>618</v>
      </c>
      <c r="H610" s="331" t="s">
        <v>652</v>
      </c>
      <c r="I610" s="282" t="s">
        <v>653</v>
      </c>
      <c r="J610" s="397" t="s">
        <v>1512</v>
      </c>
      <c r="K610" s="398">
        <v>44995</v>
      </c>
      <c r="L610" s="398">
        <v>45261</v>
      </c>
      <c r="M610" s="399"/>
      <c r="N610" s="287"/>
      <c r="O610" s="287"/>
      <c r="P610" s="287"/>
      <c r="Q610" s="287"/>
      <c r="R610" s="287"/>
      <c r="S610" s="287"/>
      <c r="T610" s="287"/>
      <c r="U610" s="287"/>
      <c r="V610" s="287"/>
      <c r="W610" s="287"/>
      <c r="X610" s="287"/>
      <c r="Y610" s="287"/>
      <c r="Z610" s="287"/>
      <c r="AA610" s="287"/>
      <c r="AB610" s="287"/>
      <c r="AC610" s="287"/>
      <c r="AD610" s="287"/>
      <c r="AE610" s="287"/>
      <c r="AF610" s="287"/>
      <c r="AG610" s="287"/>
      <c r="AH610" s="287"/>
      <c r="AI610" s="287"/>
      <c r="AJ610" s="287"/>
      <c r="AK610" s="287"/>
      <c r="AL610" s="287"/>
      <c r="AM610" s="287"/>
      <c r="AN610" s="287"/>
      <c r="AO610" s="287"/>
      <c r="AP610" s="287"/>
      <c r="AQ610" s="287"/>
      <c r="AR610" s="287"/>
      <c r="AS610" s="287"/>
      <c r="AT610" s="287"/>
      <c r="AU610" s="287"/>
      <c r="AV610" s="287"/>
      <c r="AW610" s="287"/>
      <c r="AX610" s="287"/>
      <c r="AY610" s="287"/>
      <c r="AZ610" s="287"/>
      <c r="BA610" s="287"/>
      <c r="BB610" s="287"/>
      <c r="BC610" s="287"/>
      <c r="BD610" s="287"/>
    </row>
    <row r="611" spans="1:56" s="288" customFormat="1" ht="15" customHeight="1" x14ac:dyDescent="0.2">
      <c r="A611" s="329" t="s">
        <v>1432</v>
      </c>
      <c r="B611" s="517"/>
      <c r="C611" s="357" t="s">
        <v>1909</v>
      </c>
      <c r="D611" s="331" t="s">
        <v>738</v>
      </c>
      <c r="E611" s="364">
        <v>60</v>
      </c>
      <c r="F611" s="397" t="s">
        <v>1511</v>
      </c>
      <c r="G611" s="331" t="s">
        <v>618</v>
      </c>
      <c r="H611" s="331" t="s">
        <v>619</v>
      </c>
      <c r="I611" s="282" t="s">
        <v>653</v>
      </c>
      <c r="J611" s="397" t="s">
        <v>1512</v>
      </c>
      <c r="K611" s="398">
        <v>44997</v>
      </c>
      <c r="L611" s="398">
        <v>45261</v>
      </c>
      <c r="M611" s="399"/>
      <c r="N611" s="287"/>
      <c r="O611" s="287"/>
      <c r="P611" s="287"/>
      <c r="Q611" s="287"/>
      <c r="R611" s="287"/>
      <c r="S611" s="287"/>
      <c r="T611" s="287"/>
      <c r="U611" s="287"/>
      <c r="V611" s="287"/>
      <c r="W611" s="287"/>
      <c r="X611" s="287"/>
      <c r="Y611" s="287"/>
      <c r="Z611" s="287"/>
      <c r="AA611" s="287"/>
      <c r="AB611" s="287"/>
      <c r="AC611" s="287"/>
      <c r="AD611" s="287"/>
      <c r="AE611" s="287"/>
      <c r="AF611" s="287"/>
      <c r="AG611" s="287"/>
      <c r="AH611" s="287"/>
      <c r="AI611" s="287"/>
      <c r="AJ611" s="287"/>
      <c r="AK611" s="287"/>
      <c r="AL611" s="287"/>
      <c r="AM611" s="287"/>
      <c r="AN611" s="287"/>
      <c r="AO611" s="287"/>
      <c r="AP611" s="287"/>
      <c r="AQ611" s="287"/>
      <c r="AR611" s="287"/>
      <c r="AS611" s="287"/>
      <c r="AT611" s="287"/>
      <c r="AU611" s="287"/>
      <c r="AV611" s="287"/>
      <c r="AW611" s="287"/>
      <c r="AX611" s="287"/>
      <c r="AY611" s="287"/>
      <c r="AZ611" s="287"/>
      <c r="BA611" s="287"/>
      <c r="BB611" s="287"/>
      <c r="BC611" s="287"/>
      <c r="BD611" s="287"/>
    </row>
    <row r="612" spans="1:56" s="288" customFormat="1" ht="15" customHeight="1" x14ac:dyDescent="0.2">
      <c r="A612" s="280" t="s">
        <v>1433</v>
      </c>
      <c r="B612" s="517"/>
      <c r="C612" s="357" t="s">
        <v>1655</v>
      </c>
      <c r="D612" s="331" t="s">
        <v>738</v>
      </c>
      <c r="E612" s="364">
        <v>0.3</v>
      </c>
      <c r="F612" s="397" t="s">
        <v>1511</v>
      </c>
      <c r="G612" s="331" t="s">
        <v>618</v>
      </c>
      <c r="H612" s="331" t="s">
        <v>652</v>
      </c>
      <c r="I612" s="282" t="s">
        <v>653</v>
      </c>
      <c r="J612" s="397" t="s">
        <v>1512</v>
      </c>
      <c r="K612" s="398">
        <v>44998</v>
      </c>
      <c r="L612" s="398">
        <v>45261</v>
      </c>
      <c r="M612" s="399"/>
      <c r="N612" s="287"/>
      <c r="O612" s="287"/>
      <c r="P612" s="287"/>
      <c r="Q612" s="287"/>
      <c r="R612" s="287"/>
      <c r="S612" s="287"/>
      <c r="T612" s="287"/>
      <c r="U612" s="287"/>
      <c r="V612" s="287"/>
      <c r="W612" s="287"/>
      <c r="X612" s="287"/>
      <c r="Y612" s="287"/>
      <c r="Z612" s="287"/>
      <c r="AA612" s="287"/>
      <c r="AB612" s="287"/>
      <c r="AC612" s="287"/>
      <c r="AD612" s="287"/>
      <c r="AE612" s="287"/>
      <c r="AF612" s="287"/>
      <c r="AG612" s="287"/>
      <c r="AH612" s="287"/>
      <c r="AI612" s="287"/>
      <c r="AJ612" s="287"/>
      <c r="AK612" s="287"/>
      <c r="AL612" s="287"/>
      <c r="AM612" s="287"/>
      <c r="AN612" s="287"/>
      <c r="AO612" s="287"/>
      <c r="AP612" s="287"/>
      <c r="AQ612" s="287"/>
      <c r="AR612" s="287"/>
      <c r="AS612" s="287"/>
      <c r="AT612" s="287"/>
      <c r="AU612" s="287"/>
      <c r="AV612" s="287"/>
      <c r="AW612" s="287"/>
      <c r="AX612" s="287"/>
      <c r="AY612" s="287"/>
      <c r="AZ612" s="287"/>
      <c r="BA612" s="287"/>
      <c r="BB612" s="287"/>
      <c r="BC612" s="287"/>
      <c r="BD612" s="287"/>
    </row>
    <row r="613" spans="1:56" s="288" customFormat="1" ht="15" customHeight="1" x14ac:dyDescent="0.2">
      <c r="A613" s="329" t="s">
        <v>1434</v>
      </c>
      <c r="B613" s="517"/>
      <c r="C613" s="357" t="s">
        <v>1594</v>
      </c>
      <c r="D613" s="331" t="s">
        <v>738</v>
      </c>
      <c r="E613" s="364">
        <v>7.5</v>
      </c>
      <c r="F613" s="397" t="s">
        <v>1511</v>
      </c>
      <c r="G613" s="331" t="s">
        <v>1551</v>
      </c>
      <c r="H613" s="331" t="s">
        <v>652</v>
      </c>
      <c r="I613" s="282" t="s">
        <v>654</v>
      </c>
      <c r="J613" s="397" t="s">
        <v>1606</v>
      </c>
      <c r="K613" s="398">
        <v>44927</v>
      </c>
      <c r="L613" s="398">
        <v>45261</v>
      </c>
      <c r="M613" s="399"/>
      <c r="N613" s="287"/>
      <c r="O613" s="287"/>
      <c r="P613" s="287"/>
      <c r="Q613" s="287"/>
      <c r="R613" s="287"/>
      <c r="S613" s="287"/>
      <c r="T613" s="287"/>
      <c r="U613" s="287"/>
      <c r="V613" s="287"/>
      <c r="W613" s="287"/>
      <c r="X613" s="287"/>
      <c r="Y613" s="287"/>
      <c r="Z613" s="287"/>
      <c r="AA613" s="287"/>
      <c r="AB613" s="287"/>
      <c r="AC613" s="287"/>
      <c r="AD613" s="287"/>
      <c r="AE613" s="287"/>
      <c r="AF613" s="287"/>
      <c r="AG613" s="287"/>
      <c r="AH613" s="287"/>
      <c r="AI613" s="287"/>
      <c r="AJ613" s="287"/>
      <c r="AK613" s="287"/>
      <c r="AL613" s="287"/>
      <c r="AM613" s="287"/>
      <c r="AN613" s="287"/>
      <c r="AO613" s="287"/>
      <c r="AP613" s="287"/>
      <c r="AQ613" s="287"/>
      <c r="AR613" s="287"/>
      <c r="AS613" s="287"/>
      <c r="AT613" s="287"/>
      <c r="AU613" s="287"/>
      <c r="AV613" s="287"/>
      <c r="AW613" s="287"/>
      <c r="AX613" s="287"/>
      <c r="AY613" s="287"/>
      <c r="AZ613" s="287"/>
      <c r="BA613" s="287"/>
      <c r="BB613" s="287"/>
      <c r="BC613" s="287"/>
      <c r="BD613" s="287"/>
    </row>
    <row r="614" spans="1:56" s="288" customFormat="1" ht="15" customHeight="1" x14ac:dyDescent="0.2">
      <c r="A614" s="280" t="s">
        <v>1435</v>
      </c>
      <c r="B614" s="517"/>
      <c r="C614" s="357" t="s">
        <v>1592</v>
      </c>
      <c r="D614" s="331" t="s">
        <v>738</v>
      </c>
      <c r="E614" s="364">
        <v>451.19</v>
      </c>
      <c r="F614" s="397" t="s">
        <v>1511</v>
      </c>
      <c r="G614" s="331" t="s">
        <v>751</v>
      </c>
      <c r="H614" s="331" t="s">
        <v>652</v>
      </c>
      <c r="I614" s="282" t="s">
        <v>653</v>
      </c>
      <c r="J614" s="397" t="s">
        <v>1606</v>
      </c>
      <c r="K614" s="398">
        <v>44927</v>
      </c>
      <c r="L614" s="398">
        <v>45261</v>
      </c>
      <c r="M614" s="399"/>
      <c r="N614" s="287"/>
      <c r="O614" s="287"/>
      <c r="P614" s="287"/>
      <c r="Q614" s="287"/>
      <c r="R614" s="287"/>
      <c r="S614" s="287"/>
      <c r="T614" s="287"/>
      <c r="U614" s="287"/>
      <c r="V614" s="287"/>
      <c r="W614" s="287"/>
      <c r="X614" s="287"/>
      <c r="Y614" s="287"/>
      <c r="Z614" s="287"/>
      <c r="AA614" s="287"/>
      <c r="AB614" s="287"/>
      <c r="AC614" s="287"/>
      <c r="AD614" s="287"/>
      <c r="AE614" s="287"/>
      <c r="AF614" s="287"/>
      <c r="AG614" s="287"/>
      <c r="AH614" s="287"/>
      <c r="AI614" s="287"/>
      <c r="AJ614" s="287"/>
      <c r="AK614" s="287"/>
      <c r="AL614" s="287"/>
      <c r="AM614" s="287"/>
      <c r="AN614" s="287"/>
      <c r="AO614" s="287"/>
      <c r="AP614" s="287"/>
      <c r="AQ614" s="287"/>
      <c r="AR614" s="287"/>
      <c r="AS614" s="287"/>
      <c r="AT614" s="287"/>
      <c r="AU614" s="287"/>
      <c r="AV614" s="287"/>
      <c r="AW614" s="287"/>
      <c r="AX614" s="287"/>
      <c r="AY614" s="287"/>
      <c r="AZ614" s="287"/>
      <c r="BA614" s="287"/>
      <c r="BB614" s="287"/>
      <c r="BC614" s="287"/>
      <c r="BD614" s="287"/>
    </row>
    <row r="615" spans="1:56" s="288" customFormat="1" ht="15" customHeight="1" x14ac:dyDescent="0.2">
      <c r="A615" s="280" t="s">
        <v>1436</v>
      </c>
      <c r="B615" s="517"/>
      <c r="C615" s="357" t="s">
        <v>1971</v>
      </c>
      <c r="D615" s="331" t="s">
        <v>738</v>
      </c>
      <c r="E615" s="364">
        <v>10</v>
      </c>
      <c r="F615" s="397" t="s">
        <v>1511</v>
      </c>
      <c r="G615" s="331" t="s">
        <v>618</v>
      </c>
      <c r="H615" s="331" t="s">
        <v>652</v>
      </c>
      <c r="I615" s="282" t="s">
        <v>653</v>
      </c>
      <c r="J615" s="397" t="s">
        <v>1512</v>
      </c>
      <c r="K615" s="398">
        <v>44927</v>
      </c>
      <c r="L615" s="398">
        <v>45261</v>
      </c>
      <c r="M615" s="399"/>
      <c r="N615" s="287"/>
      <c r="O615" s="287"/>
      <c r="P615" s="287"/>
      <c r="Q615" s="287"/>
      <c r="R615" s="287"/>
      <c r="S615" s="287"/>
      <c r="T615" s="287"/>
      <c r="U615" s="287"/>
      <c r="V615" s="287"/>
      <c r="W615" s="287"/>
      <c r="X615" s="287"/>
      <c r="Y615" s="287"/>
      <c r="Z615" s="287"/>
      <c r="AA615" s="287"/>
      <c r="AB615" s="287"/>
      <c r="AC615" s="287"/>
      <c r="AD615" s="287"/>
      <c r="AE615" s="287"/>
      <c r="AF615" s="287"/>
      <c r="AG615" s="287"/>
      <c r="AH615" s="287"/>
      <c r="AI615" s="287"/>
      <c r="AJ615" s="287"/>
      <c r="AK615" s="287"/>
      <c r="AL615" s="287"/>
      <c r="AM615" s="287"/>
      <c r="AN615" s="287"/>
      <c r="AO615" s="287"/>
      <c r="AP615" s="287"/>
      <c r="AQ615" s="287"/>
      <c r="AR615" s="287"/>
      <c r="AS615" s="287"/>
      <c r="AT615" s="287"/>
      <c r="AU615" s="287"/>
      <c r="AV615" s="287"/>
      <c r="AW615" s="287"/>
      <c r="AX615" s="287"/>
      <c r="AY615" s="287"/>
      <c r="AZ615" s="287"/>
      <c r="BA615" s="287"/>
      <c r="BB615" s="287"/>
      <c r="BC615" s="287"/>
      <c r="BD615" s="287"/>
    </row>
    <row r="616" spans="1:56" s="288" customFormat="1" ht="15" customHeight="1" x14ac:dyDescent="0.2">
      <c r="A616" s="329" t="s">
        <v>1437</v>
      </c>
      <c r="B616" s="517"/>
      <c r="C616" s="357" t="s">
        <v>1589</v>
      </c>
      <c r="D616" s="331" t="s">
        <v>738</v>
      </c>
      <c r="E616" s="364">
        <v>80</v>
      </c>
      <c r="F616" s="397" t="s">
        <v>1511</v>
      </c>
      <c r="G616" s="331" t="s">
        <v>1607</v>
      </c>
      <c r="H616" s="331" t="s">
        <v>652</v>
      </c>
      <c r="I616" s="282" t="s">
        <v>654</v>
      </c>
      <c r="J616" s="397" t="s">
        <v>1606</v>
      </c>
      <c r="K616" s="398">
        <v>44927</v>
      </c>
      <c r="L616" s="398">
        <v>45261</v>
      </c>
      <c r="M616" s="399"/>
      <c r="N616" s="287"/>
      <c r="O616" s="287"/>
      <c r="P616" s="287"/>
      <c r="Q616" s="287"/>
      <c r="R616" s="287"/>
      <c r="S616" s="287"/>
      <c r="T616" s="287"/>
      <c r="U616" s="287"/>
      <c r="V616" s="287"/>
      <c r="W616" s="287"/>
      <c r="X616" s="287"/>
      <c r="Y616" s="287"/>
      <c r="Z616" s="287"/>
      <c r="AA616" s="287"/>
      <c r="AB616" s="287"/>
      <c r="AC616" s="287"/>
      <c r="AD616" s="287"/>
      <c r="AE616" s="287"/>
      <c r="AF616" s="287"/>
      <c r="AG616" s="287"/>
      <c r="AH616" s="287"/>
      <c r="AI616" s="287"/>
      <c r="AJ616" s="287"/>
      <c r="AK616" s="287"/>
      <c r="AL616" s="287"/>
      <c r="AM616" s="287"/>
      <c r="AN616" s="287"/>
      <c r="AO616" s="287"/>
      <c r="AP616" s="287"/>
      <c r="AQ616" s="287"/>
      <c r="AR616" s="287"/>
      <c r="AS616" s="287"/>
      <c r="AT616" s="287"/>
      <c r="AU616" s="287"/>
      <c r="AV616" s="287"/>
      <c r="AW616" s="287"/>
      <c r="AX616" s="287"/>
      <c r="AY616" s="287"/>
      <c r="AZ616" s="287"/>
      <c r="BA616" s="287"/>
      <c r="BB616" s="287"/>
      <c r="BC616" s="287"/>
      <c r="BD616" s="287"/>
    </row>
    <row r="617" spans="1:56" s="288" customFormat="1" ht="15" customHeight="1" x14ac:dyDescent="0.2">
      <c r="A617" s="280" t="s">
        <v>1438</v>
      </c>
      <c r="B617" s="517"/>
      <c r="C617" s="357" t="s">
        <v>1985</v>
      </c>
      <c r="D617" s="331" t="s">
        <v>738</v>
      </c>
      <c r="E617" s="364">
        <v>2.5</v>
      </c>
      <c r="F617" s="397" t="s">
        <v>1511</v>
      </c>
      <c r="G617" s="283" t="s">
        <v>618</v>
      </c>
      <c r="H617" s="331" t="s">
        <v>652</v>
      </c>
      <c r="I617" s="282" t="s">
        <v>653</v>
      </c>
      <c r="J617" s="404" t="s">
        <v>1512</v>
      </c>
      <c r="K617" s="398">
        <v>44954</v>
      </c>
      <c r="L617" s="398">
        <v>45288</v>
      </c>
      <c r="M617" s="399"/>
      <c r="N617" s="287"/>
      <c r="O617" s="287"/>
      <c r="P617" s="287"/>
      <c r="Q617" s="287"/>
      <c r="R617" s="287"/>
      <c r="S617" s="287"/>
      <c r="T617" s="287"/>
      <c r="U617" s="287"/>
      <c r="V617" s="287"/>
      <c r="W617" s="287"/>
      <c r="X617" s="287"/>
      <c r="Y617" s="287"/>
      <c r="Z617" s="287"/>
      <c r="AA617" s="287"/>
      <c r="AB617" s="287"/>
      <c r="AC617" s="287"/>
      <c r="AD617" s="287"/>
      <c r="AE617" s="287"/>
      <c r="AF617" s="287"/>
      <c r="AG617" s="287"/>
      <c r="AH617" s="287"/>
      <c r="AI617" s="287"/>
      <c r="AJ617" s="287"/>
      <c r="AK617" s="287"/>
      <c r="AL617" s="287"/>
      <c r="AM617" s="287"/>
      <c r="AN617" s="287"/>
      <c r="AO617" s="287"/>
      <c r="AP617" s="287"/>
      <c r="AQ617" s="287"/>
      <c r="AR617" s="287"/>
      <c r="AS617" s="287"/>
      <c r="AT617" s="287"/>
      <c r="AU617" s="287"/>
      <c r="AV617" s="287"/>
      <c r="AW617" s="287"/>
      <c r="AX617" s="287"/>
      <c r="AY617" s="287"/>
      <c r="AZ617" s="287"/>
      <c r="BA617" s="287"/>
      <c r="BB617" s="287"/>
      <c r="BC617" s="287"/>
      <c r="BD617" s="287"/>
    </row>
    <row r="618" spans="1:56" s="288" customFormat="1" ht="15" customHeight="1" x14ac:dyDescent="0.2">
      <c r="A618" s="280" t="s">
        <v>1439</v>
      </c>
      <c r="B618" s="517"/>
      <c r="C618" s="406" t="s">
        <v>2001</v>
      </c>
      <c r="D618" s="407" t="s">
        <v>738</v>
      </c>
      <c r="E618" s="402">
        <v>8</v>
      </c>
      <c r="F618" s="407" t="s">
        <v>1511</v>
      </c>
      <c r="G618" s="407" t="s">
        <v>618</v>
      </c>
      <c r="H618" s="407" t="s">
        <v>652</v>
      </c>
      <c r="I618" s="407" t="s">
        <v>653</v>
      </c>
      <c r="J618" s="407" t="s">
        <v>1512</v>
      </c>
      <c r="K618" s="350">
        <v>44987</v>
      </c>
      <c r="L618" s="350">
        <v>45291</v>
      </c>
      <c r="M618" s="399"/>
      <c r="N618" s="287"/>
      <c r="O618" s="287"/>
      <c r="P618" s="287"/>
      <c r="Q618" s="287"/>
      <c r="R618" s="287"/>
      <c r="S618" s="287"/>
      <c r="T618" s="287"/>
      <c r="U618" s="287"/>
      <c r="V618" s="287"/>
      <c r="W618" s="287"/>
      <c r="X618" s="287"/>
      <c r="Y618" s="287"/>
      <c r="Z618" s="287"/>
      <c r="AA618" s="287"/>
      <c r="AB618" s="287"/>
      <c r="AC618" s="287"/>
      <c r="AD618" s="287"/>
      <c r="AE618" s="287"/>
      <c r="AF618" s="287"/>
      <c r="AG618" s="287"/>
      <c r="AH618" s="287"/>
      <c r="AI618" s="287"/>
      <c r="AJ618" s="287"/>
      <c r="AK618" s="287"/>
      <c r="AL618" s="287"/>
      <c r="AM618" s="287"/>
      <c r="AN618" s="287"/>
      <c r="AO618" s="287"/>
      <c r="AP618" s="287"/>
      <c r="AQ618" s="287"/>
      <c r="AR618" s="287"/>
      <c r="AS618" s="287"/>
      <c r="AT618" s="287"/>
      <c r="AU618" s="287"/>
      <c r="AV618" s="287"/>
      <c r="AW618" s="287"/>
      <c r="AX618" s="287"/>
      <c r="AY618" s="287"/>
      <c r="AZ618" s="287"/>
      <c r="BA618" s="287"/>
      <c r="BB618" s="287"/>
      <c r="BC618" s="287"/>
      <c r="BD618" s="287"/>
    </row>
    <row r="619" spans="1:56" s="288" customFormat="1" ht="15" customHeight="1" x14ac:dyDescent="0.2">
      <c r="A619" s="329" t="s">
        <v>1440</v>
      </c>
      <c r="B619" s="517"/>
      <c r="C619" s="406" t="s">
        <v>1649</v>
      </c>
      <c r="D619" s="407" t="s">
        <v>738</v>
      </c>
      <c r="E619" s="402">
        <v>2</v>
      </c>
      <c r="F619" s="407" t="s">
        <v>1511</v>
      </c>
      <c r="G619" s="407" t="s">
        <v>618</v>
      </c>
      <c r="H619" s="407" t="s">
        <v>652</v>
      </c>
      <c r="I619" s="407" t="s">
        <v>653</v>
      </c>
      <c r="J619" s="407" t="s">
        <v>1512</v>
      </c>
      <c r="K619" s="350">
        <v>45010</v>
      </c>
      <c r="L619" s="350">
        <v>45291</v>
      </c>
      <c r="M619" s="399"/>
      <c r="N619" s="287"/>
      <c r="O619" s="287"/>
      <c r="P619" s="287"/>
      <c r="Q619" s="287"/>
      <c r="R619" s="287"/>
      <c r="S619" s="287"/>
      <c r="T619" s="287"/>
      <c r="U619" s="287"/>
      <c r="V619" s="287"/>
      <c r="W619" s="287"/>
      <c r="X619" s="287"/>
      <c r="Y619" s="287"/>
      <c r="Z619" s="287"/>
      <c r="AA619" s="287"/>
      <c r="AB619" s="287"/>
      <c r="AC619" s="287"/>
      <c r="AD619" s="287"/>
      <c r="AE619" s="287"/>
      <c r="AF619" s="287"/>
      <c r="AG619" s="287"/>
      <c r="AH619" s="287"/>
      <c r="AI619" s="287"/>
      <c r="AJ619" s="287"/>
      <c r="AK619" s="287"/>
      <c r="AL619" s="287"/>
      <c r="AM619" s="287"/>
      <c r="AN619" s="287"/>
      <c r="AO619" s="287"/>
      <c r="AP619" s="287"/>
      <c r="AQ619" s="287"/>
      <c r="AR619" s="287"/>
      <c r="AS619" s="287"/>
      <c r="AT619" s="287"/>
      <c r="AU619" s="287"/>
      <c r="AV619" s="287"/>
      <c r="AW619" s="287"/>
      <c r="AX619" s="287"/>
      <c r="AY619" s="287"/>
      <c r="AZ619" s="287"/>
      <c r="BA619" s="287"/>
      <c r="BB619" s="287"/>
      <c r="BC619" s="287"/>
      <c r="BD619" s="287"/>
    </row>
    <row r="620" spans="1:56" s="288" customFormat="1" ht="15" customHeight="1" x14ac:dyDescent="0.2">
      <c r="A620" s="280" t="s">
        <v>1441</v>
      </c>
      <c r="B620" s="517"/>
      <c r="C620" s="406" t="s">
        <v>1651</v>
      </c>
      <c r="D620" s="407" t="s">
        <v>738</v>
      </c>
      <c r="E620" s="402">
        <v>110</v>
      </c>
      <c r="F620" s="407" t="s">
        <v>1511</v>
      </c>
      <c r="G620" s="407" t="s">
        <v>618</v>
      </c>
      <c r="H620" s="407" t="s">
        <v>619</v>
      </c>
      <c r="I620" s="407" t="s">
        <v>653</v>
      </c>
      <c r="J620" s="407" t="s">
        <v>1512</v>
      </c>
      <c r="K620" s="350">
        <v>45012</v>
      </c>
      <c r="L620" s="350">
        <v>45291</v>
      </c>
      <c r="M620" s="399"/>
      <c r="N620" s="287"/>
      <c r="O620" s="287"/>
      <c r="P620" s="287"/>
      <c r="Q620" s="287"/>
      <c r="R620" s="287"/>
      <c r="S620" s="287"/>
      <c r="T620" s="287"/>
      <c r="U620" s="287"/>
      <c r="V620" s="287"/>
      <c r="W620" s="287"/>
      <c r="X620" s="287"/>
      <c r="Y620" s="287"/>
      <c r="Z620" s="287"/>
      <c r="AA620" s="287"/>
      <c r="AB620" s="287"/>
      <c r="AC620" s="287"/>
      <c r="AD620" s="287"/>
      <c r="AE620" s="287"/>
      <c r="AF620" s="287"/>
      <c r="AG620" s="287"/>
      <c r="AH620" s="287"/>
      <c r="AI620" s="287"/>
      <c r="AJ620" s="287"/>
      <c r="AK620" s="287"/>
      <c r="AL620" s="287"/>
      <c r="AM620" s="287"/>
      <c r="AN620" s="287"/>
      <c r="AO620" s="287"/>
      <c r="AP620" s="287"/>
      <c r="AQ620" s="287"/>
      <c r="AR620" s="287"/>
      <c r="AS620" s="287"/>
      <c r="AT620" s="287"/>
      <c r="AU620" s="287"/>
      <c r="AV620" s="287"/>
      <c r="AW620" s="287"/>
      <c r="AX620" s="287"/>
      <c r="AY620" s="287"/>
      <c r="AZ620" s="287"/>
      <c r="BA620" s="287"/>
      <c r="BB620" s="287"/>
      <c r="BC620" s="287"/>
      <c r="BD620" s="287"/>
    </row>
    <row r="621" spans="1:56" s="288" customFormat="1" ht="15" customHeight="1" x14ac:dyDescent="0.2">
      <c r="A621" s="280" t="s">
        <v>1442</v>
      </c>
      <c r="B621" s="517"/>
      <c r="C621" s="406" t="s">
        <v>1652</v>
      </c>
      <c r="D621" s="407" t="s">
        <v>738</v>
      </c>
      <c r="E621" s="402">
        <v>4</v>
      </c>
      <c r="F621" s="407" t="s">
        <v>1511</v>
      </c>
      <c r="G621" s="407" t="s">
        <v>618</v>
      </c>
      <c r="H621" s="407" t="s">
        <v>652</v>
      </c>
      <c r="I621" s="407" t="s">
        <v>653</v>
      </c>
      <c r="J621" s="407" t="s">
        <v>1512</v>
      </c>
      <c r="K621" s="350">
        <v>45013</v>
      </c>
      <c r="L621" s="350">
        <v>45291</v>
      </c>
      <c r="M621" s="399"/>
      <c r="N621" s="287"/>
      <c r="O621" s="287"/>
      <c r="P621" s="287"/>
      <c r="Q621" s="287"/>
      <c r="R621" s="287"/>
      <c r="S621" s="287"/>
      <c r="T621" s="287"/>
      <c r="U621" s="287"/>
      <c r="V621" s="287"/>
      <c r="W621" s="287"/>
      <c r="X621" s="287"/>
      <c r="Y621" s="287"/>
      <c r="Z621" s="287"/>
      <c r="AA621" s="287"/>
      <c r="AB621" s="287"/>
      <c r="AC621" s="287"/>
      <c r="AD621" s="287"/>
      <c r="AE621" s="287"/>
      <c r="AF621" s="287"/>
      <c r="AG621" s="287"/>
      <c r="AH621" s="287"/>
      <c r="AI621" s="287"/>
      <c r="AJ621" s="287"/>
      <c r="AK621" s="287"/>
      <c r="AL621" s="287"/>
      <c r="AM621" s="287"/>
      <c r="AN621" s="287"/>
      <c r="AO621" s="287"/>
      <c r="AP621" s="287"/>
      <c r="AQ621" s="287"/>
      <c r="AR621" s="287"/>
      <c r="AS621" s="287"/>
      <c r="AT621" s="287"/>
      <c r="AU621" s="287"/>
      <c r="AV621" s="287"/>
      <c r="AW621" s="287"/>
      <c r="AX621" s="287"/>
      <c r="AY621" s="287"/>
      <c r="AZ621" s="287"/>
      <c r="BA621" s="287"/>
      <c r="BB621" s="287"/>
      <c r="BC621" s="287"/>
      <c r="BD621" s="287"/>
    </row>
    <row r="622" spans="1:56" s="288" customFormat="1" ht="13.5" x14ac:dyDescent="0.2">
      <c r="A622" s="329" t="s">
        <v>1443</v>
      </c>
      <c r="B622" s="517"/>
      <c r="C622" s="357" t="s">
        <v>1842</v>
      </c>
      <c r="D622" s="331" t="s">
        <v>2017</v>
      </c>
      <c r="E622" s="364">
        <v>29</v>
      </c>
      <c r="F622" s="397" t="s">
        <v>1511</v>
      </c>
      <c r="G622" s="331" t="s">
        <v>751</v>
      </c>
      <c r="H622" s="331" t="s">
        <v>652</v>
      </c>
      <c r="I622" s="282" t="s">
        <v>653</v>
      </c>
      <c r="J622" s="397" t="s">
        <v>1512</v>
      </c>
      <c r="K622" s="398">
        <v>44927</v>
      </c>
      <c r="L622" s="398">
        <v>45261</v>
      </c>
      <c r="M622" s="399"/>
      <c r="N622" s="287"/>
      <c r="O622" s="287"/>
      <c r="P622" s="287"/>
      <c r="Q622" s="287"/>
      <c r="R622" s="287"/>
      <c r="S622" s="287"/>
      <c r="T622" s="287"/>
      <c r="U622" s="287"/>
      <c r="V622" s="287"/>
      <c r="W622" s="287"/>
      <c r="X622" s="287"/>
      <c r="Y622" s="287"/>
      <c r="Z622" s="287"/>
      <c r="AA622" s="287"/>
      <c r="AB622" s="287"/>
      <c r="AC622" s="287"/>
      <c r="AD622" s="287"/>
      <c r="AE622" s="287"/>
      <c r="AF622" s="287"/>
      <c r="AG622" s="287"/>
      <c r="AH622" s="287"/>
      <c r="AI622" s="287"/>
      <c r="AJ622" s="287"/>
      <c r="AK622" s="287"/>
      <c r="AL622" s="287"/>
      <c r="AM622" s="287"/>
      <c r="AN622" s="287"/>
      <c r="AO622" s="287"/>
      <c r="AP622" s="287"/>
      <c r="AQ622" s="287"/>
      <c r="AR622" s="287"/>
      <c r="AS622" s="287"/>
      <c r="AT622" s="287"/>
      <c r="AU622" s="287"/>
      <c r="AV622" s="287"/>
      <c r="AW622" s="287"/>
      <c r="AX622" s="287"/>
      <c r="AY622" s="287"/>
      <c r="AZ622" s="287"/>
      <c r="BA622" s="287"/>
      <c r="BB622" s="287"/>
      <c r="BC622" s="287"/>
      <c r="BD622" s="287"/>
    </row>
    <row r="623" spans="1:56" s="288" customFormat="1" ht="15" customHeight="1" x14ac:dyDescent="0.2">
      <c r="A623" s="280" t="s">
        <v>1444</v>
      </c>
      <c r="B623" s="517"/>
      <c r="C623" s="357" t="s">
        <v>1838</v>
      </c>
      <c r="D623" s="331" t="s">
        <v>1616</v>
      </c>
      <c r="E623" s="364">
        <v>5</v>
      </c>
      <c r="F623" s="397" t="s">
        <v>1511</v>
      </c>
      <c r="G623" s="331" t="s">
        <v>618</v>
      </c>
      <c r="H623" s="331" t="s">
        <v>652</v>
      </c>
      <c r="I623" s="282" t="s">
        <v>653</v>
      </c>
      <c r="J623" s="397" t="s">
        <v>1512</v>
      </c>
      <c r="K623" s="398">
        <v>44927</v>
      </c>
      <c r="L623" s="398">
        <v>45261</v>
      </c>
      <c r="M623" s="399"/>
      <c r="N623" s="287"/>
      <c r="O623" s="287"/>
      <c r="P623" s="287"/>
      <c r="Q623" s="287"/>
      <c r="R623" s="287"/>
      <c r="S623" s="287"/>
      <c r="T623" s="287"/>
      <c r="U623" s="287"/>
      <c r="V623" s="287"/>
      <c r="W623" s="287"/>
      <c r="X623" s="287"/>
      <c r="Y623" s="287"/>
      <c r="Z623" s="287"/>
      <c r="AA623" s="287"/>
      <c r="AB623" s="287"/>
      <c r="AC623" s="287"/>
      <c r="AD623" s="287"/>
      <c r="AE623" s="287"/>
      <c r="AF623" s="287"/>
      <c r="AG623" s="287"/>
      <c r="AH623" s="287"/>
      <c r="AI623" s="287"/>
      <c r="AJ623" s="287"/>
      <c r="AK623" s="287"/>
      <c r="AL623" s="287"/>
      <c r="AM623" s="287"/>
      <c r="AN623" s="287"/>
      <c r="AO623" s="287"/>
      <c r="AP623" s="287"/>
      <c r="AQ623" s="287"/>
      <c r="AR623" s="287"/>
      <c r="AS623" s="287"/>
      <c r="AT623" s="287"/>
      <c r="AU623" s="287"/>
      <c r="AV623" s="287"/>
      <c r="AW623" s="287"/>
      <c r="AX623" s="287"/>
      <c r="AY623" s="287"/>
      <c r="AZ623" s="287"/>
      <c r="BA623" s="287"/>
      <c r="BB623" s="287"/>
      <c r="BC623" s="287"/>
      <c r="BD623" s="287"/>
    </row>
    <row r="624" spans="1:56" s="288" customFormat="1" ht="15" customHeight="1" x14ac:dyDescent="0.2">
      <c r="A624" s="280" t="s">
        <v>1445</v>
      </c>
      <c r="B624" s="517"/>
      <c r="C624" s="357" t="s">
        <v>1632</v>
      </c>
      <c r="D624" s="331" t="s">
        <v>1616</v>
      </c>
      <c r="E624" s="364">
        <v>15</v>
      </c>
      <c r="F624" s="397" t="s">
        <v>1511</v>
      </c>
      <c r="G624" s="331" t="s">
        <v>751</v>
      </c>
      <c r="H624" s="331" t="s">
        <v>652</v>
      </c>
      <c r="I624" s="282" t="s">
        <v>653</v>
      </c>
      <c r="J624" s="397" t="s">
        <v>1512</v>
      </c>
      <c r="K624" s="398">
        <v>44927</v>
      </c>
      <c r="L624" s="398">
        <v>45261</v>
      </c>
      <c r="M624" s="399"/>
      <c r="N624" s="287"/>
      <c r="O624" s="287"/>
      <c r="P624" s="287"/>
      <c r="Q624" s="287"/>
      <c r="R624" s="287"/>
      <c r="S624" s="287"/>
      <c r="T624" s="287"/>
      <c r="U624" s="287"/>
      <c r="V624" s="287"/>
      <c r="W624" s="287"/>
      <c r="X624" s="287"/>
      <c r="Y624" s="287"/>
      <c r="Z624" s="287"/>
      <c r="AA624" s="287"/>
      <c r="AB624" s="287"/>
      <c r="AC624" s="287"/>
      <c r="AD624" s="287"/>
      <c r="AE624" s="287"/>
      <c r="AF624" s="287"/>
      <c r="AG624" s="287"/>
      <c r="AH624" s="287"/>
      <c r="AI624" s="287"/>
      <c r="AJ624" s="287"/>
      <c r="AK624" s="287"/>
      <c r="AL624" s="287"/>
      <c r="AM624" s="287"/>
      <c r="AN624" s="287"/>
      <c r="AO624" s="287"/>
      <c r="AP624" s="287"/>
      <c r="AQ624" s="287"/>
      <c r="AR624" s="287"/>
      <c r="AS624" s="287"/>
      <c r="AT624" s="287"/>
      <c r="AU624" s="287"/>
      <c r="AV624" s="287"/>
      <c r="AW624" s="287"/>
      <c r="AX624" s="287"/>
      <c r="AY624" s="287"/>
      <c r="AZ624" s="287"/>
      <c r="BA624" s="287"/>
      <c r="BB624" s="287"/>
      <c r="BC624" s="287"/>
      <c r="BD624" s="287"/>
    </row>
    <row r="625" spans="1:56" s="288" customFormat="1" ht="15" customHeight="1" x14ac:dyDescent="0.2">
      <c r="A625" s="329" t="s">
        <v>1446</v>
      </c>
      <c r="B625" s="517"/>
      <c r="C625" s="357" t="s">
        <v>1968</v>
      </c>
      <c r="D625" s="331" t="s">
        <v>1616</v>
      </c>
      <c r="E625" s="364">
        <v>2.4</v>
      </c>
      <c r="F625" s="403" t="s">
        <v>1511</v>
      </c>
      <c r="G625" s="331" t="s">
        <v>618</v>
      </c>
      <c r="H625" s="331" t="s">
        <v>652</v>
      </c>
      <c r="I625" s="282" t="s">
        <v>653</v>
      </c>
      <c r="J625" s="397" t="s">
        <v>1512</v>
      </c>
      <c r="K625" s="398">
        <v>44927</v>
      </c>
      <c r="L625" s="398">
        <v>45261</v>
      </c>
      <c r="M625" s="399"/>
      <c r="N625" s="287"/>
      <c r="O625" s="287"/>
      <c r="P625" s="287"/>
      <c r="Q625" s="287"/>
      <c r="R625" s="287"/>
      <c r="S625" s="287"/>
      <c r="T625" s="287"/>
      <c r="U625" s="287"/>
      <c r="V625" s="287"/>
      <c r="W625" s="287"/>
      <c r="X625" s="287"/>
      <c r="Y625" s="287"/>
      <c r="Z625" s="287"/>
      <c r="AA625" s="287"/>
      <c r="AB625" s="287"/>
      <c r="AC625" s="287"/>
      <c r="AD625" s="287"/>
      <c r="AE625" s="287"/>
      <c r="AF625" s="287"/>
      <c r="AG625" s="287"/>
      <c r="AH625" s="287"/>
      <c r="AI625" s="287"/>
      <c r="AJ625" s="287"/>
      <c r="AK625" s="287"/>
      <c r="AL625" s="287"/>
      <c r="AM625" s="287"/>
      <c r="AN625" s="287"/>
      <c r="AO625" s="287"/>
      <c r="AP625" s="287"/>
      <c r="AQ625" s="287"/>
      <c r="AR625" s="287"/>
      <c r="AS625" s="287"/>
      <c r="AT625" s="287"/>
      <c r="AU625" s="287"/>
      <c r="AV625" s="287"/>
      <c r="AW625" s="287"/>
      <c r="AX625" s="287"/>
      <c r="AY625" s="287"/>
      <c r="AZ625" s="287"/>
      <c r="BA625" s="287"/>
      <c r="BB625" s="287"/>
      <c r="BC625" s="287"/>
      <c r="BD625" s="287"/>
    </row>
    <row r="626" spans="1:56" s="288" customFormat="1" ht="15" customHeight="1" x14ac:dyDescent="0.2">
      <c r="A626" s="280" t="s">
        <v>1447</v>
      </c>
      <c r="B626" s="517"/>
      <c r="C626" s="357" t="s">
        <v>1839</v>
      </c>
      <c r="D626" s="331" t="s">
        <v>1521</v>
      </c>
      <c r="E626" s="364">
        <v>25</v>
      </c>
      <c r="F626" s="397" t="s">
        <v>1511</v>
      </c>
      <c r="G626" s="331" t="s">
        <v>618</v>
      </c>
      <c r="H626" s="331" t="s">
        <v>652</v>
      </c>
      <c r="I626" s="282" t="s">
        <v>653</v>
      </c>
      <c r="J626" s="397" t="s">
        <v>1512</v>
      </c>
      <c r="K626" s="398">
        <v>44927</v>
      </c>
      <c r="L626" s="398">
        <v>45261</v>
      </c>
      <c r="M626" s="399"/>
      <c r="N626" s="287"/>
      <c r="O626" s="287"/>
      <c r="P626" s="287"/>
      <c r="Q626" s="287"/>
      <c r="R626" s="287"/>
      <c r="S626" s="287"/>
      <c r="T626" s="287"/>
      <c r="U626" s="287"/>
      <c r="V626" s="287"/>
      <c r="W626" s="287"/>
      <c r="X626" s="287"/>
      <c r="Y626" s="287"/>
      <c r="Z626" s="287"/>
      <c r="AA626" s="287"/>
      <c r="AB626" s="287"/>
      <c r="AC626" s="287"/>
      <c r="AD626" s="287"/>
      <c r="AE626" s="287"/>
      <c r="AF626" s="287"/>
      <c r="AG626" s="287"/>
      <c r="AH626" s="287"/>
      <c r="AI626" s="287"/>
      <c r="AJ626" s="287"/>
      <c r="AK626" s="287"/>
      <c r="AL626" s="287"/>
      <c r="AM626" s="287"/>
      <c r="AN626" s="287"/>
      <c r="AO626" s="287"/>
      <c r="AP626" s="287"/>
      <c r="AQ626" s="287"/>
      <c r="AR626" s="287"/>
      <c r="AS626" s="287"/>
      <c r="AT626" s="287"/>
      <c r="AU626" s="287"/>
      <c r="AV626" s="287"/>
      <c r="AW626" s="287"/>
      <c r="AX626" s="287"/>
      <c r="AY626" s="287"/>
      <c r="AZ626" s="287"/>
      <c r="BA626" s="287"/>
      <c r="BB626" s="287"/>
      <c r="BC626" s="287"/>
      <c r="BD626" s="287"/>
    </row>
    <row r="627" spans="1:56" s="288" customFormat="1" ht="15" customHeight="1" x14ac:dyDescent="0.2">
      <c r="A627" s="329" t="s">
        <v>1448</v>
      </c>
      <c r="B627" s="517"/>
      <c r="C627" s="357" t="s">
        <v>1843</v>
      </c>
      <c r="D627" s="331" t="s">
        <v>1521</v>
      </c>
      <c r="E627" s="364">
        <v>64</v>
      </c>
      <c r="F627" s="397" t="s">
        <v>1511</v>
      </c>
      <c r="G627" s="331" t="s">
        <v>751</v>
      </c>
      <c r="H627" s="331" t="s">
        <v>652</v>
      </c>
      <c r="I627" s="282" t="s">
        <v>653</v>
      </c>
      <c r="J627" s="397" t="s">
        <v>1512</v>
      </c>
      <c r="K627" s="398">
        <v>44927</v>
      </c>
      <c r="L627" s="398">
        <v>45261</v>
      </c>
      <c r="M627" s="399"/>
      <c r="N627" s="287"/>
      <c r="O627" s="287"/>
      <c r="P627" s="287"/>
      <c r="Q627" s="287"/>
      <c r="R627" s="287"/>
      <c r="S627" s="287"/>
      <c r="T627" s="287"/>
      <c r="U627" s="287"/>
      <c r="V627" s="287"/>
      <c r="W627" s="287"/>
      <c r="X627" s="287"/>
      <c r="Y627" s="287"/>
      <c r="Z627" s="287"/>
      <c r="AA627" s="287"/>
      <c r="AB627" s="287"/>
      <c r="AC627" s="287"/>
      <c r="AD627" s="287"/>
      <c r="AE627" s="287"/>
      <c r="AF627" s="287"/>
      <c r="AG627" s="287"/>
      <c r="AH627" s="287"/>
      <c r="AI627" s="287"/>
      <c r="AJ627" s="287"/>
      <c r="AK627" s="287"/>
      <c r="AL627" s="287"/>
      <c r="AM627" s="287"/>
      <c r="AN627" s="287"/>
      <c r="AO627" s="287"/>
      <c r="AP627" s="287"/>
      <c r="AQ627" s="287"/>
      <c r="AR627" s="287"/>
      <c r="AS627" s="287"/>
      <c r="AT627" s="287"/>
      <c r="AU627" s="287"/>
      <c r="AV627" s="287"/>
      <c r="AW627" s="287"/>
      <c r="AX627" s="287"/>
      <c r="AY627" s="287"/>
      <c r="AZ627" s="287"/>
      <c r="BA627" s="287"/>
      <c r="BB627" s="287"/>
      <c r="BC627" s="287"/>
      <c r="BD627" s="287"/>
    </row>
    <row r="628" spans="1:56" s="288" customFormat="1" ht="13.5" x14ac:dyDescent="0.2">
      <c r="A628" s="280" t="s">
        <v>1449</v>
      </c>
      <c r="B628" s="517"/>
      <c r="C628" s="357" t="s">
        <v>1876</v>
      </c>
      <c r="D628" s="331" t="s">
        <v>1521</v>
      </c>
      <c r="E628" s="364">
        <v>0.42</v>
      </c>
      <c r="F628" s="397" t="s">
        <v>1511</v>
      </c>
      <c r="G628" s="331" t="s">
        <v>618</v>
      </c>
      <c r="H628" s="331" t="s">
        <v>652</v>
      </c>
      <c r="I628" s="282" t="s">
        <v>653</v>
      </c>
      <c r="J628" s="397"/>
      <c r="K628" s="398">
        <v>44927</v>
      </c>
      <c r="L628" s="398">
        <v>45261</v>
      </c>
      <c r="M628" s="399"/>
      <c r="N628" s="287"/>
      <c r="O628" s="287"/>
      <c r="P628" s="287"/>
      <c r="Q628" s="287"/>
      <c r="R628" s="287"/>
      <c r="S628" s="287"/>
      <c r="T628" s="287"/>
      <c r="U628" s="287"/>
      <c r="V628" s="287"/>
      <c r="W628" s="287"/>
      <c r="X628" s="287"/>
      <c r="Y628" s="287"/>
      <c r="Z628" s="287"/>
      <c r="AA628" s="287"/>
      <c r="AB628" s="287"/>
      <c r="AC628" s="287"/>
      <c r="AD628" s="287"/>
      <c r="AE628" s="287"/>
      <c r="AF628" s="287"/>
      <c r="AG628" s="287"/>
      <c r="AH628" s="287"/>
      <c r="AI628" s="287"/>
      <c r="AJ628" s="287"/>
      <c r="AK628" s="287"/>
      <c r="AL628" s="287"/>
      <c r="AM628" s="287"/>
      <c r="AN628" s="287"/>
      <c r="AO628" s="287"/>
      <c r="AP628" s="287"/>
      <c r="AQ628" s="287"/>
      <c r="AR628" s="287"/>
      <c r="AS628" s="287"/>
      <c r="AT628" s="287"/>
      <c r="AU628" s="287"/>
      <c r="AV628" s="287"/>
      <c r="AW628" s="287"/>
      <c r="AX628" s="287"/>
      <c r="AY628" s="287"/>
      <c r="AZ628" s="287"/>
      <c r="BA628" s="287"/>
      <c r="BB628" s="287"/>
      <c r="BC628" s="287"/>
      <c r="BD628" s="287"/>
    </row>
    <row r="629" spans="1:56" s="288" customFormat="1" ht="13.5" x14ac:dyDescent="0.2">
      <c r="A629" s="280" t="s">
        <v>1450</v>
      </c>
      <c r="B629" s="517"/>
      <c r="C629" s="357" t="s">
        <v>1877</v>
      </c>
      <c r="D629" s="331" t="s">
        <v>1521</v>
      </c>
      <c r="E629" s="364">
        <v>3</v>
      </c>
      <c r="F629" s="397" t="s">
        <v>1511</v>
      </c>
      <c r="G629" s="331" t="s">
        <v>618</v>
      </c>
      <c r="H629" s="331" t="s">
        <v>652</v>
      </c>
      <c r="I629" s="282" t="s">
        <v>653</v>
      </c>
      <c r="J629" s="397" t="s">
        <v>1512</v>
      </c>
      <c r="K629" s="398">
        <v>44927</v>
      </c>
      <c r="L629" s="398">
        <v>45261</v>
      </c>
      <c r="M629" s="399"/>
      <c r="N629" s="287"/>
      <c r="O629" s="287"/>
      <c r="P629" s="287"/>
      <c r="Q629" s="287"/>
      <c r="R629" s="287"/>
      <c r="S629" s="287"/>
      <c r="T629" s="287"/>
      <c r="U629" s="287"/>
      <c r="V629" s="287"/>
      <c r="W629" s="287"/>
      <c r="X629" s="287"/>
      <c r="Y629" s="287"/>
      <c r="Z629" s="287"/>
      <c r="AA629" s="287"/>
      <c r="AB629" s="287"/>
      <c r="AC629" s="287"/>
      <c r="AD629" s="287"/>
      <c r="AE629" s="287"/>
      <c r="AF629" s="287"/>
      <c r="AG629" s="287"/>
      <c r="AH629" s="287"/>
      <c r="AI629" s="287"/>
      <c r="AJ629" s="287"/>
      <c r="AK629" s="287"/>
      <c r="AL629" s="287"/>
      <c r="AM629" s="287"/>
      <c r="AN629" s="287"/>
      <c r="AO629" s="287"/>
      <c r="AP629" s="287"/>
      <c r="AQ629" s="287"/>
      <c r="AR629" s="287"/>
      <c r="AS629" s="287"/>
      <c r="AT629" s="287"/>
      <c r="AU629" s="287"/>
      <c r="AV629" s="287"/>
      <c r="AW629" s="287"/>
      <c r="AX629" s="287"/>
      <c r="AY629" s="287"/>
      <c r="AZ629" s="287"/>
      <c r="BA629" s="287"/>
      <c r="BB629" s="287"/>
      <c r="BC629" s="287"/>
      <c r="BD629" s="287"/>
    </row>
    <row r="630" spans="1:56" s="288" customFormat="1" ht="13.5" x14ac:dyDescent="0.2">
      <c r="A630" s="329" t="s">
        <v>1451</v>
      </c>
      <c r="B630" s="517"/>
      <c r="C630" s="357" t="s">
        <v>1878</v>
      </c>
      <c r="D630" s="331" t="s">
        <v>1521</v>
      </c>
      <c r="E630" s="364">
        <v>0.2</v>
      </c>
      <c r="F630" s="397" t="s">
        <v>1511</v>
      </c>
      <c r="G630" s="331" t="s">
        <v>751</v>
      </c>
      <c r="H630" s="331" t="s">
        <v>652</v>
      </c>
      <c r="I630" s="282" t="s">
        <v>653</v>
      </c>
      <c r="J630" s="397" t="s">
        <v>1512</v>
      </c>
      <c r="K630" s="398">
        <v>44927</v>
      </c>
      <c r="L630" s="398">
        <v>45261</v>
      </c>
      <c r="M630" s="399"/>
      <c r="N630" s="287"/>
      <c r="O630" s="287"/>
      <c r="P630" s="287"/>
      <c r="Q630" s="287"/>
      <c r="R630" s="287"/>
      <c r="S630" s="287"/>
      <c r="T630" s="287"/>
      <c r="U630" s="287"/>
      <c r="V630" s="287"/>
      <c r="W630" s="287"/>
      <c r="X630" s="287"/>
      <c r="Y630" s="287"/>
      <c r="Z630" s="287"/>
      <c r="AA630" s="287"/>
      <c r="AB630" s="287"/>
      <c r="AC630" s="287"/>
      <c r="AD630" s="287"/>
      <c r="AE630" s="287"/>
      <c r="AF630" s="287"/>
      <c r="AG630" s="287"/>
      <c r="AH630" s="287"/>
      <c r="AI630" s="287"/>
      <c r="AJ630" s="287"/>
      <c r="AK630" s="287"/>
      <c r="AL630" s="287"/>
      <c r="AM630" s="287"/>
      <c r="AN630" s="287"/>
      <c r="AO630" s="287"/>
      <c r="AP630" s="287"/>
      <c r="AQ630" s="287"/>
      <c r="AR630" s="287"/>
      <c r="AS630" s="287"/>
      <c r="AT630" s="287"/>
      <c r="AU630" s="287"/>
      <c r="AV630" s="287"/>
      <c r="AW630" s="287"/>
      <c r="AX630" s="287"/>
      <c r="AY630" s="287"/>
      <c r="AZ630" s="287"/>
      <c r="BA630" s="287"/>
      <c r="BB630" s="287"/>
      <c r="BC630" s="287"/>
      <c r="BD630" s="287"/>
    </row>
    <row r="631" spans="1:56" s="288" customFormat="1" ht="13.5" x14ac:dyDescent="0.2">
      <c r="A631" s="280" t="s">
        <v>1452</v>
      </c>
      <c r="B631" s="517"/>
      <c r="C631" s="357" t="s">
        <v>1879</v>
      </c>
      <c r="D631" s="331" t="s">
        <v>1521</v>
      </c>
      <c r="E631" s="364">
        <v>40</v>
      </c>
      <c r="F631" s="397" t="s">
        <v>1511</v>
      </c>
      <c r="G631" s="331" t="s">
        <v>618</v>
      </c>
      <c r="H631" s="331" t="s">
        <v>652</v>
      </c>
      <c r="I631" s="282" t="s">
        <v>653</v>
      </c>
      <c r="J631" s="397" t="s">
        <v>1512</v>
      </c>
      <c r="K631" s="398">
        <v>44927</v>
      </c>
      <c r="L631" s="398">
        <v>45261</v>
      </c>
      <c r="M631" s="399"/>
      <c r="N631" s="287"/>
      <c r="O631" s="287"/>
      <c r="P631" s="287"/>
      <c r="Q631" s="287"/>
      <c r="R631" s="287"/>
      <c r="S631" s="287"/>
      <c r="T631" s="287"/>
      <c r="U631" s="287"/>
      <c r="V631" s="287"/>
      <c r="W631" s="287"/>
      <c r="X631" s="287"/>
      <c r="Y631" s="287"/>
      <c r="Z631" s="287"/>
      <c r="AA631" s="287"/>
      <c r="AB631" s="287"/>
      <c r="AC631" s="287"/>
      <c r="AD631" s="287"/>
      <c r="AE631" s="287"/>
      <c r="AF631" s="287"/>
      <c r="AG631" s="287"/>
      <c r="AH631" s="287"/>
      <c r="AI631" s="287"/>
      <c r="AJ631" s="287"/>
      <c r="AK631" s="287"/>
      <c r="AL631" s="287"/>
      <c r="AM631" s="287"/>
      <c r="AN631" s="287"/>
      <c r="AO631" s="287"/>
      <c r="AP631" s="287"/>
      <c r="AQ631" s="287"/>
      <c r="AR631" s="287"/>
      <c r="AS631" s="287"/>
      <c r="AT631" s="287"/>
      <c r="AU631" s="287"/>
      <c r="AV631" s="287"/>
      <c r="AW631" s="287"/>
      <c r="AX631" s="287"/>
      <c r="AY631" s="287"/>
      <c r="AZ631" s="287"/>
      <c r="BA631" s="287"/>
      <c r="BB631" s="287"/>
      <c r="BC631" s="287"/>
      <c r="BD631" s="287"/>
    </row>
    <row r="632" spans="1:56" s="288" customFormat="1" ht="40.5" x14ac:dyDescent="0.2">
      <c r="A632" s="280" t="s">
        <v>1453</v>
      </c>
      <c r="B632" s="517"/>
      <c r="C632" s="357" t="s">
        <v>1880</v>
      </c>
      <c r="D632" s="331" t="s">
        <v>1521</v>
      </c>
      <c r="E632" s="364">
        <v>1</v>
      </c>
      <c r="F632" s="397" t="s">
        <v>1511</v>
      </c>
      <c r="G632" s="331" t="s">
        <v>751</v>
      </c>
      <c r="H632" s="331" t="s">
        <v>652</v>
      </c>
      <c r="I632" s="282" t="s">
        <v>653</v>
      </c>
      <c r="J632" s="397" t="s">
        <v>1512</v>
      </c>
      <c r="K632" s="398">
        <v>44927</v>
      </c>
      <c r="L632" s="398">
        <v>45261</v>
      </c>
      <c r="M632" s="399"/>
      <c r="N632" s="287"/>
      <c r="O632" s="287"/>
      <c r="P632" s="287"/>
      <c r="Q632" s="287"/>
      <c r="R632" s="287"/>
      <c r="S632" s="287"/>
      <c r="T632" s="287"/>
      <c r="U632" s="287"/>
      <c r="V632" s="287"/>
      <c r="W632" s="287"/>
      <c r="X632" s="287"/>
      <c r="Y632" s="287"/>
      <c r="Z632" s="287"/>
      <c r="AA632" s="287"/>
      <c r="AB632" s="287"/>
      <c r="AC632" s="287"/>
      <c r="AD632" s="287"/>
      <c r="AE632" s="287"/>
      <c r="AF632" s="287"/>
      <c r="AG632" s="287"/>
      <c r="AH632" s="287"/>
      <c r="AI632" s="287"/>
      <c r="AJ632" s="287"/>
      <c r="AK632" s="287"/>
      <c r="AL632" s="287"/>
      <c r="AM632" s="287"/>
      <c r="AN632" s="287"/>
      <c r="AO632" s="287"/>
      <c r="AP632" s="287"/>
      <c r="AQ632" s="287"/>
      <c r="AR632" s="287"/>
      <c r="AS632" s="287"/>
      <c r="AT632" s="287"/>
      <c r="AU632" s="287"/>
      <c r="AV632" s="287"/>
      <c r="AW632" s="287"/>
      <c r="AX632" s="287"/>
      <c r="AY632" s="287"/>
      <c r="AZ632" s="287"/>
      <c r="BA632" s="287"/>
      <c r="BB632" s="287"/>
      <c r="BC632" s="287"/>
      <c r="BD632" s="287"/>
    </row>
    <row r="633" spans="1:56" s="288" customFormat="1" ht="15" customHeight="1" x14ac:dyDescent="0.2">
      <c r="A633" s="329" t="s">
        <v>1454</v>
      </c>
      <c r="B633" s="517"/>
      <c r="C633" s="357" t="s">
        <v>1881</v>
      </c>
      <c r="D633" s="331" t="s">
        <v>1521</v>
      </c>
      <c r="E633" s="364">
        <v>1</v>
      </c>
      <c r="F633" s="397" t="s">
        <v>1511</v>
      </c>
      <c r="G633" s="331" t="s">
        <v>618</v>
      </c>
      <c r="H633" s="331" t="s">
        <v>652</v>
      </c>
      <c r="I633" s="282" t="s">
        <v>653</v>
      </c>
      <c r="J633" s="397" t="s">
        <v>1512</v>
      </c>
      <c r="K633" s="398">
        <v>44927</v>
      </c>
      <c r="L633" s="398">
        <v>45261</v>
      </c>
      <c r="M633" s="399"/>
      <c r="N633" s="287"/>
      <c r="O633" s="287"/>
      <c r="P633" s="287"/>
      <c r="Q633" s="287"/>
      <c r="R633" s="287"/>
      <c r="S633" s="287"/>
      <c r="T633" s="287"/>
      <c r="U633" s="287"/>
      <c r="V633" s="287"/>
      <c r="W633" s="287"/>
      <c r="X633" s="287"/>
      <c r="Y633" s="287"/>
      <c r="Z633" s="287"/>
      <c r="AA633" s="287"/>
      <c r="AB633" s="287"/>
      <c r="AC633" s="287"/>
      <c r="AD633" s="287"/>
      <c r="AE633" s="287"/>
      <c r="AF633" s="287"/>
      <c r="AG633" s="287"/>
      <c r="AH633" s="287"/>
      <c r="AI633" s="287"/>
      <c r="AJ633" s="287"/>
      <c r="AK633" s="287"/>
      <c r="AL633" s="287"/>
      <c r="AM633" s="287"/>
      <c r="AN633" s="287"/>
      <c r="AO633" s="287"/>
      <c r="AP633" s="287"/>
      <c r="AQ633" s="287"/>
      <c r="AR633" s="287"/>
      <c r="AS633" s="287"/>
      <c r="AT633" s="287"/>
      <c r="AU633" s="287"/>
      <c r="AV633" s="287"/>
      <c r="AW633" s="287"/>
      <c r="AX633" s="287"/>
      <c r="AY633" s="287"/>
      <c r="AZ633" s="287"/>
      <c r="BA633" s="287"/>
      <c r="BB633" s="287"/>
      <c r="BC633" s="287"/>
      <c r="BD633" s="287"/>
    </row>
    <row r="634" spans="1:56" s="288" customFormat="1" ht="15" customHeight="1" x14ac:dyDescent="0.2">
      <c r="A634" s="280" t="s">
        <v>1455</v>
      </c>
      <c r="B634" s="517"/>
      <c r="C634" s="357" t="s">
        <v>1882</v>
      </c>
      <c r="D634" s="331" t="s">
        <v>1521</v>
      </c>
      <c r="E634" s="364">
        <v>3</v>
      </c>
      <c r="F634" s="397" t="s">
        <v>1511</v>
      </c>
      <c r="G634" s="331" t="s">
        <v>618</v>
      </c>
      <c r="H634" s="331" t="s">
        <v>652</v>
      </c>
      <c r="I634" s="282" t="s">
        <v>653</v>
      </c>
      <c r="J634" s="397" t="s">
        <v>1512</v>
      </c>
      <c r="K634" s="398">
        <v>44927</v>
      </c>
      <c r="L634" s="398">
        <v>45261</v>
      </c>
      <c r="M634" s="399"/>
      <c r="N634" s="287"/>
      <c r="O634" s="287"/>
      <c r="P634" s="287"/>
      <c r="Q634" s="287"/>
      <c r="R634" s="287"/>
      <c r="S634" s="287"/>
      <c r="T634" s="287"/>
      <c r="U634" s="287"/>
      <c r="V634" s="287"/>
      <c r="W634" s="287"/>
      <c r="X634" s="287"/>
      <c r="Y634" s="287"/>
      <c r="Z634" s="287"/>
      <c r="AA634" s="287"/>
      <c r="AB634" s="287"/>
      <c r="AC634" s="287"/>
      <c r="AD634" s="287"/>
      <c r="AE634" s="287"/>
      <c r="AF634" s="287"/>
      <c r="AG634" s="287"/>
      <c r="AH634" s="287"/>
      <c r="AI634" s="287"/>
      <c r="AJ634" s="287"/>
      <c r="AK634" s="287"/>
      <c r="AL634" s="287"/>
      <c r="AM634" s="287"/>
      <c r="AN634" s="287"/>
      <c r="AO634" s="287"/>
      <c r="AP634" s="287"/>
      <c r="AQ634" s="287"/>
      <c r="AR634" s="287"/>
      <c r="AS634" s="287"/>
      <c r="AT634" s="287"/>
      <c r="AU634" s="287"/>
      <c r="AV634" s="287"/>
      <c r="AW634" s="287"/>
      <c r="AX634" s="287"/>
      <c r="AY634" s="287"/>
      <c r="AZ634" s="287"/>
      <c r="BA634" s="287"/>
      <c r="BB634" s="287"/>
      <c r="BC634" s="287"/>
      <c r="BD634" s="287"/>
    </row>
    <row r="635" spans="1:56" s="288" customFormat="1" ht="30.75" customHeight="1" x14ac:dyDescent="0.2">
      <c r="A635" s="280" t="s">
        <v>1456</v>
      </c>
      <c r="B635" s="517"/>
      <c r="C635" s="357" t="s">
        <v>1883</v>
      </c>
      <c r="D635" s="331" t="s">
        <v>1521</v>
      </c>
      <c r="E635" s="364">
        <v>15</v>
      </c>
      <c r="F635" s="397" t="s">
        <v>1511</v>
      </c>
      <c r="G635" s="331" t="s">
        <v>618</v>
      </c>
      <c r="H635" s="331" t="s">
        <v>652</v>
      </c>
      <c r="I635" s="282" t="s">
        <v>653</v>
      </c>
      <c r="J635" s="397" t="s">
        <v>1512</v>
      </c>
      <c r="K635" s="398">
        <v>44927</v>
      </c>
      <c r="L635" s="398">
        <v>45261</v>
      </c>
      <c r="M635" s="399"/>
      <c r="N635" s="287"/>
      <c r="O635" s="287"/>
      <c r="P635" s="287"/>
      <c r="Q635" s="287"/>
      <c r="R635" s="287"/>
      <c r="S635" s="287"/>
      <c r="T635" s="287"/>
      <c r="U635" s="287"/>
      <c r="V635" s="287"/>
      <c r="W635" s="287"/>
      <c r="X635" s="287"/>
      <c r="Y635" s="287"/>
      <c r="Z635" s="287"/>
      <c r="AA635" s="287"/>
      <c r="AB635" s="287"/>
      <c r="AC635" s="287"/>
      <c r="AD635" s="287"/>
      <c r="AE635" s="287"/>
      <c r="AF635" s="287"/>
      <c r="AG635" s="287"/>
      <c r="AH635" s="287"/>
      <c r="AI635" s="287"/>
      <c r="AJ635" s="287"/>
      <c r="AK635" s="287"/>
      <c r="AL635" s="287"/>
      <c r="AM635" s="287"/>
      <c r="AN635" s="287"/>
      <c r="AO635" s="287"/>
      <c r="AP635" s="287"/>
      <c r="AQ635" s="287"/>
      <c r="AR635" s="287"/>
      <c r="AS635" s="287"/>
      <c r="AT635" s="287"/>
      <c r="AU635" s="287"/>
      <c r="AV635" s="287"/>
      <c r="AW635" s="287"/>
      <c r="AX635" s="287"/>
      <c r="AY635" s="287"/>
      <c r="AZ635" s="287"/>
      <c r="BA635" s="287"/>
      <c r="BB635" s="287"/>
      <c r="BC635" s="287"/>
      <c r="BD635" s="287"/>
    </row>
    <row r="636" spans="1:56" s="288" customFormat="1" ht="15" customHeight="1" x14ac:dyDescent="0.2">
      <c r="A636" s="329" t="s">
        <v>1457</v>
      </c>
      <c r="B636" s="517"/>
      <c r="C636" s="357" t="s">
        <v>1884</v>
      </c>
      <c r="D636" s="331" t="s">
        <v>1521</v>
      </c>
      <c r="E636" s="364">
        <v>1</v>
      </c>
      <c r="F636" s="397" t="s">
        <v>1511</v>
      </c>
      <c r="G636" s="331" t="s">
        <v>751</v>
      </c>
      <c r="H636" s="331" t="s">
        <v>652</v>
      </c>
      <c r="I636" s="282" t="s">
        <v>653</v>
      </c>
      <c r="J636" s="397" t="s">
        <v>1512</v>
      </c>
      <c r="K636" s="398">
        <v>44927</v>
      </c>
      <c r="L636" s="398">
        <v>45261</v>
      </c>
      <c r="M636" s="399"/>
      <c r="N636" s="287"/>
      <c r="O636" s="287"/>
      <c r="P636" s="287"/>
      <c r="Q636" s="287"/>
      <c r="R636" s="287"/>
      <c r="S636" s="287"/>
      <c r="T636" s="287"/>
      <c r="U636" s="287"/>
      <c r="V636" s="287"/>
      <c r="W636" s="287"/>
      <c r="X636" s="287"/>
      <c r="Y636" s="287"/>
      <c r="Z636" s="287"/>
      <c r="AA636" s="287"/>
      <c r="AB636" s="287"/>
      <c r="AC636" s="287"/>
      <c r="AD636" s="287"/>
      <c r="AE636" s="287"/>
      <c r="AF636" s="287"/>
      <c r="AG636" s="287"/>
      <c r="AH636" s="287"/>
      <c r="AI636" s="287"/>
      <c r="AJ636" s="287"/>
      <c r="AK636" s="287"/>
      <c r="AL636" s="287"/>
      <c r="AM636" s="287"/>
      <c r="AN636" s="287"/>
      <c r="AO636" s="287"/>
      <c r="AP636" s="287"/>
      <c r="AQ636" s="287"/>
      <c r="AR636" s="287"/>
      <c r="AS636" s="287"/>
      <c r="AT636" s="287"/>
      <c r="AU636" s="287"/>
      <c r="AV636" s="287"/>
      <c r="AW636" s="287"/>
      <c r="AX636" s="287"/>
      <c r="AY636" s="287"/>
      <c r="AZ636" s="287"/>
      <c r="BA636" s="287"/>
      <c r="BB636" s="287"/>
      <c r="BC636" s="287"/>
      <c r="BD636" s="287"/>
    </row>
    <row r="637" spans="1:56" s="288" customFormat="1" ht="15" customHeight="1" x14ac:dyDescent="0.2">
      <c r="A637" s="280" t="s">
        <v>1458</v>
      </c>
      <c r="B637" s="517"/>
      <c r="C637" s="357" t="s">
        <v>1885</v>
      </c>
      <c r="D637" s="331" t="s">
        <v>1521</v>
      </c>
      <c r="E637" s="364">
        <v>20</v>
      </c>
      <c r="F637" s="397" t="s">
        <v>1511</v>
      </c>
      <c r="G637" s="331" t="s">
        <v>618</v>
      </c>
      <c r="H637" s="331" t="s">
        <v>652</v>
      </c>
      <c r="I637" s="282" t="s">
        <v>653</v>
      </c>
      <c r="J637" s="397" t="s">
        <v>1512</v>
      </c>
      <c r="K637" s="398">
        <v>45033</v>
      </c>
      <c r="L637" s="398">
        <v>45367</v>
      </c>
      <c r="M637" s="399"/>
      <c r="N637" s="287"/>
      <c r="O637" s="287"/>
      <c r="P637" s="287"/>
      <c r="Q637" s="287"/>
      <c r="R637" s="287"/>
      <c r="S637" s="287"/>
      <c r="T637" s="287"/>
      <c r="U637" s="287"/>
      <c r="V637" s="287"/>
      <c r="W637" s="287"/>
      <c r="X637" s="287"/>
      <c r="Y637" s="287"/>
      <c r="Z637" s="287"/>
      <c r="AA637" s="287"/>
      <c r="AB637" s="287"/>
      <c r="AC637" s="287"/>
      <c r="AD637" s="287"/>
      <c r="AE637" s="287"/>
      <c r="AF637" s="287"/>
      <c r="AG637" s="287"/>
      <c r="AH637" s="287"/>
      <c r="AI637" s="287"/>
      <c r="AJ637" s="287"/>
      <c r="AK637" s="287"/>
      <c r="AL637" s="287"/>
      <c r="AM637" s="287"/>
      <c r="AN637" s="287"/>
      <c r="AO637" s="287"/>
      <c r="AP637" s="287"/>
      <c r="AQ637" s="287"/>
      <c r="AR637" s="287"/>
      <c r="AS637" s="287"/>
      <c r="AT637" s="287"/>
      <c r="AU637" s="287"/>
      <c r="AV637" s="287"/>
      <c r="AW637" s="287"/>
      <c r="AX637" s="287"/>
      <c r="AY637" s="287"/>
      <c r="AZ637" s="287"/>
      <c r="BA637" s="287"/>
      <c r="BB637" s="287"/>
      <c r="BC637" s="287"/>
      <c r="BD637" s="287"/>
    </row>
    <row r="638" spans="1:56" s="288" customFormat="1" ht="15" customHeight="1" x14ac:dyDescent="0.2">
      <c r="A638" s="280" t="s">
        <v>1459</v>
      </c>
      <c r="B638" s="517"/>
      <c r="C638" s="357" t="s">
        <v>1886</v>
      </c>
      <c r="D638" s="331" t="s">
        <v>1521</v>
      </c>
      <c r="E638" s="364">
        <v>1</v>
      </c>
      <c r="F638" s="397" t="s">
        <v>1511</v>
      </c>
      <c r="G638" s="331" t="s">
        <v>751</v>
      </c>
      <c r="H638" s="331" t="s">
        <v>652</v>
      </c>
      <c r="I638" s="282" t="s">
        <v>653</v>
      </c>
      <c r="J638" s="397" t="s">
        <v>1512</v>
      </c>
      <c r="K638" s="398">
        <v>45033</v>
      </c>
      <c r="L638" s="398">
        <v>45367</v>
      </c>
      <c r="M638" s="399"/>
      <c r="N638" s="287"/>
      <c r="O638" s="287"/>
      <c r="P638" s="287"/>
      <c r="Q638" s="287"/>
      <c r="R638" s="287"/>
      <c r="S638" s="287"/>
      <c r="T638" s="287"/>
      <c r="U638" s="287"/>
      <c r="V638" s="287"/>
      <c r="W638" s="287"/>
      <c r="X638" s="287"/>
      <c r="Y638" s="287"/>
      <c r="Z638" s="287"/>
      <c r="AA638" s="287"/>
      <c r="AB638" s="287"/>
      <c r="AC638" s="287"/>
      <c r="AD638" s="287"/>
      <c r="AE638" s="287"/>
      <c r="AF638" s="287"/>
      <c r="AG638" s="287"/>
      <c r="AH638" s="287"/>
      <c r="AI638" s="287"/>
      <c r="AJ638" s="287"/>
      <c r="AK638" s="287"/>
      <c r="AL638" s="287"/>
      <c r="AM638" s="287"/>
      <c r="AN638" s="287"/>
      <c r="AO638" s="287"/>
      <c r="AP638" s="287"/>
      <c r="AQ638" s="287"/>
      <c r="AR638" s="287"/>
      <c r="AS638" s="287"/>
      <c r="AT638" s="287"/>
      <c r="AU638" s="287"/>
      <c r="AV638" s="287"/>
      <c r="AW638" s="287"/>
      <c r="AX638" s="287"/>
      <c r="AY638" s="287"/>
      <c r="AZ638" s="287"/>
      <c r="BA638" s="287"/>
      <c r="BB638" s="287"/>
      <c r="BC638" s="287"/>
      <c r="BD638" s="287"/>
    </row>
    <row r="639" spans="1:56" s="288" customFormat="1" ht="15" customHeight="1" x14ac:dyDescent="0.2">
      <c r="A639" s="329" t="s">
        <v>1460</v>
      </c>
      <c r="B639" s="517"/>
      <c r="C639" s="357" t="s">
        <v>1907</v>
      </c>
      <c r="D639" s="331" t="s">
        <v>1521</v>
      </c>
      <c r="E639" s="364">
        <v>2</v>
      </c>
      <c r="F639" s="397" t="s">
        <v>1511</v>
      </c>
      <c r="G639" s="331" t="s">
        <v>618</v>
      </c>
      <c r="H639" s="331" t="s">
        <v>652</v>
      </c>
      <c r="I639" s="282" t="s">
        <v>653</v>
      </c>
      <c r="J639" s="397" t="s">
        <v>1512</v>
      </c>
      <c r="K639" s="398">
        <v>44927</v>
      </c>
      <c r="L639" s="398">
        <v>45261</v>
      </c>
      <c r="M639" s="399"/>
      <c r="N639" s="287"/>
      <c r="O639" s="287"/>
      <c r="P639" s="287"/>
      <c r="Q639" s="287"/>
      <c r="R639" s="287"/>
      <c r="S639" s="287"/>
      <c r="T639" s="287"/>
      <c r="U639" s="287"/>
      <c r="V639" s="287"/>
      <c r="W639" s="287"/>
      <c r="X639" s="287"/>
      <c r="Y639" s="287"/>
      <c r="Z639" s="287"/>
      <c r="AA639" s="287"/>
      <c r="AB639" s="287"/>
      <c r="AC639" s="287"/>
      <c r="AD639" s="287"/>
      <c r="AE639" s="287"/>
      <c r="AF639" s="287"/>
      <c r="AG639" s="287"/>
      <c r="AH639" s="287"/>
      <c r="AI639" s="287"/>
      <c r="AJ639" s="287"/>
      <c r="AK639" s="287"/>
      <c r="AL639" s="287"/>
      <c r="AM639" s="287"/>
      <c r="AN639" s="287"/>
      <c r="AO639" s="287"/>
      <c r="AP639" s="287"/>
      <c r="AQ639" s="287"/>
      <c r="AR639" s="287"/>
      <c r="AS639" s="287"/>
      <c r="AT639" s="287"/>
      <c r="AU639" s="287"/>
      <c r="AV639" s="287"/>
      <c r="AW639" s="287"/>
      <c r="AX639" s="287"/>
      <c r="AY639" s="287"/>
      <c r="AZ639" s="287"/>
      <c r="BA639" s="287"/>
      <c r="BB639" s="287"/>
      <c r="BC639" s="287"/>
      <c r="BD639" s="287"/>
    </row>
    <row r="640" spans="1:56" s="288" customFormat="1" ht="15" customHeight="1" x14ac:dyDescent="0.2">
      <c r="A640" s="280" t="s">
        <v>1461</v>
      </c>
      <c r="B640" s="517"/>
      <c r="C640" s="357" t="s">
        <v>1910</v>
      </c>
      <c r="D640" s="331" t="s">
        <v>1521</v>
      </c>
      <c r="E640" s="364">
        <v>120</v>
      </c>
      <c r="F640" s="397" t="s">
        <v>1511</v>
      </c>
      <c r="G640" s="331" t="s">
        <v>618</v>
      </c>
      <c r="H640" s="331" t="s">
        <v>619</v>
      </c>
      <c r="I640" s="282" t="s">
        <v>653</v>
      </c>
      <c r="J640" s="397"/>
      <c r="K640" s="398">
        <v>44927</v>
      </c>
      <c r="L640" s="398">
        <v>45261</v>
      </c>
      <c r="M640" s="399"/>
      <c r="N640" s="287"/>
      <c r="O640" s="287"/>
      <c r="P640" s="287"/>
      <c r="Q640" s="287"/>
      <c r="R640" s="287"/>
      <c r="S640" s="287"/>
      <c r="T640" s="287"/>
      <c r="U640" s="287"/>
      <c r="V640" s="287"/>
      <c r="W640" s="287"/>
      <c r="X640" s="287"/>
      <c r="Y640" s="287"/>
      <c r="Z640" s="287"/>
      <c r="AA640" s="287"/>
      <c r="AB640" s="287"/>
      <c r="AC640" s="287"/>
      <c r="AD640" s="287"/>
      <c r="AE640" s="287"/>
      <c r="AF640" s="287"/>
      <c r="AG640" s="287"/>
      <c r="AH640" s="287"/>
      <c r="AI640" s="287"/>
      <c r="AJ640" s="287"/>
      <c r="AK640" s="287"/>
      <c r="AL640" s="287"/>
      <c r="AM640" s="287"/>
      <c r="AN640" s="287"/>
      <c r="AO640" s="287"/>
      <c r="AP640" s="287"/>
      <c r="AQ640" s="287"/>
      <c r="AR640" s="287"/>
      <c r="AS640" s="287"/>
      <c r="AT640" s="287"/>
      <c r="AU640" s="287"/>
      <c r="AV640" s="287"/>
      <c r="AW640" s="287"/>
      <c r="AX640" s="287"/>
      <c r="AY640" s="287"/>
      <c r="AZ640" s="287"/>
      <c r="BA640" s="287"/>
      <c r="BB640" s="287"/>
      <c r="BC640" s="287"/>
      <c r="BD640" s="287"/>
    </row>
    <row r="641" spans="1:56" s="288" customFormat="1" ht="15" customHeight="1" x14ac:dyDescent="0.2">
      <c r="A641" s="280" t="s">
        <v>1462</v>
      </c>
      <c r="B641" s="517"/>
      <c r="C641" s="357" t="s">
        <v>1913</v>
      </c>
      <c r="D641" s="331" t="s">
        <v>1521</v>
      </c>
      <c r="E641" s="364">
        <v>18</v>
      </c>
      <c r="F641" s="397" t="s">
        <v>1511</v>
      </c>
      <c r="G641" s="331" t="s">
        <v>618</v>
      </c>
      <c r="H641" s="331" t="s">
        <v>652</v>
      </c>
      <c r="I641" s="282" t="s">
        <v>654</v>
      </c>
      <c r="J641" s="397" t="s">
        <v>1606</v>
      </c>
      <c r="K641" s="398">
        <v>44927</v>
      </c>
      <c r="L641" s="398">
        <v>45261</v>
      </c>
      <c r="M641" s="399"/>
      <c r="N641" s="287"/>
      <c r="O641" s="287"/>
      <c r="P641" s="287"/>
      <c r="Q641" s="287"/>
      <c r="R641" s="287"/>
      <c r="S641" s="287"/>
      <c r="T641" s="287"/>
      <c r="U641" s="287"/>
      <c r="V641" s="287"/>
      <c r="W641" s="287"/>
      <c r="X641" s="287"/>
      <c r="Y641" s="287"/>
      <c r="Z641" s="287"/>
      <c r="AA641" s="287"/>
      <c r="AB641" s="287"/>
      <c r="AC641" s="287"/>
      <c r="AD641" s="287"/>
      <c r="AE641" s="287"/>
      <c r="AF641" s="287"/>
      <c r="AG641" s="287"/>
      <c r="AH641" s="287"/>
      <c r="AI641" s="287"/>
      <c r="AJ641" s="287"/>
      <c r="AK641" s="287"/>
      <c r="AL641" s="287"/>
      <c r="AM641" s="287"/>
      <c r="AN641" s="287"/>
      <c r="AO641" s="287"/>
      <c r="AP641" s="287"/>
      <c r="AQ641" s="287"/>
      <c r="AR641" s="287"/>
      <c r="AS641" s="287"/>
      <c r="AT641" s="287"/>
      <c r="AU641" s="287"/>
      <c r="AV641" s="287"/>
      <c r="AW641" s="287"/>
      <c r="AX641" s="287"/>
      <c r="AY641" s="287"/>
      <c r="AZ641" s="287"/>
      <c r="BA641" s="287"/>
      <c r="BB641" s="287"/>
      <c r="BC641" s="287"/>
      <c r="BD641" s="287"/>
    </row>
    <row r="642" spans="1:56" s="288" customFormat="1" ht="27" x14ac:dyDescent="0.2">
      <c r="A642" s="329" t="s">
        <v>1463</v>
      </c>
      <c r="B642" s="517"/>
      <c r="C642" s="357" t="s">
        <v>1586</v>
      </c>
      <c r="D642" s="331" t="s">
        <v>1521</v>
      </c>
      <c r="E642" s="364">
        <v>50</v>
      </c>
      <c r="F642" s="397" t="s">
        <v>1511</v>
      </c>
      <c r="G642" s="331" t="s">
        <v>618</v>
      </c>
      <c r="H642" s="331" t="s">
        <v>2022</v>
      </c>
      <c r="I642" s="282"/>
      <c r="J642" s="397" t="s">
        <v>1512</v>
      </c>
      <c r="K642" s="398">
        <v>44927</v>
      </c>
      <c r="L642" s="398">
        <v>45261</v>
      </c>
      <c r="M642" s="399"/>
      <c r="N642" s="287"/>
      <c r="O642" s="287"/>
      <c r="P642" s="287"/>
      <c r="Q642" s="287"/>
      <c r="R642" s="287"/>
      <c r="S642" s="287"/>
      <c r="T642" s="287"/>
      <c r="U642" s="287"/>
      <c r="V642" s="287"/>
      <c r="W642" s="287"/>
      <c r="X642" s="287"/>
      <c r="Y642" s="287"/>
      <c r="Z642" s="287"/>
      <c r="AA642" s="287"/>
      <c r="AB642" s="287"/>
      <c r="AC642" s="287"/>
      <c r="AD642" s="287"/>
      <c r="AE642" s="287"/>
      <c r="AF642" s="287"/>
      <c r="AG642" s="287"/>
      <c r="AH642" s="287"/>
      <c r="AI642" s="287"/>
      <c r="AJ642" s="287"/>
      <c r="AK642" s="287"/>
      <c r="AL642" s="287"/>
      <c r="AM642" s="287"/>
      <c r="AN642" s="287"/>
      <c r="AO642" s="287"/>
      <c r="AP642" s="287"/>
      <c r="AQ642" s="287"/>
      <c r="AR642" s="287"/>
      <c r="AS642" s="287"/>
      <c r="AT642" s="287"/>
      <c r="AU642" s="287"/>
      <c r="AV642" s="287"/>
      <c r="AW642" s="287"/>
      <c r="AX642" s="287"/>
      <c r="AY642" s="287"/>
      <c r="AZ642" s="287"/>
      <c r="BA642" s="287"/>
      <c r="BB642" s="287"/>
      <c r="BC642" s="287"/>
      <c r="BD642" s="287"/>
    </row>
    <row r="643" spans="1:56" s="288" customFormat="1" ht="15" customHeight="1" x14ac:dyDescent="0.2">
      <c r="A643" s="280" t="s">
        <v>1464</v>
      </c>
      <c r="B643" s="517"/>
      <c r="C643" s="357" t="s">
        <v>1921</v>
      </c>
      <c r="D643" s="331" t="s">
        <v>1521</v>
      </c>
      <c r="E643" s="364">
        <v>30</v>
      </c>
      <c r="F643" s="397" t="s">
        <v>1511</v>
      </c>
      <c r="G643" s="331" t="s">
        <v>618</v>
      </c>
      <c r="H643" s="331" t="s">
        <v>619</v>
      </c>
      <c r="I643" s="282" t="s">
        <v>653</v>
      </c>
      <c r="J643" s="397" t="s">
        <v>1512</v>
      </c>
      <c r="K643" s="398">
        <v>44927</v>
      </c>
      <c r="L643" s="398">
        <v>45261</v>
      </c>
      <c r="M643" s="399"/>
      <c r="N643" s="287"/>
      <c r="O643" s="287"/>
      <c r="P643" s="287"/>
      <c r="Q643" s="287"/>
      <c r="R643" s="287"/>
      <c r="S643" s="287"/>
      <c r="T643" s="287"/>
      <c r="U643" s="287"/>
      <c r="V643" s="287"/>
      <c r="W643" s="287"/>
      <c r="X643" s="287"/>
      <c r="Y643" s="287"/>
      <c r="Z643" s="287"/>
      <c r="AA643" s="287"/>
      <c r="AB643" s="287"/>
      <c r="AC643" s="287"/>
      <c r="AD643" s="287"/>
      <c r="AE643" s="287"/>
      <c r="AF643" s="287"/>
      <c r="AG643" s="287"/>
      <c r="AH643" s="287"/>
      <c r="AI643" s="287"/>
      <c r="AJ643" s="287"/>
      <c r="AK643" s="287"/>
      <c r="AL643" s="287"/>
      <c r="AM643" s="287"/>
      <c r="AN643" s="287"/>
      <c r="AO643" s="287"/>
      <c r="AP643" s="287"/>
      <c r="AQ643" s="287"/>
      <c r="AR643" s="287"/>
      <c r="AS643" s="287"/>
      <c r="AT643" s="287"/>
      <c r="AU643" s="287"/>
      <c r="AV643" s="287"/>
      <c r="AW643" s="287"/>
      <c r="AX643" s="287"/>
      <c r="AY643" s="287"/>
      <c r="AZ643" s="287"/>
      <c r="BA643" s="287"/>
      <c r="BB643" s="287"/>
      <c r="BC643" s="287"/>
      <c r="BD643" s="287"/>
    </row>
    <row r="644" spans="1:56" s="288" customFormat="1" ht="15" customHeight="1" x14ac:dyDescent="0.2">
      <c r="A644" s="280" t="s">
        <v>1465</v>
      </c>
      <c r="B644" s="517"/>
      <c r="C644" s="357" t="s">
        <v>1922</v>
      </c>
      <c r="D644" s="331" t="s">
        <v>1521</v>
      </c>
      <c r="E644" s="364">
        <v>20</v>
      </c>
      <c r="F644" s="397" t="s">
        <v>1511</v>
      </c>
      <c r="G644" s="331" t="s">
        <v>618</v>
      </c>
      <c r="H644" s="331" t="s">
        <v>652</v>
      </c>
      <c r="I644" s="282" t="s">
        <v>653</v>
      </c>
      <c r="J644" s="397" t="s">
        <v>1512</v>
      </c>
      <c r="K644" s="398">
        <v>44927</v>
      </c>
      <c r="L644" s="398">
        <v>45261</v>
      </c>
      <c r="M644" s="399"/>
      <c r="N644" s="287"/>
      <c r="O644" s="287"/>
      <c r="P644" s="287"/>
      <c r="Q644" s="287"/>
      <c r="R644" s="287"/>
      <c r="S644" s="287"/>
      <c r="T644" s="287"/>
      <c r="U644" s="287"/>
      <c r="V644" s="287"/>
      <c r="W644" s="287"/>
      <c r="X644" s="287"/>
      <c r="Y644" s="287"/>
      <c r="Z644" s="287"/>
      <c r="AA644" s="287"/>
      <c r="AB644" s="287"/>
      <c r="AC644" s="287"/>
      <c r="AD644" s="287"/>
      <c r="AE644" s="287"/>
      <c r="AF644" s="287"/>
      <c r="AG644" s="287"/>
      <c r="AH644" s="287"/>
      <c r="AI644" s="287"/>
      <c r="AJ644" s="287"/>
      <c r="AK644" s="287"/>
      <c r="AL644" s="287"/>
      <c r="AM644" s="287"/>
      <c r="AN644" s="287"/>
      <c r="AO644" s="287"/>
      <c r="AP644" s="287"/>
      <c r="AQ644" s="287"/>
      <c r="AR644" s="287"/>
      <c r="AS644" s="287"/>
      <c r="AT644" s="287"/>
      <c r="AU644" s="287"/>
      <c r="AV644" s="287"/>
      <c r="AW644" s="287"/>
      <c r="AX644" s="287"/>
      <c r="AY644" s="287"/>
      <c r="AZ644" s="287"/>
      <c r="BA644" s="287"/>
      <c r="BB644" s="287"/>
      <c r="BC644" s="287"/>
      <c r="BD644" s="287"/>
    </row>
    <row r="645" spans="1:56" s="288" customFormat="1" ht="15" customHeight="1" x14ac:dyDescent="0.2">
      <c r="A645" s="329" t="s">
        <v>1466</v>
      </c>
      <c r="B645" s="517"/>
      <c r="C645" s="357" t="s">
        <v>1923</v>
      </c>
      <c r="D645" s="331" t="s">
        <v>1521</v>
      </c>
      <c r="E645" s="364">
        <v>150</v>
      </c>
      <c r="F645" s="397" t="s">
        <v>1511</v>
      </c>
      <c r="G645" s="331" t="s">
        <v>618</v>
      </c>
      <c r="H645" s="331" t="s">
        <v>619</v>
      </c>
      <c r="I645" s="282" t="s">
        <v>653</v>
      </c>
      <c r="J645" s="397" t="s">
        <v>1512</v>
      </c>
      <c r="K645" s="398">
        <v>44927</v>
      </c>
      <c r="L645" s="398">
        <v>45261</v>
      </c>
      <c r="M645" s="399"/>
      <c r="N645" s="287"/>
      <c r="O645" s="287"/>
      <c r="P645" s="287"/>
      <c r="Q645" s="287"/>
      <c r="R645" s="287"/>
      <c r="S645" s="287"/>
      <c r="T645" s="287"/>
      <c r="U645" s="287"/>
      <c r="V645" s="287"/>
      <c r="W645" s="287"/>
      <c r="X645" s="287"/>
      <c r="Y645" s="287"/>
      <c r="Z645" s="287"/>
      <c r="AA645" s="287"/>
      <c r="AB645" s="287"/>
      <c r="AC645" s="287"/>
      <c r="AD645" s="287"/>
      <c r="AE645" s="287"/>
      <c r="AF645" s="287"/>
      <c r="AG645" s="287"/>
      <c r="AH645" s="287"/>
      <c r="AI645" s="287"/>
      <c r="AJ645" s="287"/>
      <c r="AK645" s="287"/>
      <c r="AL645" s="287"/>
      <c r="AM645" s="287"/>
      <c r="AN645" s="287"/>
      <c r="AO645" s="287"/>
      <c r="AP645" s="287"/>
      <c r="AQ645" s="287"/>
      <c r="AR645" s="287"/>
      <c r="AS645" s="287"/>
      <c r="AT645" s="287"/>
      <c r="AU645" s="287"/>
      <c r="AV645" s="287"/>
      <c r="AW645" s="287"/>
      <c r="AX645" s="287"/>
      <c r="AY645" s="287"/>
      <c r="AZ645" s="287"/>
      <c r="BA645" s="287"/>
      <c r="BB645" s="287"/>
      <c r="BC645" s="287"/>
      <c r="BD645" s="287"/>
    </row>
    <row r="646" spans="1:56" s="288" customFormat="1" ht="15" customHeight="1" x14ac:dyDescent="0.2">
      <c r="A646" s="280" t="s">
        <v>1467</v>
      </c>
      <c r="B646" s="517"/>
      <c r="C646" s="357" t="s">
        <v>1588</v>
      </c>
      <c r="D646" s="331" t="s">
        <v>1521</v>
      </c>
      <c r="E646" s="364">
        <v>3</v>
      </c>
      <c r="F646" s="397" t="s">
        <v>1511</v>
      </c>
      <c r="G646" s="331" t="s">
        <v>618</v>
      </c>
      <c r="H646" s="331" t="s">
        <v>652</v>
      </c>
      <c r="I646" s="282" t="s">
        <v>653</v>
      </c>
      <c r="J646" s="397" t="s">
        <v>1512</v>
      </c>
      <c r="K646" s="398">
        <v>44927</v>
      </c>
      <c r="L646" s="398">
        <v>45261</v>
      </c>
      <c r="M646" s="399"/>
      <c r="N646" s="287"/>
      <c r="O646" s="287"/>
      <c r="P646" s="287"/>
      <c r="Q646" s="287"/>
      <c r="R646" s="287"/>
      <c r="S646" s="287"/>
      <c r="T646" s="287"/>
      <c r="U646" s="287"/>
      <c r="V646" s="287"/>
      <c r="W646" s="287"/>
      <c r="X646" s="287"/>
      <c r="Y646" s="287"/>
      <c r="Z646" s="287"/>
      <c r="AA646" s="287"/>
      <c r="AB646" s="287"/>
      <c r="AC646" s="287"/>
      <c r="AD646" s="287"/>
      <c r="AE646" s="287"/>
      <c r="AF646" s="287"/>
      <c r="AG646" s="287"/>
      <c r="AH646" s="287"/>
      <c r="AI646" s="287"/>
      <c r="AJ646" s="287"/>
      <c r="AK646" s="287"/>
      <c r="AL646" s="287"/>
      <c r="AM646" s="287"/>
      <c r="AN646" s="287"/>
      <c r="AO646" s="287"/>
      <c r="AP646" s="287"/>
      <c r="AQ646" s="287"/>
      <c r="AR646" s="287"/>
      <c r="AS646" s="287"/>
      <c r="AT646" s="287"/>
      <c r="AU646" s="287"/>
      <c r="AV646" s="287"/>
      <c r="AW646" s="287"/>
      <c r="AX646" s="287"/>
      <c r="AY646" s="287"/>
      <c r="AZ646" s="287"/>
      <c r="BA646" s="287"/>
      <c r="BB646" s="287"/>
      <c r="BC646" s="287"/>
      <c r="BD646" s="287"/>
    </row>
    <row r="647" spans="1:56" s="288" customFormat="1" ht="15" customHeight="1" x14ac:dyDescent="0.2">
      <c r="A647" s="280" t="s">
        <v>1468</v>
      </c>
      <c r="B647" s="517"/>
      <c r="C647" s="357" t="s">
        <v>1966</v>
      </c>
      <c r="D647" s="331" t="s">
        <v>1521</v>
      </c>
      <c r="E647" s="364">
        <v>5.5E-2</v>
      </c>
      <c r="F647" s="397" t="s">
        <v>1511</v>
      </c>
      <c r="G647" s="331" t="s">
        <v>751</v>
      </c>
      <c r="H647" s="331" t="s">
        <v>652</v>
      </c>
      <c r="I647" s="282" t="s">
        <v>653</v>
      </c>
      <c r="J647" s="397" t="s">
        <v>1512</v>
      </c>
      <c r="K647" s="398">
        <v>44927</v>
      </c>
      <c r="L647" s="398">
        <v>45261</v>
      </c>
      <c r="M647" s="399"/>
      <c r="N647" s="287"/>
      <c r="O647" s="287"/>
      <c r="P647" s="287"/>
      <c r="Q647" s="287"/>
      <c r="R647" s="287"/>
      <c r="S647" s="287"/>
      <c r="T647" s="287"/>
      <c r="U647" s="287"/>
      <c r="V647" s="287"/>
      <c r="W647" s="287"/>
      <c r="X647" s="287"/>
      <c r="Y647" s="287"/>
      <c r="Z647" s="287"/>
      <c r="AA647" s="287"/>
      <c r="AB647" s="287"/>
      <c r="AC647" s="287"/>
      <c r="AD647" s="287"/>
      <c r="AE647" s="287"/>
      <c r="AF647" s="287"/>
      <c r="AG647" s="287"/>
      <c r="AH647" s="287"/>
      <c r="AI647" s="287"/>
      <c r="AJ647" s="287"/>
      <c r="AK647" s="287"/>
      <c r="AL647" s="287"/>
      <c r="AM647" s="287"/>
      <c r="AN647" s="287"/>
      <c r="AO647" s="287"/>
      <c r="AP647" s="287"/>
      <c r="AQ647" s="287"/>
      <c r="AR647" s="287"/>
      <c r="AS647" s="287"/>
      <c r="AT647" s="287"/>
      <c r="AU647" s="287"/>
      <c r="AV647" s="287"/>
      <c r="AW647" s="287"/>
      <c r="AX647" s="287"/>
      <c r="AY647" s="287"/>
      <c r="AZ647" s="287"/>
      <c r="BA647" s="287"/>
      <c r="BB647" s="287"/>
      <c r="BC647" s="287"/>
      <c r="BD647" s="287"/>
    </row>
    <row r="648" spans="1:56" s="288" customFormat="1" ht="27" x14ac:dyDescent="0.2">
      <c r="A648" s="329" t="s">
        <v>1469</v>
      </c>
      <c r="B648" s="517"/>
      <c r="C648" s="357" t="s">
        <v>1967</v>
      </c>
      <c r="D648" s="331" t="s">
        <v>1521</v>
      </c>
      <c r="E648" s="364">
        <v>20</v>
      </c>
      <c r="F648" s="403" t="s">
        <v>1511</v>
      </c>
      <c r="G648" s="331" t="s">
        <v>618</v>
      </c>
      <c r="H648" s="331" t="s">
        <v>652</v>
      </c>
      <c r="I648" s="282" t="s">
        <v>654</v>
      </c>
      <c r="J648" s="397" t="s">
        <v>1512</v>
      </c>
      <c r="K648" s="398">
        <v>44927</v>
      </c>
      <c r="L648" s="398">
        <v>45261</v>
      </c>
      <c r="M648" s="399"/>
      <c r="N648" s="287"/>
      <c r="O648" s="287"/>
      <c r="P648" s="287"/>
      <c r="Q648" s="287"/>
      <c r="R648" s="287"/>
      <c r="S648" s="287"/>
      <c r="T648" s="287"/>
      <c r="U648" s="287"/>
      <c r="V648" s="287"/>
      <c r="W648" s="287"/>
      <c r="X648" s="287"/>
      <c r="Y648" s="287"/>
      <c r="Z648" s="287"/>
      <c r="AA648" s="287"/>
      <c r="AB648" s="287"/>
      <c r="AC648" s="287"/>
      <c r="AD648" s="287"/>
      <c r="AE648" s="287"/>
      <c r="AF648" s="287"/>
      <c r="AG648" s="287"/>
      <c r="AH648" s="287"/>
      <c r="AI648" s="287"/>
      <c r="AJ648" s="287"/>
      <c r="AK648" s="287"/>
      <c r="AL648" s="287"/>
      <c r="AM648" s="287"/>
      <c r="AN648" s="287"/>
      <c r="AO648" s="287"/>
      <c r="AP648" s="287"/>
      <c r="AQ648" s="287"/>
      <c r="AR648" s="287"/>
      <c r="AS648" s="287"/>
      <c r="AT648" s="287"/>
      <c r="AU648" s="287"/>
      <c r="AV648" s="287"/>
      <c r="AW648" s="287"/>
      <c r="AX648" s="287"/>
      <c r="AY648" s="287"/>
      <c r="AZ648" s="287"/>
      <c r="BA648" s="287"/>
      <c r="BB648" s="287"/>
      <c r="BC648" s="287"/>
      <c r="BD648" s="287"/>
    </row>
    <row r="649" spans="1:56" s="288" customFormat="1" ht="27" x14ac:dyDescent="0.2">
      <c r="A649" s="280" t="s">
        <v>1470</v>
      </c>
      <c r="B649" s="517"/>
      <c r="C649" s="357" t="s">
        <v>1970</v>
      </c>
      <c r="D649" s="331" t="s">
        <v>1521</v>
      </c>
      <c r="E649" s="364">
        <v>4</v>
      </c>
      <c r="F649" s="397" t="s">
        <v>1511</v>
      </c>
      <c r="G649" s="331" t="s">
        <v>618</v>
      </c>
      <c r="H649" s="331" t="s">
        <v>652</v>
      </c>
      <c r="I649" s="282" t="s">
        <v>653</v>
      </c>
      <c r="J649" s="397" t="s">
        <v>1512</v>
      </c>
      <c r="K649" s="398">
        <v>44927</v>
      </c>
      <c r="L649" s="398">
        <v>45261</v>
      </c>
      <c r="M649" s="399"/>
      <c r="N649" s="287"/>
      <c r="O649" s="287"/>
      <c r="P649" s="287"/>
      <c r="Q649" s="287"/>
      <c r="R649" s="287"/>
      <c r="S649" s="287"/>
      <c r="T649" s="287"/>
      <c r="U649" s="287"/>
      <c r="V649" s="287"/>
      <c r="W649" s="287"/>
      <c r="X649" s="287"/>
      <c r="Y649" s="287"/>
      <c r="Z649" s="287"/>
      <c r="AA649" s="287"/>
      <c r="AB649" s="287"/>
      <c r="AC649" s="287"/>
      <c r="AD649" s="287"/>
      <c r="AE649" s="287"/>
      <c r="AF649" s="287"/>
      <c r="AG649" s="287"/>
      <c r="AH649" s="287"/>
      <c r="AI649" s="287"/>
      <c r="AJ649" s="287"/>
      <c r="AK649" s="287"/>
      <c r="AL649" s="287"/>
      <c r="AM649" s="287"/>
      <c r="AN649" s="287"/>
      <c r="AO649" s="287"/>
      <c r="AP649" s="287"/>
      <c r="AQ649" s="287"/>
      <c r="AR649" s="287"/>
      <c r="AS649" s="287"/>
      <c r="AT649" s="287"/>
      <c r="AU649" s="287"/>
      <c r="AV649" s="287"/>
      <c r="AW649" s="287"/>
      <c r="AX649" s="287"/>
      <c r="AY649" s="287"/>
      <c r="AZ649" s="287"/>
      <c r="BA649" s="287"/>
      <c r="BB649" s="287"/>
      <c r="BC649" s="287"/>
      <c r="BD649" s="287"/>
    </row>
    <row r="650" spans="1:56" s="288" customFormat="1" ht="27" x14ac:dyDescent="0.2">
      <c r="A650" s="280" t="s">
        <v>1471</v>
      </c>
      <c r="B650" s="517"/>
      <c r="C650" s="357" t="s">
        <v>1585</v>
      </c>
      <c r="D650" s="331" t="s">
        <v>1521</v>
      </c>
      <c r="E650" s="364">
        <v>20</v>
      </c>
      <c r="F650" s="397" t="s">
        <v>1511</v>
      </c>
      <c r="G650" s="331" t="s">
        <v>618</v>
      </c>
      <c r="H650" s="331" t="s">
        <v>619</v>
      </c>
      <c r="I650" s="282" t="s">
        <v>655</v>
      </c>
      <c r="J650" s="397" t="s">
        <v>1606</v>
      </c>
      <c r="K650" s="398">
        <v>44927</v>
      </c>
      <c r="L650" s="398">
        <v>45261</v>
      </c>
      <c r="M650" s="399"/>
      <c r="N650" s="287"/>
      <c r="O650" s="287"/>
      <c r="P650" s="287"/>
      <c r="Q650" s="287"/>
      <c r="R650" s="287"/>
      <c r="S650" s="287"/>
      <c r="T650" s="287"/>
      <c r="U650" s="287"/>
      <c r="V650" s="287"/>
      <c r="W650" s="287"/>
      <c r="X650" s="287"/>
      <c r="Y650" s="287"/>
      <c r="Z650" s="287"/>
      <c r="AA650" s="287"/>
      <c r="AB650" s="287"/>
      <c r="AC650" s="287"/>
      <c r="AD650" s="287"/>
      <c r="AE650" s="287"/>
      <c r="AF650" s="287"/>
      <c r="AG650" s="287"/>
      <c r="AH650" s="287"/>
      <c r="AI650" s="287"/>
      <c r="AJ650" s="287"/>
      <c r="AK650" s="287"/>
      <c r="AL650" s="287"/>
      <c r="AM650" s="287"/>
      <c r="AN650" s="287"/>
      <c r="AO650" s="287"/>
      <c r="AP650" s="287"/>
      <c r="AQ650" s="287"/>
      <c r="AR650" s="287"/>
      <c r="AS650" s="287"/>
      <c r="AT650" s="287"/>
      <c r="AU650" s="287"/>
      <c r="AV650" s="287"/>
      <c r="AW650" s="287"/>
      <c r="AX650" s="287"/>
      <c r="AY650" s="287"/>
      <c r="AZ650" s="287"/>
      <c r="BA650" s="287"/>
      <c r="BB650" s="287"/>
      <c r="BC650" s="287"/>
      <c r="BD650" s="287"/>
    </row>
    <row r="651" spans="1:56" s="288" customFormat="1" ht="15" customHeight="1" x14ac:dyDescent="0.2">
      <c r="A651" s="329" t="s">
        <v>1472</v>
      </c>
      <c r="B651" s="517"/>
      <c r="C651" s="357" t="s">
        <v>1972</v>
      </c>
      <c r="D651" s="331" t="s">
        <v>1521</v>
      </c>
      <c r="E651" s="364">
        <v>50</v>
      </c>
      <c r="F651" s="397" t="s">
        <v>1511</v>
      </c>
      <c r="G651" s="331" t="s">
        <v>618</v>
      </c>
      <c r="H651" s="331"/>
      <c r="I651" s="282" t="s">
        <v>654</v>
      </c>
      <c r="J651" s="397" t="s">
        <v>1512</v>
      </c>
      <c r="K651" s="398">
        <v>44927</v>
      </c>
      <c r="L651" s="398">
        <v>45261</v>
      </c>
      <c r="M651" s="399"/>
      <c r="N651" s="287"/>
      <c r="O651" s="287"/>
      <c r="P651" s="287"/>
      <c r="Q651" s="287"/>
      <c r="R651" s="287"/>
      <c r="S651" s="287"/>
      <c r="T651" s="287"/>
      <c r="U651" s="287"/>
      <c r="V651" s="287"/>
      <c r="W651" s="287"/>
      <c r="X651" s="287"/>
      <c r="Y651" s="287"/>
      <c r="Z651" s="287"/>
      <c r="AA651" s="287"/>
      <c r="AB651" s="287"/>
      <c r="AC651" s="287"/>
      <c r="AD651" s="287"/>
      <c r="AE651" s="287"/>
      <c r="AF651" s="287"/>
      <c r="AG651" s="287"/>
      <c r="AH651" s="287"/>
      <c r="AI651" s="287"/>
      <c r="AJ651" s="287"/>
      <c r="AK651" s="287"/>
      <c r="AL651" s="287"/>
      <c r="AM651" s="287"/>
      <c r="AN651" s="287"/>
      <c r="AO651" s="287"/>
      <c r="AP651" s="287"/>
      <c r="AQ651" s="287"/>
      <c r="AR651" s="287"/>
      <c r="AS651" s="287"/>
      <c r="AT651" s="287"/>
      <c r="AU651" s="287"/>
      <c r="AV651" s="287"/>
      <c r="AW651" s="287"/>
      <c r="AX651" s="287"/>
      <c r="AY651" s="287"/>
      <c r="AZ651" s="287"/>
      <c r="BA651" s="287"/>
      <c r="BB651" s="287"/>
      <c r="BC651" s="287"/>
      <c r="BD651" s="287"/>
    </row>
    <row r="652" spans="1:56" s="288" customFormat="1" ht="15" customHeight="1" x14ac:dyDescent="0.2">
      <c r="A652" s="280" t="s">
        <v>1473</v>
      </c>
      <c r="B652" s="517"/>
      <c r="C652" s="357" t="s">
        <v>1587</v>
      </c>
      <c r="D652" s="331" t="s">
        <v>1521</v>
      </c>
      <c r="E652" s="364">
        <v>10</v>
      </c>
      <c r="F652" s="397" t="s">
        <v>1511</v>
      </c>
      <c r="G652" s="331" t="s">
        <v>618</v>
      </c>
      <c r="H652" s="331" t="s">
        <v>652</v>
      </c>
      <c r="I652" s="282" t="s">
        <v>653</v>
      </c>
      <c r="J652" s="397" t="s">
        <v>1512</v>
      </c>
      <c r="K652" s="398">
        <v>44927</v>
      </c>
      <c r="L652" s="398">
        <v>45261</v>
      </c>
      <c r="M652" s="399"/>
      <c r="N652" s="287"/>
      <c r="O652" s="287"/>
      <c r="P652" s="287"/>
      <c r="Q652" s="287"/>
      <c r="R652" s="287"/>
      <c r="S652" s="287"/>
      <c r="T652" s="287"/>
      <c r="U652" s="287"/>
      <c r="V652" s="287"/>
      <c r="W652" s="287"/>
      <c r="X652" s="287"/>
      <c r="Y652" s="287"/>
      <c r="Z652" s="287"/>
      <c r="AA652" s="287"/>
      <c r="AB652" s="287"/>
      <c r="AC652" s="287"/>
      <c r="AD652" s="287"/>
      <c r="AE652" s="287"/>
      <c r="AF652" s="287"/>
      <c r="AG652" s="287"/>
      <c r="AH652" s="287"/>
      <c r="AI652" s="287"/>
      <c r="AJ652" s="287"/>
      <c r="AK652" s="287"/>
      <c r="AL652" s="287"/>
      <c r="AM652" s="287"/>
      <c r="AN652" s="287"/>
      <c r="AO652" s="287"/>
      <c r="AP652" s="287"/>
      <c r="AQ652" s="287"/>
      <c r="AR652" s="287"/>
      <c r="AS652" s="287"/>
      <c r="AT652" s="287"/>
      <c r="AU652" s="287"/>
      <c r="AV652" s="287"/>
      <c r="AW652" s="287"/>
      <c r="AX652" s="287"/>
      <c r="AY652" s="287"/>
      <c r="AZ652" s="287"/>
      <c r="BA652" s="287"/>
      <c r="BB652" s="287"/>
      <c r="BC652" s="287"/>
      <c r="BD652" s="287"/>
    </row>
    <row r="653" spans="1:56" s="288" customFormat="1" ht="27" x14ac:dyDescent="0.2">
      <c r="A653" s="280" t="s">
        <v>1474</v>
      </c>
      <c r="B653" s="517"/>
      <c r="C653" s="357" t="s">
        <v>1976</v>
      </c>
      <c r="D653" s="331" t="s">
        <v>1521</v>
      </c>
      <c r="E653" s="364">
        <v>25</v>
      </c>
      <c r="F653" s="397" t="s">
        <v>1511</v>
      </c>
      <c r="G653" s="331" t="s">
        <v>618</v>
      </c>
      <c r="H653" s="331" t="s">
        <v>652</v>
      </c>
      <c r="I653" s="282" t="s">
        <v>653</v>
      </c>
      <c r="J653" s="404"/>
      <c r="K653" s="398">
        <v>44927</v>
      </c>
      <c r="L653" s="398">
        <v>45261</v>
      </c>
      <c r="M653" s="399"/>
      <c r="N653" s="287"/>
      <c r="O653" s="287"/>
      <c r="P653" s="287"/>
      <c r="Q653" s="287"/>
      <c r="R653" s="287"/>
      <c r="S653" s="287"/>
      <c r="T653" s="287"/>
      <c r="U653" s="287"/>
      <c r="V653" s="287"/>
      <c r="W653" s="287"/>
      <c r="X653" s="287"/>
      <c r="Y653" s="287"/>
      <c r="Z653" s="287"/>
      <c r="AA653" s="287"/>
      <c r="AB653" s="287"/>
      <c r="AC653" s="287"/>
      <c r="AD653" s="287"/>
      <c r="AE653" s="287"/>
      <c r="AF653" s="287"/>
      <c r="AG653" s="287"/>
      <c r="AH653" s="287"/>
      <c r="AI653" s="287"/>
      <c r="AJ653" s="287"/>
      <c r="AK653" s="287"/>
      <c r="AL653" s="287"/>
      <c r="AM653" s="287"/>
      <c r="AN653" s="287"/>
      <c r="AO653" s="287"/>
      <c r="AP653" s="287"/>
      <c r="AQ653" s="287"/>
      <c r="AR653" s="287"/>
      <c r="AS653" s="287"/>
      <c r="AT653" s="287"/>
      <c r="AU653" s="287"/>
      <c r="AV653" s="287"/>
      <c r="AW653" s="287"/>
      <c r="AX653" s="287"/>
      <c r="AY653" s="287"/>
      <c r="AZ653" s="287"/>
      <c r="BA653" s="287"/>
      <c r="BB653" s="287"/>
      <c r="BC653" s="287"/>
      <c r="BD653" s="287"/>
    </row>
    <row r="654" spans="1:56" s="288" customFormat="1" ht="27" x14ac:dyDescent="0.2">
      <c r="A654" s="329" t="s">
        <v>1475</v>
      </c>
      <c r="B654" s="517"/>
      <c r="C654" s="357" t="s">
        <v>1978</v>
      </c>
      <c r="D654" s="331" t="s">
        <v>1521</v>
      </c>
      <c r="E654" s="364">
        <v>10</v>
      </c>
      <c r="F654" s="397" t="s">
        <v>1511</v>
      </c>
      <c r="G654" s="331" t="s">
        <v>618</v>
      </c>
      <c r="H654" s="331" t="s">
        <v>652</v>
      </c>
      <c r="I654" s="282" t="s">
        <v>653</v>
      </c>
      <c r="J654" s="397" t="s">
        <v>2024</v>
      </c>
      <c r="K654" s="398">
        <v>44927</v>
      </c>
      <c r="L654" s="398">
        <v>45261</v>
      </c>
      <c r="M654" s="399"/>
      <c r="N654" s="287"/>
      <c r="O654" s="287"/>
      <c r="P654" s="287"/>
      <c r="Q654" s="287"/>
      <c r="R654" s="287"/>
      <c r="S654" s="287"/>
      <c r="T654" s="287"/>
      <c r="U654" s="287"/>
      <c r="V654" s="287"/>
      <c r="W654" s="287"/>
      <c r="X654" s="287"/>
      <c r="Y654" s="287"/>
      <c r="Z654" s="287"/>
      <c r="AA654" s="287"/>
      <c r="AB654" s="287"/>
      <c r="AC654" s="287"/>
      <c r="AD654" s="287"/>
      <c r="AE654" s="287"/>
      <c r="AF654" s="287"/>
      <c r="AG654" s="287"/>
      <c r="AH654" s="287"/>
      <c r="AI654" s="287"/>
      <c r="AJ654" s="287"/>
      <c r="AK654" s="287"/>
      <c r="AL654" s="287"/>
      <c r="AM654" s="287"/>
      <c r="AN654" s="287"/>
      <c r="AO654" s="287"/>
      <c r="AP654" s="287"/>
      <c r="AQ654" s="287"/>
      <c r="AR654" s="287"/>
      <c r="AS654" s="287"/>
      <c r="AT654" s="287"/>
      <c r="AU654" s="287"/>
      <c r="AV654" s="287"/>
      <c r="AW654" s="287"/>
      <c r="AX654" s="287"/>
      <c r="AY654" s="287"/>
      <c r="AZ654" s="287"/>
      <c r="BA654" s="287"/>
      <c r="BB654" s="287"/>
      <c r="BC654" s="287"/>
      <c r="BD654" s="287"/>
    </row>
    <row r="655" spans="1:56" s="288" customFormat="1" ht="15" customHeight="1" x14ac:dyDescent="0.2">
      <c r="A655" s="280" t="s">
        <v>1476</v>
      </c>
      <c r="B655" s="517"/>
      <c r="C655" s="406" t="s">
        <v>1638</v>
      </c>
      <c r="D655" s="407" t="s">
        <v>1521</v>
      </c>
      <c r="E655" s="402">
        <v>10</v>
      </c>
      <c r="F655" s="407" t="s">
        <v>1511</v>
      </c>
      <c r="G655" s="407" t="s">
        <v>618</v>
      </c>
      <c r="H655" s="407" t="s">
        <v>652</v>
      </c>
      <c r="I655" s="407" t="s">
        <v>653</v>
      </c>
      <c r="J655" s="407" t="s">
        <v>1512</v>
      </c>
      <c r="K655" s="350">
        <v>44988</v>
      </c>
      <c r="L655" s="350">
        <v>45291</v>
      </c>
      <c r="M655" s="399"/>
      <c r="N655" s="287"/>
      <c r="O655" s="287"/>
      <c r="P655" s="287"/>
      <c r="Q655" s="287"/>
      <c r="R655" s="287"/>
      <c r="S655" s="287"/>
      <c r="T655" s="287"/>
      <c r="U655" s="287"/>
      <c r="V655" s="287"/>
      <c r="W655" s="287"/>
      <c r="X655" s="287"/>
      <c r="Y655" s="287"/>
      <c r="Z655" s="287"/>
      <c r="AA655" s="287"/>
      <c r="AB655" s="287"/>
      <c r="AC655" s="287"/>
      <c r="AD655" s="287"/>
      <c r="AE655" s="287"/>
      <c r="AF655" s="287"/>
      <c r="AG655" s="287"/>
      <c r="AH655" s="287"/>
      <c r="AI655" s="287"/>
      <c r="AJ655" s="287"/>
      <c r="AK655" s="287"/>
      <c r="AL655" s="287"/>
      <c r="AM655" s="287"/>
      <c r="AN655" s="287"/>
      <c r="AO655" s="287"/>
      <c r="AP655" s="287"/>
      <c r="AQ655" s="287"/>
      <c r="AR655" s="287"/>
      <c r="AS655" s="287"/>
      <c r="AT655" s="287"/>
      <c r="AU655" s="287"/>
      <c r="AV655" s="287"/>
      <c r="AW655" s="287"/>
      <c r="AX655" s="287"/>
      <c r="AY655" s="287"/>
      <c r="AZ655" s="287"/>
      <c r="BA655" s="287"/>
      <c r="BB655" s="287"/>
      <c r="BC655" s="287"/>
      <c r="BD655" s="287"/>
    </row>
    <row r="656" spans="1:56" s="288" customFormat="1" ht="13.5" x14ac:dyDescent="0.2">
      <c r="A656" s="280" t="s">
        <v>1477</v>
      </c>
      <c r="B656" s="517"/>
      <c r="C656" s="406" t="s">
        <v>2002</v>
      </c>
      <c r="D656" s="407" t="s">
        <v>1521</v>
      </c>
      <c r="E656" s="402">
        <v>45</v>
      </c>
      <c r="F656" s="407" t="s">
        <v>1511</v>
      </c>
      <c r="G656" s="407" t="s">
        <v>618</v>
      </c>
      <c r="H656" s="407" t="s">
        <v>619</v>
      </c>
      <c r="I656" s="407" t="s">
        <v>653</v>
      </c>
      <c r="J656" s="407" t="s">
        <v>1512</v>
      </c>
      <c r="K656" s="350">
        <v>44989</v>
      </c>
      <c r="L656" s="350">
        <v>45291</v>
      </c>
      <c r="M656" s="399"/>
      <c r="N656" s="287"/>
      <c r="O656" s="287"/>
      <c r="P656" s="287"/>
      <c r="Q656" s="287"/>
      <c r="R656" s="287"/>
      <c r="S656" s="287"/>
      <c r="T656" s="287"/>
      <c r="U656" s="287"/>
      <c r="V656" s="287"/>
      <c r="W656" s="287"/>
      <c r="X656" s="287"/>
      <c r="Y656" s="287"/>
      <c r="Z656" s="287"/>
      <c r="AA656" s="287"/>
      <c r="AB656" s="287"/>
      <c r="AC656" s="287"/>
      <c r="AD656" s="287"/>
      <c r="AE656" s="287"/>
      <c r="AF656" s="287"/>
      <c r="AG656" s="287"/>
      <c r="AH656" s="287"/>
      <c r="AI656" s="287"/>
      <c r="AJ656" s="287"/>
      <c r="AK656" s="287"/>
      <c r="AL656" s="287"/>
      <c r="AM656" s="287"/>
      <c r="AN656" s="287"/>
      <c r="AO656" s="287"/>
      <c r="AP656" s="287"/>
      <c r="AQ656" s="287"/>
      <c r="AR656" s="287"/>
      <c r="AS656" s="287"/>
      <c r="AT656" s="287"/>
      <c r="AU656" s="287"/>
      <c r="AV656" s="287"/>
      <c r="AW656" s="287"/>
      <c r="AX656" s="287"/>
      <c r="AY656" s="287"/>
      <c r="AZ656" s="287"/>
      <c r="BA656" s="287"/>
      <c r="BB656" s="287"/>
      <c r="BC656" s="287"/>
      <c r="BD656" s="287"/>
    </row>
    <row r="657" spans="1:56" s="288" customFormat="1" ht="15" customHeight="1" x14ac:dyDescent="0.2">
      <c r="A657" s="329" t="s">
        <v>1478</v>
      </c>
      <c r="B657" s="517"/>
      <c r="C657" s="406" t="s">
        <v>2010</v>
      </c>
      <c r="D657" s="407" t="s">
        <v>1521</v>
      </c>
      <c r="E657" s="402">
        <v>25</v>
      </c>
      <c r="F657" s="407" t="s">
        <v>1511</v>
      </c>
      <c r="G657" s="407" t="s">
        <v>618</v>
      </c>
      <c r="H657" s="407" t="s">
        <v>652</v>
      </c>
      <c r="I657" s="407" t="s">
        <v>653</v>
      </c>
      <c r="J657" s="407" t="s">
        <v>1512</v>
      </c>
      <c r="K657" s="350">
        <v>45021</v>
      </c>
      <c r="L657" s="350">
        <v>45291</v>
      </c>
      <c r="M657" s="399"/>
      <c r="N657" s="287"/>
      <c r="O657" s="287"/>
      <c r="P657" s="287"/>
      <c r="Q657" s="287"/>
      <c r="R657" s="287"/>
      <c r="S657" s="287"/>
      <c r="T657" s="287"/>
      <c r="U657" s="287"/>
      <c r="V657" s="287"/>
      <c r="W657" s="287"/>
      <c r="X657" s="287"/>
      <c r="Y657" s="287"/>
      <c r="Z657" s="287"/>
      <c r="AA657" s="287"/>
      <c r="AB657" s="287"/>
      <c r="AC657" s="287"/>
      <c r="AD657" s="287"/>
      <c r="AE657" s="287"/>
      <c r="AF657" s="287"/>
      <c r="AG657" s="287"/>
      <c r="AH657" s="287"/>
      <c r="AI657" s="287"/>
      <c r="AJ657" s="287"/>
      <c r="AK657" s="287"/>
      <c r="AL657" s="287"/>
      <c r="AM657" s="287"/>
      <c r="AN657" s="287"/>
      <c r="AO657" s="287"/>
      <c r="AP657" s="287"/>
      <c r="AQ657" s="287"/>
      <c r="AR657" s="287"/>
      <c r="AS657" s="287"/>
      <c r="AT657" s="287"/>
      <c r="AU657" s="287"/>
      <c r="AV657" s="287"/>
      <c r="AW657" s="287"/>
      <c r="AX657" s="287"/>
      <c r="AY657" s="287"/>
      <c r="AZ657" s="287"/>
      <c r="BA657" s="287"/>
      <c r="BB657" s="287"/>
      <c r="BC657" s="287"/>
      <c r="BD657" s="287"/>
    </row>
    <row r="658" spans="1:56" s="288" customFormat="1" ht="15" customHeight="1" x14ac:dyDescent="0.2">
      <c r="A658" s="280" t="s">
        <v>1479</v>
      </c>
      <c r="B658" s="517"/>
      <c r="C658" s="333" t="s">
        <v>2011</v>
      </c>
      <c r="D658" s="356" t="s">
        <v>1521</v>
      </c>
      <c r="E658" s="364">
        <v>0.2</v>
      </c>
      <c r="F658" s="282" t="s">
        <v>1511</v>
      </c>
      <c r="G658" s="283" t="s">
        <v>618</v>
      </c>
      <c r="H658" s="283" t="s">
        <v>652</v>
      </c>
      <c r="I658" s="282" t="s">
        <v>653</v>
      </c>
      <c r="J658" s="282" t="s">
        <v>1512</v>
      </c>
      <c r="K658" s="408">
        <v>45022</v>
      </c>
      <c r="L658" s="408">
        <v>45291</v>
      </c>
      <c r="M658" s="399"/>
      <c r="N658" s="287"/>
      <c r="O658" s="287"/>
      <c r="P658" s="287"/>
      <c r="Q658" s="287"/>
      <c r="R658" s="287"/>
      <c r="S658" s="287"/>
      <c r="T658" s="287"/>
      <c r="U658" s="287"/>
      <c r="V658" s="287"/>
      <c r="W658" s="287"/>
      <c r="X658" s="287"/>
      <c r="Y658" s="287"/>
      <c r="Z658" s="287"/>
      <c r="AA658" s="287"/>
      <c r="AB658" s="287"/>
      <c r="AC658" s="287"/>
      <c r="AD658" s="287"/>
      <c r="AE658" s="287"/>
      <c r="AF658" s="287"/>
      <c r="AG658" s="287"/>
      <c r="AH658" s="287"/>
      <c r="AI658" s="287"/>
      <c r="AJ658" s="287"/>
      <c r="AK658" s="287"/>
      <c r="AL658" s="287"/>
      <c r="AM658" s="287"/>
      <c r="AN658" s="287"/>
      <c r="AO658" s="287"/>
      <c r="AP658" s="287"/>
      <c r="AQ658" s="287"/>
      <c r="AR658" s="287"/>
      <c r="AS658" s="287"/>
      <c r="AT658" s="287"/>
      <c r="AU658" s="287"/>
      <c r="AV658" s="287"/>
      <c r="AW658" s="287"/>
      <c r="AX658" s="287"/>
      <c r="AY658" s="287"/>
      <c r="AZ658" s="287"/>
      <c r="BA658" s="287"/>
      <c r="BB658" s="287"/>
      <c r="BC658" s="287"/>
      <c r="BD658" s="287"/>
    </row>
    <row r="659" spans="1:56" s="288" customFormat="1" ht="15" customHeight="1" x14ac:dyDescent="0.2">
      <c r="A659" s="329" t="s">
        <v>1480</v>
      </c>
      <c r="B659" s="517"/>
      <c r="C659" s="333" t="s">
        <v>2012</v>
      </c>
      <c r="D659" s="356" t="s">
        <v>1521</v>
      </c>
      <c r="E659" s="364">
        <v>14</v>
      </c>
      <c r="F659" s="282" t="s">
        <v>1511</v>
      </c>
      <c r="G659" s="283" t="s">
        <v>618</v>
      </c>
      <c r="H659" s="283" t="s">
        <v>652</v>
      </c>
      <c r="I659" s="282" t="s">
        <v>653</v>
      </c>
      <c r="J659" s="282" t="s">
        <v>1512</v>
      </c>
      <c r="K659" s="408">
        <v>45023</v>
      </c>
      <c r="L659" s="408">
        <v>45291</v>
      </c>
      <c r="M659" s="399"/>
      <c r="N659" s="287"/>
      <c r="O659" s="287"/>
      <c r="P659" s="287"/>
      <c r="Q659" s="287"/>
      <c r="R659" s="287"/>
      <c r="S659" s="287"/>
      <c r="T659" s="287"/>
      <c r="U659" s="287"/>
      <c r="V659" s="287"/>
      <c r="W659" s="287"/>
      <c r="X659" s="287"/>
      <c r="Y659" s="287"/>
      <c r="Z659" s="287"/>
      <c r="AA659" s="287"/>
      <c r="AB659" s="287"/>
      <c r="AC659" s="287"/>
      <c r="AD659" s="287"/>
      <c r="AE659" s="287"/>
      <c r="AF659" s="287"/>
      <c r="AG659" s="287"/>
      <c r="AH659" s="287"/>
      <c r="AI659" s="287"/>
      <c r="AJ659" s="287"/>
      <c r="AK659" s="287"/>
      <c r="AL659" s="287"/>
      <c r="AM659" s="287"/>
      <c r="AN659" s="287"/>
      <c r="AO659" s="287"/>
      <c r="AP659" s="287"/>
      <c r="AQ659" s="287"/>
      <c r="AR659" s="287"/>
      <c r="AS659" s="287"/>
      <c r="AT659" s="287"/>
      <c r="AU659" s="287"/>
      <c r="AV659" s="287"/>
      <c r="AW659" s="287"/>
      <c r="AX659" s="287"/>
      <c r="AY659" s="287"/>
      <c r="AZ659" s="287"/>
      <c r="BA659" s="287"/>
      <c r="BB659" s="287"/>
      <c r="BC659" s="287"/>
      <c r="BD659" s="287"/>
    </row>
    <row r="660" spans="1:56" s="288" customFormat="1" ht="13.5" x14ac:dyDescent="0.2">
      <c r="A660" s="280" t="s">
        <v>1481</v>
      </c>
      <c r="B660" s="517"/>
      <c r="C660" s="333" t="s">
        <v>2013</v>
      </c>
      <c r="D660" s="356" t="s">
        <v>1521</v>
      </c>
      <c r="E660" s="364">
        <v>11</v>
      </c>
      <c r="F660" s="282" t="s">
        <v>1511</v>
      </c>
      <c r="G660" s="283" t="s">
        <v>618</v>
      </c>
      <c r="H660" s="283" t="s">
        <v>652</v>
      </c>
      <c r="I660" s="282" t="s">
        <v>653</v>
      </c>
      <c r="J660" s="282" t="s">
        <v>1512</v>
      </c>
      <c r="K660" s="408">
        <v>45024</v>
      </c>
      <c r="L660" s="408">
        <v>45291</v>
      </c>
      <c r="M660" s="399"/>
      <c r="N660" s="287"/>
      <c r="O660" s="287"/>
      <c r="P660" s="287"/>
      <c r="Q660" s="287"/>
      <c r="R660" s="287"/>
      <c r="S660" s="287"/>
      <c r="T660" s="287"/>
      <c r="U660" s="287"/>
      <c r="V660" s="287"/>
      <c r="W660" s="287"/>
      <c r="X660" s="287"/>
      <c r="Y660" s="287"/>
      <c r="Z660" s="287"/>
      <c r="AA660" s="287"/>
      <c r="AB660" s="287"/>
      <c r="AC660" s="287"/>
      <c r="AD660" s="287"/>
      <c r="AE660" s="287"/>
      <c r="AF660" s="287"/>
      <c r="AG660" s="287"/>
      <c r="AH660" s="287"/>
      <c r="AI660" s="287"/>
      <c r="AJ660" s="287"/>
      <c r="AK660" s="287"/>
      <c r="AL660" s="287"/>
      <c r="AM660" s="287"/>
      <c r="AN660" s="287"/>
      <c r="AO660" s="287"/>
      <c r="AP660" s="287"/>
      <c r="AQ660" s="287"/>
      <c r="AR660" s="287"/>
      <c r="AS660" s="287"/>
      <c r="AT660" s="287"/>
      <c r="AU660" s="287"/>
      <c r="AV660" s="287"/>
      <c r="AW660" s="287"/>
      <c r="AX660" s="287"/>
      <c r="AY660" s="287"/>
      <c r="AZ660" s="287"/>
      <c r="BA660" s="287"/>
      <c r="BB660" s="287"/>
      <c r="BC660" s="287"/>
      <c r="BD660" s="287"/>
    </row>
    <row r="661" spans="1:56" s="288" customFormat="1" ht="13.5" x14ac:dyDescent="0.2">
      <c r="A661" s="280" t="s">
        <v>1482</v>
      </c>
      <c r="B661" s="517"/>
      <c r="C661" s="333" t="s">
        <v>2014</v>
      </c>
      <c r="D661" s="356" t="s">
        <v>1521</v>
      </c>
      <c r="E661" s="364">
        <v>0.25</v>
      </c>
      <c r="F661" s="282" t="s">
        <v>1511</v>
      </c>
      <c r="G661" s="283" t="s">
        <v>618</v>
      </c>
      <c r="H661" s="283" t="s">
        <v>652</v>
      </c>
      <c r="I661" s="282" t="s">
        <v>653</v>
      </c>
      <c r="J661" s="282" t="s">
        <v>1512</v>
      </c>
      <c r="K661" s="408">
        <v>45025</v>
      </c>
      <c r="L661" s="408">
        <v>45291</v>
      </c>
      <c r="M661" s="399"/>
      <c r="N661" s="287"/>
      <c r="O661" s="287"/>
      <c r="P661" s="287"/>
      <c r="Q661" s="287"/>
      <c r="R661" s="287"/>
      <c r="S661" s="287"/>
      <c r="T661" s="287"/>
      <c r="U661" s="287"/>
      <c r="V661" s="287"/>
      <c r="W661" s="287"/>
      <c r="X661" s="287"/>
      <c r="Y661" s="287"/>
      <c r="Z661" s="287"/>
      <c r="AA661" s="287"/>
      <c r="AB661" s="287"/>
      <c r="AC661" s="287"/>
      <c r="AD661" s="287"/>
      <c r="AE661" s="287"/>
      <c r="AF661" s="287"/>
      <c r="AG661" s="287"/>
      <c r="AH661" s="287"/>
      <c r="AI661" s="287"/>
      <c r="AJ661" s="287"/>
      <c r="AK661" s="287"/>
      <c r="AL661" s="287"/>
      <c r="AM661" s="287"/>
      <c r="AN661" s="287"/>
      <c r="AO661" s="287"/>
      <c r="AP661" s="287"/>
      <c r="AQ661" s="287"/>
      <c r="AR661" s="287"/>
      <c r="AS661" s="287"/>
      <c r="AT661" s="287"/>
      <c r="AU661" s="287"/>
      <c r="AV661" s="287"/>
      <c r="AW661" s="287"/>
      <c r="AX661" s="287"/>
      <c r="AY661" s="287"/>
      <c r="AZ661" s="287"/>
      <c r="BA661" s="287"/>
      <c r="BB661" s="287"/>
      <c r="BC661" s="287"/>
      <c r="BD661" s="287"/>
    </row>
    <row r="662" spans="1:56" s="288" customFormat="1" ht="13.5" x14ac:dyDescent="0.2">
      <c r="A662" s="329" t="s">
        <v>1483</v>
      </c>
      <c r="B662" s="517"/>
      <c r="C662" s="333" t="s">
        <v>2015</v>
      </c>
      <c r="D662" s="356" t="s">
        <v>1521</v>
      </c>
      <c r="E662" s="364">
        <v>10</v>
      </c>
      <c r="F662" s="282" t="s">
        <v>1511</v>
      </c>
      <c r="G662" s="283" t="s">
        <v>618</v>
      </c>
      <c r="H662" s="283" t="s">
        <v>652</v>
      </c>
      <c r="I662" s="282" t="s">
        <v>653</v>
      </c>
      <c r="J662" s="282" t="s">
        <v>1512</v>
      </c>
      <c r="K662" s="408">
        <v>45028</v>
      </c>
      <c r="L662" s="408">
        <v>45291</v>
      </c>
      <c r="M662" s="399"/>
      <c r="N662" s="287"/>
      <c r="O662" s="287"/>
      <c r="P662" s="287"/>
      <c r="Q662" s="287"/>
      <c r="R662" s="287"/>
      <c r="S662" s="287"/>
      <c r="T662" s="287"/>
      <c r="U662" s="287"/>
      <c r="V662" s="287"/>
      <c r="W662" s="287"/>
      <c r="X662" s="287"/>
      <c r="Y662" s="287"/>
      <c r="Z662" s="287"/>
      <c r="AA662" s="287"/>
      <c r="AB662" s="287"/>
      <c r="AC662" s="287"/>
      <c r="AD662" s="287"/>
      <c r="AE662" s="287"/>
      <c r="AF662" s="287"/>
      <c r="AG662" s="287"/>
      <c r="AH662" s="287"/>
      <c r="AI662" s="287"/>
      <c r="AJ662" s="287"/>
      <c r="AK662" s="287"/>
      <c r="AL662" s="287"/>
      <c r="AM662" s="287"/>
      <c r="AN662" s="287"/>
      <c r="AO662" s="287"/>
      <c r="AP662" s="287"/>
      <c r="AQ662" s="287"/>
      <c r="AR662" s="287"/>
      <c r="AS662" s="287"/>
      <c r="AT662" s="287"/>
      <c r="AU662" s="287"/>
      <c r="AV662" s="287"/>
      <c r="AW662" s="287"/>
      <c r="AX662" s="287"/>
      <c r="AY662" s="287"/>
      <c r="AZ662" s="287"/>
      <c r="BA662" s="287"/>
      <c r="BB662" s="287"/>
      <c r="BC662" s="287"/>
      <c r="BD662" s="287"/>
    </row>
    <row r="663" spans="1:56" s="288" customFormat="1" ht="13.5" x14ac:dyDescent="0.2">
      <c r="A663" s="280" t="s">
        <v>1484</v>
      </c>
      <c r="B663" s="517"/>
      <c r="C663" s="357" t="s">
        <v>1912</v>
      </c>
      <c r="D663" s="331" t="s">
        <v>2019</v>
      </c>
      <c r="E663" s="364">
        <v>17</v>
      </c>
      <c r="F663" s="397" t="s">
        <v>1511</v>
      </c>
      <c r="G663" s="331" t="s">
        <v>1608</v>
      </c>
      <c r="H663" s="331" t="s">
        <v>652</v>
      </c>
      <c r="I663" s="282" t="s">
        <v>653</v>
      </c>
      <c r="J663" s="397" t="s">
        <v>1606</v>
      </c>
      <c r="K663" s="398">
        <v>44927</v>
      </c>
      <c r="L663" s="398">
        <v>45261</v>
      </c>
      <c r="M663" s="399"/>
      <c r="N663" s="287"/>
      <c r="O663" s="287"/>
      <c r="P663" s="287"/>
      <c r="Q663" s="287"/>
      <c r="R663" s="287"/>
      <c r="S663" s="287"/>
      <c r="T663" s="287"/>
      <c r="U663" s="287"/>
      <c r="V663" s="287"/>
      <c r="W663" s="287"/>
      <c r="X663" s="287"/>
      <c r="Y663" s="287"/>
      <c r="Z663" s="287"/>
      <c r="AA663" s="287"/>
      <c r="AB663" s="287"/>
      <c r="AC663" s="287"/>
      <c r="AD663" s="287"/>
      <c r="AE663" s="287"/>
      <c r="AF663" s="287"/>
      <c r="AG663" s="287"/>
      <c r="AH663" s="287"/>
      <c r="AI663" s="287"/>
      <c r="AJ663" s="287"/>
      <c r="AK663" s="287"/>
      <c r="AL663" s="287"/>
      <c r="AM663" s="287"/>
      <c r="AN663" s="287"/>
      <c r="AO663" s="287"/>
      <c r="AP663" s="287"/>
      <c r="AQ663" s="287"/>
      <c r="AR663" s="287"/>
      <c r="AS663" s="287"/>
      <c r="AT663" s="287"/>
      <c r="AU663" s="287"/>
      <c r="AV663" s="287"/>
      <c r="AW663" s="287"/>
      <c r="AX663" s="287"/>
      <c r="AY663" s="287"/>
      <c r="AZ663" s="287"/>
      <c r="BA663" s="287"/>
      <c r="BB663" s="287"/>
      <c r="BC663" s="287"/>
      <c r="BD663" s="287"/>
    </row>
    <row r="664" spans="1:56" s="288" customFormat="1" ht="13.5" x14ac:dyDescent="0.2">
      <c r="A664" s="298" t="s">
        <v>1485</v>
      </c>
      <c r="B664" s="518"/>
      <c r="C664" s="472" t="s">
        <v>1929</v>
      </c>
      <c r="D664" s="292"/>
      <c r="E664" s="447">
        <v>1.2E-2</v>
      </c>
      <c r="F664" s="458" t="s">
        <v>1511</v>
      </c>
      <c r="G664" s="292" t="s">
        <v>751</v>
      </c>
      <c r="H664" s="292" t="s">
        <v>652</v>
      </c>
      <c r="I664" s="300" t="s">
        <v>653</v>
      </c>
      <c r="J664" s="458" t="s">
        <v>1512</v>
      </c>
      <c r="K664" s="459">
        <v>44927</v>
      </c>
      <c r="L664" s="459">
        <v>45261</v>
      </c>
      <c r="M664" s="460"/>
      <c r="N664" s="287"/>
      <c r="O664" s="287"/>
      <c r="P664" s="287"/>
      <c r="Q664" s="287"/>
      <c r="R664" s="287"/>
      <c r="S664" s="287"/>
      <c r="T664" s="287"/>
      <c r="U664" s="287"/>
      <c r="V664" s="287"/>
      <c r="W664" s="287"/>
      <c r="X664" s="287"/>
      <c r="Y664" s="287"/>
      <c r="Z664" s="287"/>
      <c r="AA664" s="287"/>
      <c r="AB664" s="287"/>
      <c r="AC664" s="287"/>
      <c r="AD664" s="287"/>
      <c r="AE664" s="287"/>
      <c r="AF664" s="287"/>
      <c r="AG664" s="287"/>
      <c r="AH664" s="287"/>
      <c r="AI664" s="287"/>
      <c r="AJ664" s="287"/>
      <c r="AK664" s="287"/>
      <c r="AL664" s="287"/>
      <c r="AM664" s="287"/>
      <c r="AN664" s="287"/>
      <c r="AO664" s="287"/>
      <c r="AP664" s="287"/>
      <c r="AQ664" s="287"/>
      <c r="AR664" s="287"/>
      <c r="AS664" s="287"/>
      <c r="AT664" s="287"/>
      <c r="AU664" s="287"/>
      <c r="AV664" s="287"/>
      <c r="AW664" s="287"/>
      <c r="AX664" s="287"/>
      <c r="AY664" s="287"/>
      <c r="AZ664" s="287"/>
      <c r="BA664" s="287"/>
      <c r="BB664" s="287"/>
      <c r="BC664" s="287"/>
      <c r="BD664" s="287"/>
    </row>
    <row r="665" spans="1:56" s="288" customFormat="1" ht="40.5" x14ac:dyDescent="0.2">
      <c r="A665" s="326" t="s">
        <v>1021</v>
      </c>
      <c r="B665" s="525" t="s">
        <v>628</v>
      </c>
      <c r="C665" s="302" t="s">
        <v>2036</v>
      </c>
      <c r="D665" s="305" t="s">
        <v>421</v>
      </c>
      <c r="E665" s="409">
        <v>3</v>
      </c>
      <c r="F665" s="305" t="s">
        <v>617</v>
      </c>
      <c r="G665" s="305" t="s">
        <v>751</v>
      </c>
      <c r="H665" s="305" t="s">
        <v>619</v>
      </c>
      <c r="I665" s="305" t="s">
        <v>655</v>
      </c>
      <c r="J665" s="305" t="s">
        <v>2052</v>
      </c>
      <c r="K665" s="410" t="s">
        <v>680</v>
      </c>
      <c r="L665" s="410">
        <v>44986</v>
      </c>
      <c r="M665" s="305" t="s">
        <v>2057</v>
      </c>
      <c r="N665" s="287"/>
      <c r="O665" s="287"/>
      <c r="P665" s="287"/>
      <c r="Q665" s="287"/>
      <c r="R665" s="287"/>
      <c r="S665" s="287"/>
      <c r="T665" s="287"/>
      <c r="U665" s="287"/>
      <c r="V665" s="287"/>
      <c r="W665" s="287"/>
      <c r="X665" s="287"/>
      <c r="Y665" s="287"/>
      <c r="Z665" s="287"/>
      <c r="AA665" s="287"/>
      <c r="AB665" s="287"/>
      <c r="AC665" s="287"/>
      <c r="AD665" s="287"/>
      <c r="AE665" s="287"/>
      <c r="AF665" s="287"/>
      <c r="AG665" s="287"/>
      <c r="AH665" s="287"/>
      <c r="AI665" s="287"/>
      <c r="AJ665" s="287"/>
      <c r="AK665" s="287"/>
      <c r="AL665" s="287"/>
      <c r="AM665" s="287"/>
      <c r="AN665" s="287"/>
      <c r="AO665" s="287"/>
      <c r="AP665" s="287"/>
      <c r="AQ665" s="287"/>
      <c r="AR665" s="287"/>
      <c r="AS665" s="287"/>
      <c r="AT665" s="287"/>
      <c r="AU665" s="287"/>
      <c r="AV665" s="287"/>
      <c r="AW665" s="287"/>
      <c r="AX665" s="287"/>
      <c r="AY665" s="287"/>
      <c r="AZ665" s="287"/>
      <c r="BA665" s="287"/>
      <c r="BB665" s="287"/>
      <c r="BC665" s="287"/>
      <c r="BD665" s="287"/>
    </row>
    <row r="666" spans="1:56" s="288" customFormat="1" ht="40.5" x14ac:dyDescent="0.2">
      <c r="A666" s="329" t="s">
        <v>1022</v>
      </c>
      <c r="B666" s="526"/>
      <c r="C666" s="315" t="s">
        <v>2037</v>
      </c>
      <c r="D666" s="309" t="s">
        <v>421</v>
      </c>
      <c r="E666" s="411">
        <v>0.17499999999999999</v>
      </c>
      <c r="F666" s="311" t="s">
        <v>617</v>
      </c>
      <c r="G666" s="311" t="s">
        <v>751</v>
      </c>
      <c r="H666" s="311" t="s">
        <v>619</v>
      </c>
      <c r="I666" s="311" t="s">
        <v>655</v>
      </c>
      <c r="J666" s="311" t="s">
        <v>2052</v>
      </c>
      <c r="K666" s="412" t="s">
        <v>680</v>
      </c>
      <c r="L666" s="412">
        <v>44986</v>
      </c>
      <c r="M666" s="311" t="s">
        <v>2058</v>
      </c>
      <c r="N666" s="287"/>
      <c r="O666" s="287"/>
      <c r="P666" s="287"/>
      <c r="Q666" s="287"/>
      <c r="R666" s="287"/>
      <c r="S666" s="287"/>
      <c r="T666" s="287"/>
      <c r="U666" s="287"/>
      <c r="V666" s="287"/>
      <c r="W666" s="287"/>
      <c r="X666" s="287"/>
      <c r="Y666" s="287"/>
      <c r="Z666" s="287"/>
      <c r="AA666" s="287"/>
      <c r="AB666" s="287"/>
      <c r="AC666" s="287"/>
      <c r="AD666" s="287"/>
      <c r="AE666" s="287"/>
      <c r="AF666" s="287"/>
      <c r="AG666" s="287"/>
      <c r="AH666" s="287"/>
      <c r="AI666" s="287"/>
      <c r="AJ666" s="287"/>
      <c r="AK666" s="287"/>
      <c r="AL666" s="287"/>
      <c r="AM666" s="287"/>
      <c r="AN666" s="287"/>
      <c r="AO666" s="287"/>
      <c r="AP666" s="287"/>
      <c r="AQ666" s="287"/>
      <c r="AR666" s="287"/>
      <c r="AS666" s="287"/>
      <c r="AT666" s="287"/>
      <c r="AU666" s="287"/>
      <c r="AV666" s="287"/>
      <c r="AW666" s="287"/>
      <c r="AX666" s="287"/>
      <c r="AY666" s="287"/>
      <c r="AZ666" s="287"/>
      <c r="BA666" s="287"/>
      <c r="BB666" s="287"/>
      <c r="BC666" s="287"/>
      <c r="BD666" s="287"/>
    </row>
    <row r="667" spans="1:56" s="288" customFormat="1" ht="27" x14ac:dyDescent="0.2">
      <c r="A667" s="329" t="s">
        <v>1023</v>
      </c>
      <c r="B667" s="526"/>
      <c r="C667" s="315" t="s">
        <v>2038</v>
      </c>
      <c r="D667" s="309" t="s">
        <v>2051</v>
      </c>
      <c r="E667" s="411">
        <v>1.5</v>
      </c>
      <c r="F667" s="311" t="s">
        <v>617</v>
      </c>
      <c r="G667" s="311" t="s">
        <v>618</v>
      </c>
      <c r="H667" s="311" t="s">
        <v>619</v>
      </c>
      <c r="I667" s="311" t="s">
        <v>655</v>
      </c>
      <c r="J667" s="311"/>
      <c r="K667" s="412" t="s">
        <v>680</v>
      </c>
      <c r="L667" s="412">
        <v>44927</v>
      </c>
      <c r="M667" s="311" t="s">
        <v>2059</v>
      </c>
      <c r="N667" s="287"/>
      <c r="O667" s="287"/>
      <c r="P667" s="287"/>
      <c r="Q667" s="287"/>
      <c r="R667" s="287"/>
      <c r="S667" s="287"/>
      <c r="T667" s="287"/>
      <c r="U667" s="287"/>
      <c r="V667" s="287"/>
      <c r="W667" s="287"/>
      <c r="X667" s="287"/>
      <c r="Y667" s="287"/>
      <c r="Z667" s="287"/>
      <c r="AA667" s="287"/>
      <c r="AB667" s="287"/>
      <c r="AC667" s="287"/>
      <c r="AD667" s="287"/>
      <c r="AE667" s="287"/>
      <c r="AF667" s="287"/>
      <c r="AG667" s="287"/>
      <c r="AH667" s="287"/>
      <c r="AI667" s="287"/>
      <c r="AJ667" s="287"/>
      <c r="AK667" s="287"/>
      <c r="AL667" s="287"/>
      <c r="AM667" s="287"/>
      <c r="AN667" s="287"/>
      <c r="AO667" s="287"/>
      <c r="AP667" s="287"/>
      <c r="AQ667" s="287"/>
      <c r="AR667" s="287"/>
      <c r="AS667" s="287"/>
      <c r="AT667" s="287"/>
      <c r="AU667" s="287"/>
      <c r="AV667" s="287"/>
      <c r="AW667" s="287"/>
      <c r="AX667" s="287"/>
      <c r="AY667" s="287"/>
      <c r="AZ667" s="287"/>
      <c r="BA667" s="287"/>
      <c r="BB667" s="287"/>
      <c r="BC667" s="287"/>
      <c r="BD667" s="287"/>
    </row>
    <row r="668" spans="1:56" s="288" customFormat="1" ht="40.5" x14ac:dyDescent="0.2">
      <c r="A668" s="329" t="s">
        <v>1024</v>
      </c>
      <c r="B668" s="526"/>
      <c r="C668" s="315" t="s">
        <v>2039</v>
      </c>
      <c r="D668" s="309" t="s">
        <v>2051</v>
      </c>
      <c r="E668" s="411">
        <v>35</v>
      </c>
      <c r="F668" s="311" t="s">
        <v>617</v>
      </c>
      <c r="G668" s="311" t="s">
        <v>618</v>
      </c>
      <c r="H668" s="311" t="s">
        <v>619</v>
      </c>
      <c r="I668" s="311" t="s">
        <v>655</v>
      </c>
      <c r="J668" s="311" t="s">
        <v>2052</v>
      </c>
      <c r="K668" s="412" t="s">
        <v>680</v>
      </c>
      <c r="L668" s="412">
        <v>45170</v>
      </c>
      <c r="M668" s="412"/>
      <c r="N668" s="287"/>
      <c r="O668" s="287"/>
      <c r="P668" s="287"/>
      <c r="Q668" s="287"/>
      <c r="R668" s="287"/>
      <c r="S668" s="287"/>
      <c r="T668" s="287"/>
      <c r="U668" s="287"/>
      <c r="V668" s="287"/>
      <c r="W668" s="287"/>
      <c r="X668" s="287"/>
      <c r="Y668" s="287"/>
      <c r="Z668" s="287"/>
      <c r="AA668" s="287"/>
      <c r="AB668" s="287"/>
      <c r="AC668" s="287"/>
      <c r="AD668" s="287"/>
      <c r="AE668" s="287"/>
      <c r="AF668" s="287"/>
      <c r="AG668" s="287"/>
      <c r="AH668" s="287"/>
      <c r="AI668" s="287"/>
      <c r="AJ668" s="287"/>
      <c r="AK668" s="287"/>
      <c r="AL668" s="287"/>
      <c r="AM668" s="287"/>
      <c r="AN668" s="287"/>
      <c r="AO668" s="287"/>
      <c r="AP668" s="287"/>
      <c r="AQ668" s="287"/>
      <c r="AR668" s="287"/>
      <c r="AS668" s="287"/>
      <c r="AT668" s="287"/>
      <c r="AU668" s="287"/>
      <c r="AV668" s="287"/>
      <c r="AW668" s="287"/>
      <c r="AX668" s="287"/>
      <c r="AY668" s="287"/>
      <c r="AZ668" s="287"/>
      <c r="BA668" s="287"/>
      <c r="BB668" s="287"/>
      <c r="BC668" s="287"/>
      <c r="BD668" s="287"/>
    </row>
    <row r="669" spans="1:56" s="288" customFormat="1" ht="54" x14ac:dyDescent="0.2">
      <c r="A669" s="329" t="s">
        <v>1025</v>
      </c>
      <c r="B669" s="526"/>
      <c r="C669" s="315" t="s">
        <v>2040</v>
      </c>
      <c r="D669" s="309" t="s">
        <v>421</v>
      </c>
      <c r="E669" s="411">
        <v>5</v>
      </c>
      <c r="F669" s="311" t="s">
        <v>617</v>
      </c>
      <c r="G669" s="311" t="s">
        <v>618</v>
      </c>
      <c r="H669" s="311" t="s">
        <v>619</v>
      </c>
      <c r="I669" s="311" t="s">
        <v>655</v>
      </c>
      <c r="J669" s="311" t="s">
        <v>2053</v>
      </c>
      <c r="K669" s="412" t="s">
        <v>680</v>
      </c>
      <c r="L669" s="412">
        <v>44986</v>
      </c>
      <c r="M669" s="412"/>
      <c r="N669" s="287"/>
      <c r="O669" s="287"/>
      <c r="P669" s="287"/>
      <c r="Q669" s="287"/>
      <c r="R669" s="287"/>
      <c r="S669" s="287"/>
      <c r="T669" s="287"/>
      <c r="U669" s="287"/>
      <c r="V669" s="287"/>
      <c r="W669" s="287"/>
      <c r="X669" s="287"/>
      <c r="Y669" s="287"/>
      <c r="Z669" s="287"/>
      <c r="AA669" s="287"/>
      <c r="AB669" s="287"/>
      <c r="AC669" s="287"/>
      <c r="AD669" s="287"/>
      <c r="AE669" s="287"/>
      <c r="AF669" s="287"/>
      <c r="AG669" s="287"/>
      <c r="AH669" s="287"/>
      <c r="AI669" s="287"/>
      <c r="AJ669" s="287"/>
      <c r="AK669" s="287"/>
      <c r="AL669" s="287"/>
      <c r="AM669" s="287"/>
      <c r="AN669" s="287"/>
      <c r="AO669" s="287"/>
      <c r="AP669" s="287"/>
      <c r="AQ669" s="287"/>
      <c r="AR669" s="287"/>
      <c r="AS669" s="287"/>
      <c r="AT669" s="287"/>
      <c r="AU669" s="287"/>
      <c r="AV669" s="287"/>
      <c r="AW669" s="287"/>
      <c r="AX669" s="287"/>
      <c r="AY669" s="287"/>
      <c r="AZ669" s="287"/>
      <c r="BA669" s="287"/>
      <c r="BB669" s="287"/>
      <c r="BC669" s="287"/>
      <c r="BD669" s="287"/>
    </row>
    <row r="670" spans="1:56" s="288" customFormat="1" ht="54" x14ac:dyDescent="0.2">
      <c r="A670" s="329" t="s">
        <v>1026</v>
      </c>
      <c r="B670" s="526"/>
      <c r="C670" s="315" t="s">
        <v>2041</v>
      </c>
      <c r="D670" s="309" t="s">
        <v>421</v>
      </c>
      <c r="E670" s="411">
        <v>2</v>
      </c>
      <c r="F670" s="311" t="s">
        <v>617</v>
      </c>
      <c r="G670" s="311" t="s">
        <v>618</v>
      </c>
      <c r="H670" s="311" t="s">
        <v>619</v>
      </c>
      <c r="I670" s="311" t="s">
        <v>654</v>
      </c>
      <c r="J670" s="311" t="s">
        <v>2053</v>
      </c>
      <c r="K670" s="412" t="s">
        <v>2055</v>
      </c>
      <c r="L670" s="412">
        <v>45170</v>
      </c>
      <c r="M670" s="412" t="s">
        <v>2060</v>
      </c>
      <c r="N670" s="287"/>
      <c r="O670" s="287"/>
      <c r="P670" s="287"/>
      <c r="Q670" s="287"/>
      <c r="R670" s="287"/>
      <c r="S670" s="287"/>
      <c r="T670" s="287"/>
      <c r="U670" s="287"/>
      <c r="V670" s="287"/>
      <c r="W670" s="287"/>
      <c r="X670" s="287"/>
      <c r="Y670" s="287"/>
      <c r="Z670" s="287"/>
      <c r="AA670" s="287"/>
      <c r="AB670" s="287"/>
      <c r="AC670" s="287"/>
      <c r="AD670" s="287"/>
      <c r="AE670" s="287"/>
      <c r="AF670" s="287"/>
      <c r="AG670" s="287"/>
      <c r="AH670" s="287"/>
      <c r="AI670" s="287"/>
      <c r="AJ670" s="287"/>
      <c r="AK670" s="287"/>
      <c r="AL670" s="287"/>
      <c r="AM670" s="287"/>
      <c r="AN670" s="287"/>
      <c r="AO670" s="287"/>
      <c r="AP670" s="287"/>
      <c r="AQ670" s="287"/>
      <c r="AR670" s="287"/>
      <c r="AS670" s="287"/>
      <c r="AT670" s="287"/>
      <c r="AU670" s="287"/>
      <c r="AV670" s="287"/>
      <c r="AW670" s="287"/>
      <c r="AX670" s="287"/>
      <c r="AY670" s="287"/>
      <c r="AZ670" s="287"/>
      <c r="BA670" s="287"/>
      <c r="BB670" s="287"/>
      <c r="BC670" s="287"/>
      <c r="BD670" s="287"/>
    </row>
    <row r="671" spans="1:56" s="288" customFormat="1" ht="54" x14ac:dyDescent="0.2">
      <c r="A671" s="329" t="s">
        <v>1027</v>
      </c>
      <c r="B671" s="526"/>
      <c r="C671" s="315" t="s">
        <v>2042</v>
      </c>
      <c r="D671" s="309" t="s">
        <v>421</v>
      </c>
      <c r="E671" s="411">
        <v>0.5</v>
      </c>
      <c r="F671" s="311" t="s">
        <v>617</v>
      </c>
      <c r="G671" s="311" t="s">
        <v>751</v>
      </c>
      <c r="H671" s="311" t="s">
        <v>619</v>
      </c>
      <c r="I671" s="311" t="s">
        <v>654</v>
      </c>
      <c r="J671" s="311" t="s">
        <v>2053</v>
      </c>
      <c r="K671" s="412" t="s">
        <v>2055</v>
      </c>
      <c r="L671" s="412">
        <v>45047</v>
      </c>
      <c r="M671" s="412"/>
      <c r="N671" s="287"/>
      <c r="O671" s="287"/>
      <c r="P671" s="287"/>
      <c r="Q671" s="287"/>
      <c r="R671" s="287"/>
      <c r="S671" s="287"/>
      <c r="T671" s="287"/>
      <c r="U671" s="287"/>
      <c r="V671" s="287"/>
      <c r="W671" s="287"/>
      <c r="X671" s="287"/>
      <c r="Y671" s="287"/>
      <c r="Z671" s="287"/>
      <c r="AA671" s="287"/>
      <c r="AB671" s="287"/>
      <c r="AC671" s="287"/>
      <c r="AD671" s="287"/>
      <c r="AE671" s="287"/>
      <c r="AF671" s="287"/>
      <c r="AG671" s="287"/>
      <c r="AH671" s="287"/>
      <c r="AI671" s="287"/>
      <c r="AJ671" s="287"/>
      <c r="AK671" s="287"/>
      <c r="AL671" s="287"/>
      <c r="AM671" s="287"/>
      <c r="AN671" s="287"/>
      <c r="AO671" s="287"/>
      <c r="AP671" s="287"/>
      <c r="AQ671" s="287"/>
      <c r="AR671" s="287"/>
      <c r="AS671" s="287"/>
      <c r="AT671" s="287"/>
      <c r="AU671" s="287"/>
      <c r="AV671" s="287"/>
      <c r="AW671" s="287"/>
      <c r="AX671" s="287"/>
      <c r="AY671" s="287"/>
      <c r="AZ671" s="287"/>
      <c r="BA671" s="287"/>
      <c r="BB671" s="287"/>
      <c r="BC671" s="287"/>
      <c r="BD671" s="287"/>
    </row>
    <row r="672" spans="1:56" s="288" customFormat="1" ht="40.5" x14ac:dyDescent="0.2">
      <c r="A672" s="329" t="s">
        <v>1028</v>
      </c>
      <c r="B672" s="526"/>
      <c r="C672" s="315" t="s">
        <v>2043</v>
      </c>
      <c r="D672" s="309" t="s">
        <v>421</v>
      </c>
      <c r="E672" s="411">
        <v>0.5</v>
      </c>
      <c r="F672" s="311" t="s">
        <v>617</v>
      </c>
      <c r="G672" s="311" t="s">
        <v>751</v>
      </c>
      <c r="H672" s="311" t="s">
        <v>619</v>
      </c>
      <c r="I672" s="311" t="s">
        <v>654</v>
      </c>
      <c r="J672" s="311" t="s">
        <v>2052</v>
      </c>
      <c r="K672" s="412" t="s">
        <v>2055</v>
      </c>
      <c r="L672" s="412">
        <v>45078</v>
      </c>
      <c r="M672" s="412" t="s">
        <v>2061</v>
      </c>
      <c r="N672" s="287"/>
      <c r="O672" s="287"/>
      <c r="P672" s="287"/>
      <c r="Q672" s="287"/>
      <c r="R672" s="287"/>
      <c r="S672" s="287"/>
      <c r="T672" s="287"/>
      <c r="U672" s="287"/>
      <c r="V672" s="287"/>
      <c r="W672" s="287"/>
      <c r="X672" s="287"/>
      <c r="Y672" s="287"/>
      <c r="Z672" s="287"/>
      <c r="AA672" s="287"/>
      <c r="AB672" s="287"/>
      <c r="AC672" s="287"/>
      <c r="AD672" s="287"/>
      <c r="AE672" s="287"/>
      <c r="AF672" s="287"/>
      <c r="AG672" s="287"/>
      <c r="AH672" s="287"/>
      <c r="AI672" s="287"/>
      <c r="AJ672" s="287"/>
      <c r="AK672" s="287"/>
      <c r="AL672" s="287"/>
      <c r="AM672" s="287"/>
      <c r="AN672" s="287"/>
      <c r="AO672" s="287"/>
      <c r="AP672" s="287"/>
      <c r="AQ672" s="287"/>
      <c r="AR672" s="287"/>
      <c r="AS672" s="287"/>
      <c r="AT672" s="287"/>
      <c r="AU672" s="287"/>
      <c r="AV672" s="287"/>
      <c r="AW672" s="287"/>
      <c r="AX672" s="287"/>
      <c r="AY672" s="287"/>
      <c r="AZ672" s="287"/>
      <c r="BA672" s="287"/>
      <c r="BB672" s="287"/>
      <c r="BC672" s="287"/>
      <c r="BD672" s="287"/>
    </row>
    <row r="673" spans="1:56" s="288" customFormat="1" ht="40.5" x14ac:dyDescent="0.2">
      <c r="A673" s="329" t="s">
        <v>1029</v>
      </c>
      <c r="B673" s="526"/>
      <c r="C673" s="413" t="s">
        <v>2044</v>
      </c>
      <c r="D673" s="309" t="s">
        <v>421</v>
      </c>
      <c r="E673" s="343">
        <v>0.3</v>
      </c>
      <c r="F673" s="311" t="s">
        <v>617</v>
      </c>
      <c r="G673" s="311" t="s">
        <v>751</v>
      </c>
      <c r="H673" s="311" t="s">
        <v>619</v>
      </c>
      <c r="I673" s="311" t="s">
        <v>654</v>
      </c>
      <c r="J673" s="311" t="s">
        <v>2052</v>
      </c>
      <c r="K673" s="412" t="s">
        <v>680</v>
      </c>
      <c r="L673" s="412">
        <v>44986</v>
      </c>
      <c r="M673" s="412" t="s">
        <v>2062</v>
      </c>
      <c r="N673" s="287"/>
      <c r="O673" s="287"/>
      <c r="P673" s="287"/>
      <c r="Q673" s="287"/>
      <c r="R673" s="287"/>
      <c r="S673" s="287"/>
      <c r="T673" s="287"/>
      <c r="U673" s="287"/>
      <c r="V673" s="287"/>
      <c r="W673" s="287"/>
      <c r="X673" s="287"/>
      <c r="Y673" s="287"/>
      <c r="Z673" s="287"/>
      <c r="AA673" s="287"/>
      <c r="AB673" s="287"/>
      <c r="AC673" s="287"/>
      <c r="AD673" s="287"/>
      <c r="AE673" s="287"/>
      <c r="AF673" s="287"/>
      <c r="AG673" s="287"/>
      <c r="AH673" s="287"/>
      <c r="AI673" s="287"/>
      <c r="AJ673" s="287"/>
      <c r="AK673" s="287"/>
      <c r="AL673" s="287"/>
      <c r="AM673" s="287"/>
      <c r="AN673" s="287"/>
      <c r="AO673" s="287"/>
      <c r="AP673" s="287"/>
      <c r="AQ673" s="287"/>
      <c r="AR673" s="287"/>
      <c r="AS673" s="287"/>
      <c r="AT673" s="287"/>
      <c r="AU673" s="287"/>
      <c r="AV673" s="287"/>
      <c r="AW673" s="287"/>
      <c r="AX673" s="287"/>
      <c r="AY673" s="287"/>
      <c r="AZ673" s="287"/>
      <c r="BA673" s="287"/>
      <c r="BB673" s="287"/>
      <c r="BC673" s="287"/>
      <c r="BD673" s="287"/>
    </row>
    <row r="674" spans="1:56" s="288" customFormat="1" ht="13.5" x14ac:dyDescent="0.2">
      <c r="A674" s="329" t="s">
        <v>1030</v>
      </c>
      <c r="B674" s="526"/>
      <c r="C674" s="413" t="s">
        <v>2097</v>
      </c>
      <c r="D674" s="309" t="s">
        <v>421</v>
      </c>
      <c r="E674" s="343">
        <v>0.2</v>
      </c>
      <c r="F674" s="311" t="s">
        <v>617</v>
      </c>
      <c r="G674" s="311" t="s">
        <v>751</v>
      </c>
      <c r="H674" s="311" t="s">
        <v>619</v>
      </c>
      <c r="I674" s="311" t="s">
        <v>653</v>
      </c>
      <c r="J674" s="311"/>
      <c r="K674" s="412" t="s">
        <v>2056</v>
      </c>
      <c r="L674" s="412">
        <v>45170</v>
      </c>
      <c r="M674" s="412" t="s">
        <v>2063</v>
      </c>
      <c r="N674" s="287"/>
      <c r="O674" s="287"/>
      <c r="P674" s="287"/>
      <c r="Q674" s="287"/>
      <c r="R674" s="287"/>
      <c r="S674" s="287"/>
      <c r="T674" s="287"/>
      <c r="U674" s="287"/>
      <c r="V674" s="287"/>
      <c r="W674" s="287"/>
      <c r="X674" s="287"/>
      <c r="Y674" s="287"/>
      <c r="Z674" s="287"/>
      <c r="AA674" s="287"/>
      <c r="AB674" s="287"/>
      <c r="AC674" s="287"/>
      <c r="AD674" s="287"/>
      <c r="AE674" s="287"/>
      <c r="AF674" s="287"/>
      <c r="AG674" s="287"/>
      <c r="AH674" s="287"/>
      <c r="AI674" s="287"/>
      <c r="AJ674" s="287"/>
      <c r="AK674" s="287"/>
      <c r="AL674" s="287"/>
      <c r="AM674" s="287"/>
      <c r="AN674" s="287"/>
      <c r="AO674" s="287"/>
      <c r="AP674" s="287"/>
      <c r="AQ674" s="287"/>
      <c r="AR674" s="287"/>
      <c r="AS674" s="287"/>
      <c r="AT674" s="287"/>
      <c r="AU674" s="287"/>
      <c r="AV674" s="287"/>
      <c r="AW674" s="287"/>
      <c r="AX674" s="287"/>
      <c r="AY674" s="287"/>
      <c r="AZ674" s="287"/>
      <c r="BA674" s="287"/>
      <c r="BB674" s="287"/>
      <c r="BC674" s="287"/>
      <c r="BD674" s="287"/>
    </row>
    <row r="675" spans="1:56" s="288" customFormat="1" ht="148.5" x14ac:dyDescent="0.2">
      <c r="A675" s="329" t="s">
        <v>1031</v>
      </c>
      <c r="B675" s="526"/>
      <c r="C675" s="315" t="s">
        <v>2045</v>
      </c>
      <c r="D675" s="309" t="s">
        <v>421</v>
      </c>
      <c r="E675" s="411">
        <v>0.3</v>
      </c>
      <c r="F675" s="311" t="s">
        <v>617</v>
      </c>
      <c r="G675" s="311" t="s">
        <v>751</v>
      </c>
      <c r="H675" s="311" t="s">
        <v>619</v>
      </c>
      <c r="I675" s="311" t="s">
        <v>655</v>
      </c>
      <c r="J675" s="325" t="s">
        <v>2054</v>
      </c>
      <c r="K675" s="412" t="s">
        <v>680</v>
      </c>
      <c r="L675" s="412">
        <v>44986</v>
      </c>
      <c r="M675" s="412" t="s">
        <v>2064</v>
      </c>
      <c r="N675" s="287"/>
      <c r="O675" s="287"/>
      <c r="P675" s="287"/>
      <c r="Q675" s="287"/>
      <c r="R675" s="287"/>
      <c r="S675" s="287"/>
      <c r="T675" s="287"/>
      <c r="U675" s="287"/>
      <c r="V675" s="287"/>
      <c r="W675" s="287"/>
      <c r="X675" s="287"/>
      <c r="Y675" s="287"/>
      <c r="Z675" s="287"/>
      <c r="AA675" s="287"/>
      <c r="AB675" s="287"/>
      <c r="AC675" s="287"/>
      <c r="AD675" s="287"/>
      <c r="AE675" s="287"/>
      <c r="AF675" s="287"/>
      <c r="AG675" s="287"/>
      <c r="AH675" s="287"/>
      <c r="AI675" s="287"/>
      <c r="AJ675" s="287"/>
      <c r="AK675" s="287"/>
      <c r="AL675" s="287"/>
      <c r="AM675" s="287"/>
      <c r="AN675" s="287"/>
      <c r="AO675" s="287"/>
      <c r="AP675" s="287"/>
      <c r="AQ675" s="287"/>
      <c r="AR675" s="287"/>
      <c r="AS675" s="287"/>
      <c r="AT675" s="287"/>
      <c r="AU675" s="287"/>
      <c r="AV675" s="287"/>
      <c r="AW675" s="287"/>
      <c r="AX675" s="287"/>
      <c r="AY675" s="287"/>
      <c r="AZ675" s="287"/>
      <c r="BA675" s="287"/>
      <c r="BB675" s="287"/>
      <c r="BC675" s="287"/>
      <c r="BD675" s="287"/>
    </row>
    <row r="676" spans="1:56" s="288" customFormat="1" ht="13.5" x14ac:dyDescent="0.2">
      <c r="A676" s="329" t="s">
        <v>1032</v>
      </c>
      <c r="B676" s="526"/>
      <c r="C676" s="315" t="s">
        <v>2047</v>
      </c>
      <c r="D676" s="309" t="s">
        <v>421</v>
      </c>
      <c r="E676" s="411">
        <v>0.9</v>
      </c>
      <c r="F676" s="311" t="s">
        <v>617</v>
      </c>
      <c r="G676" s="311" t="s">
        <v>751</v>
      </c>
      <c r="H676" s="311" t="s">
        <v>619</v>
      </c>
      <c r="I676" s="311" t="s">
        <v>654</v>
      </c>
      <c r="J676" s="325"/>
      <c r="K676" s="412">
        <v>44927</v>
      </c>
      <c r="L676" s="412">
        <v>45261</v>
      </c>
      <c r="M676" s="412"/>
      <c r="N676" s="287"/>
      <c r="O676" s="287"/>
      <c r="P676" s="287"/>
      <c r="Q676" s="287"/>
      <c r="R676" s="287"/>
      <c r="S676" s="287"/>
      <c r="T676" s="287"/>
      <c r="U676" s="287"/>
      <c r="V676" s="287"/>
      <c r="W676" s="287"/>
      <c r="X676" s="287"/>
      <c r="Y676" s="287"/>
      <c r="Z676" s="287"/>
      <c r="AA676" s="287"/>
      <c r="AB676" s="287"/>
      <c r="AC676" s="287"/>
      <c r="AD676" s="287"/>
      <c r="AE676" s="287"/>
      <c r="AF676" s="287"/>
      <c r="AG676" s="287"/>
      <c r="AH676" s="287"/>
      <c r="AI676" s="287"/>
      <c r="AJ676" s="287"/>
      <c r="AK676" s="287"/>
      <c r="AL676" s="287"/>
      <c r="AM676" s="287"/>
      <c r="AN676" s="287"/>
      <c r="AO676" s="287"/>
      <c r="AP676" s="287"/>
      <c r="AQ676" s="287"/>
      <c r="AR676" s="287"/>
      <c r="AS676" s="287"/>
      <c r="AT676" s="287"/>
      <c r="AU676" s="287"/>
      <c r="AV676" s="287"/>
      <c r="AW676" s="287"/>
      <c r="AX676" s="287"/>
      <c r="AY676" s="287"/>
      <c r="AZ676" s="287"/>
      <c r="BA676" s="287"/>
      <c r="BB676" s="287"/>
      <c r="BC676" s="287"/>
      <c r="BD676" s="287"/>
    </row>
    <row r="677" spans="1:56" s="288" customFormat="1" ht="13.5" x14ac:dyDescent="0.2">
      <c r="A677" s="329" t="s">
        <v>1033</v>
      </c>
      <c r="B677" s="526"/>
      <c r="C677" s="315" t="s">
        <v>2048</v>
      </c>
      <c r="D677" s="309" t="s">
        <v>421</v>
      </c>
      <c r="E677" s="411">
        <v>0.72</v>
      </c>
      <c r="F677" s="311" t="s">
        <v>617</v>
      </c>
      <c r="G677" s="311" t="s">
        <v>751</v>
      </c>
      <c r="H677" s="311" t="s">
        <v>619</v>
      </c>
      <c r="I677" s="311" t="s">
        <v>654</v>
      </c>
      <c r="J677" s="325"/>
      <c r="K677" s="412">
        <v>44927</v>
      </c>
      <c r="L677" s="412">
        <v>45261</v>
      </c>
      <c r="M677" s="412"/>
      <c r="N677" s="287"/>
      <c r="O677" s="287"/>
      <c r="P677" s="287"/>
      <c r="Q677" s="287"/>
      <c r="R677" s="287"/>
      <c r="S677" s="287"/>
      <c r="T677" s="287"/>
      <c r="U677" s="287"/>
      <c r="V677" s="287"/>
      <c r="W677" s="287"/>
      <c r="X677" s="287"/>
      <c r="Y677" s="287"/>
      <c r="Z677" s="287"/>
      <c r="AA677" s="287"/>
      <c r="AB677" s="287"/>
      <c r="AC677" s="287"/>
      <c r="AD677" s="287"/>
      <c r="AE677" s="287"/>
      <c r="AF677" s="287"/>
      <c r="AG677" s="287"/>
      <c r="AH677" s="287"/>
      <c r="AI677" s="287"/>
      <c r="AJ677" s="287"/>
      <c r="AK677" s="287"/>
      <c r="AL677" s="287"/>
      <c r="AM677" s="287"/>
      <c r="AN677" s="287"/>
      <c r="AO677" s="287"/>
      <c r="AP677" s="287"/>
      <c r="AQ677" s="287"/>
      <c r="AR677" s="287"/>
      <c r="AS677" s="287"/>
      <c r="AT677" s="287"/>
      <c r="AU677" s="287"/>
      <c r="AV677" s="287"/>
      <c r="AW677" s="287"/>
      <c r="AX677" s="287"/>
      <c r="AY677" s="287"/>
      <c r="AZ677" s="287"/>
      <c r="BA677" s="287"/>
      <c r="BB677" s="287"/>
      <c r="BC677" s="287"/>
      <c r="BD677" s="287"/>
    </row>
    <row r="678" spans="1:56" s="288" customFormat="1" ht="13.5" x14ac:dyDescent="0.2">
      <c r="A678" s="329" t="s">
        <v>1034</v>
      </c>
      <c r="B678" s="526"/>
      <c r="C678" s="315" t="s">
        <v>2049</v>
      </c>
      <c r="D678" s="309" t="s">
        <v>421</v>
      </c>
      <c r="E678" s="411">
        <v>7.4999999999999997E-2</v>
      </c>
      <c r="F678" s="311" t="s">
        <v>617</v>
      </c>
      <c r="G678" s="311" t="s">
        <v>751</v>
      </c>
      <c r="H678" s="311" t="s">
        <v>619</v>
      </c>
      <c r="I678" s="311" t="s">
        <v>654</v>
      </c>
      <c r="J678" s="325"/>
      <c r="K678" s="412">
        <v>44927</v>
      </c>
      <c r="L678" s="412">
        <v>45078</v>
      </c>
      <c r="M678" s="412"/>
      <c r="N678" s="287"/>
      <c r="O678" s="287"/>
      <c r="P678" s="287"/>
      <c r="Q678" s="287"/>
      <c r="R678" s="287"/>
      <c r="S678" s="287"/>
      <c r="T678" s="287"/>
      <c r="U678" s="287"/>
      <c r="V678" s="287"/>
      <c r="W678" s="287"/>
      <c r="X678" s="287"/>
      <c r="Y678" s="287"/>
      <c r="Z678" s="287"/>
      <c r="AA678" s="287"/>
      <c r="AB678" s="287"/>
      <c r="AC678" s="287"/>
      <c r="AD678" s="287"/>
      <c r="AE678" s="287"/>
      <c r="AF678" s="287"/>
      <c r="AG678" s="287"/>
      <c r="AH678" s="287"/>
      <c r="AI678" s="287"/>
      <c r="AJ678" s="287"/>
      <c r="AK678" s="287"/>
      <c r="AL678" s="287"/>
      <c r="AM678" s="287"/>
      <c r="AN678" s="287"/>
      <c r="AO678" s="287"/>
      <c r="AP678" s="287"/>
      <c r="AQ678" s="287"/>
      <c r="AR678" s="287"/>
      <c r="AS678" s="287"/>
      <c r="AT678" s="287"/>
      <c r="AU678" s="287"/>
      <c r="AV678" s="287"/>
      <c r="AW678" s="287"/>
      <c r="AX678" s="287"/>
      <c r="AY678" s="287"/>
      <c r="AZ678" s="287"/>
      <c r="BA678" s="287"/>
      <c r="BB678" s="287"/>
      <c r="BC678" s="287"/>
      <c r="BD678" s="287"/>
    </row>
    <row r="679" spans="1:56" s="288" customFormat="1" ht="13.5" x14ac:dyDescent="0.2">
      <c r="A679" s="329" t="s">
        <v>1035</v>
      </c>
      <c r="B679" s="526"/>
      <c r="C679" s="315" t="s">
        <v>2050</v>
      </c>
      <c r="D679" s="309" t="s">
        <v>421</v>
      </c>
      <c r="E679" s="411">
        <v>0.255</v>
      </c>
      <c r="F679" s="311" t="s">
        <v>617</v>
      </c>
      <c r="G679" s="311" t="s">
        <v>751</v>
      </c>
      <c r="H679" s="311" t="s">
        <v>619</v>
      </c>
      <c r="I679" s="311" t="s">
        <v>654</v>
      </c>
      <c r="J679" s="325"/>
      <c r="K679" s="412">
        <v>44927</v>
      </c>
      <c r="L679" s="412">
        <v>45078</v>
      </c>
      <c r="M679" s="412"/>
      <c r="N679" s="287"/>
      <c r="O679" s="287"/>
      <c r="P679" s="287"/>
      <c r="Q679" s="287"/>
      <c r="R679" s="287"/>
      <c r="S679" s="287"/>
      <c r="T679" s="287"/>
      <c r="U679" s="287"/>
      <c r="V679" s="287"/>
      <c r="W679" s="287"/>
      <c r="X679" s="287"/>
      <c r="Y679" s="287"/>
      <c r="Z679" s="287"/>
      <c r="AA679" s="287"/>
      <c r="AB679" s="287"/>
      <c r="AC679" s="287"/>
      <c r="AD679" s="287"/>
      <c r="AE679" s="287"/>
      <c r="AF679" s="287"/>
      <c r="AG679" s="287"/>
      <c r="AH679" s="287"/>
      <c r="AI679" s="287"/>
      <c r="AJ679" s="287"/>
      <c r="AK679" s="287"/>
      <c r="AL679" s="287"/>
      <c r="AM679" s="287"/>
      <c r="AN679" s="287"/>
      <c r="AO679" s="287"/>
      <c r="AP679" s="287"/>
      <c r="AQ679" s="287"/>
      <c r="AR679" s="287"/>
      <c r="AS679" s="287"/>
      <c r="AT679" s="287"/>
      <c r="AU679" s="287"/>
      <c r="AV679" s="287"/>
      <c r="AW679" s="287"/>
      <c r="AX679" s="287"/>
      <c r="AY679" s="287"/>
      <c r="AZ679" s="287"/>
      <c r="BA679" s="287"/>
      <c r="BB679" s="287"/>
      <c r="BC679" s="287"/>
      <c r="BD679" s="287"/>
    </row>
    <row r="680" spans="1:56" s="288" customFormat="1" ht="13.5" x14ac:dyDescent="0.2">
      <c r="A680" s="329" t="s">
        <v>1036</v>
      </c>
      <c r="B680" s="526"/>
      <c r="C680" s="315" t="s">
        <v>657</v>
      </c>
      <c r="D680" s="309" t="s">
        <v>421</v>
      </c>
      <c r="E680" s="411">
        <v>1</v>
      </c>
      <c r="F680" s="311" t="s">
        <v>617</v>
      </c>
      <c r="G680" s="311" t="s">
        <v>751</v>
      </c>
      <c r="H680" s="311" t="s">
        <v>619</v>
      </c>
      <c r="I680" s="311" t="s">
        <v>654</v>
      </c>
      <c r="J680" s="325"/>
      <c r="K680" s="412">
        <v>44927</v>
      </c>
      <c r="L680" s="412">
        <v>45261</v>
      </c>
      <c r="M680" s="412"/>
      <c r="N680" s="287"/>
      <c r="O680" s="287"/>
      <c r="P680" s="287"/>
      <c r="Q680" s="287"/>
      <c r="R680" s="287"/>
      <c r="S680" s="287"/>
      <c r="T680" s="287"/>
      <c r="U680" s="287"/>
      <c r="V680" s="287"/>
      <c r="W680" s="287"/>
      <c r="X680" s="287"/>
      <c r="Y680" s="287"/>
      <c r="Z680" s="287"/>
      <c r="AA680" s="287"/>
      <c r="AB680" s="287"/>
      <c r="AC680" s="287"/>
      <c r="AD680" s="287"/>
      <c r="AE680" s="287"/>
      <c r="AF680" s="287"/>
      <c r="AG680" s="287"/>
      <c r="AH680" s="287"/>
      <c r="AI680" s="287"/>
      <c r="AJ680" s="287"/>
      <c r="AK680" s="287"/>
      <c r="AL680" s="287"/>
      <c r="AM680" s="287"/>
      <c r="AN680" s="287"/>
      <c r="AO680" s="287"/>
      <c r="AP680" s="287"/>
      <c r="AQ680" s="287"/>
      <c r="AR680" s="287"/>
      <c r="AS680" s="287"/>
      <c r="AT680" s="287"/>
      <c r="AU680" s="287"/>
      <c r="AV680" s="287"/>
      <c r="AW680" s="287"/>
      <c r="AX680" s="287"/>
      <c r="AY680" s="287"/>
      <c r="AZ680" s="287"/>
      <c r="BA680" s="287"/>
      <c r="BB680" s="287"/>
      <c r="BC680" s="287"/>
      <c r="BD680" s="287"/>
    </row>
    <row r="681" spans="1:56" s="288" customFormat="1" ht="27" x14ac:dyDescent="0.2">
      <c r="A681" s="334" t="s">
        <v>1037</v>
      </c>
      <c r="B681" s="527"/>
      <c r="C681" s="323" t="s">
        <v>2046</v>
      </c>
      <c r="D681" s="318" t="s">
        <v>738</v>
      </c>
      <c r="E681" s="461">
        <v>1</v>
      </c>
      <c r="F681" s="319" t="s">
        <v>617</v>
      </c>
      <c r="G681" s="319"/>
      <c r="H681" s="319" t="s">
        <v>619</v>
      </c>
      <c r="I681" s="319" t="s">
        <v>655</v>
      </c>
      <c r="J681" s="432"/>
      <c r="K681" s="462">
        <v>44927</v>
      </c>
      <c r="L681" s="462">
        <v>45261</v>
      </c>
      <c r="M681" s="462"/>
      <c r="N681" s="287"/>
      <c r="O681" s="287"/>
      <c r="P681" s="287"/>
      <c r="Q681" s="287"/>
      <c r="R681" s="287"/>
      <c r="S681" s="287"/>
      <c r="T681" s="287"/>
      <c r="U681" s="287"/>
      <c r="V681" s="287"/>
      <c r="W681" s="287"/>
      <c r="X681" s="287"/>
      <c r="Y681" s="287"/>
      <c r="Z681" s="287"/>
      <c r="AA681" s="287"/>
      <c r="AB681" s="287"/>
      <c r="AC681" s="287"/>
      <c r="AD681" s="287"/>
      <c r="AE681" s="287"/>
      <c r="AF681" s="287"/>
      <c r="AG681" s="287"/>
      <c r="AH681" s="287"/>
      <c r="AI681" s="287"/>
      <c r="AJ681" s="287"/>
      <c r="AK681" s="287"/>
      <c r="AL681" s="287"/>
      <c r="AM681" s="287"/>
      <c r="AN681" s="287"/>
      <c r="AO681" s="287"/>
      <c r="AP681" s="287"/>
      <c r="AQ681" s="287"/>
      <c r="AR681" s="287"/>
      <c r="AS681" s="287"/>
      <c r="AT681" s="287"/>
      <c r="AU681" s="287"/>
      <c r="AV681" s="287"/>
      <c r="AW681" s="287"/>
      <c r="AX681" s="287"/>
      <c r="AY681" s="287"/>
      <c r="AZ681" s="287"/>
      <c r="BA681" s="287"/>
      <c r="BB681" s="287"/>
      <c r="BC681" s="287"/>
      <c r="BD681" s="287"/>
    </row>
    <row r="682" spans="1:56" s="288" customFormat="1" ht="27" x14ac:dyDescent="0.2">
      <c r="A682" s="326" t="s">
        <v>1038</v>
      </c>
      <c r="B682" s="516" t="s">
        <v>1064</v>
      </c>
      <c r="C682" s="302" t="s">
        <v>1065</v>
      </c>
      <c r="D682" s="324" t="s">
        <v>622</v>
      </c>
      <c r="E682" s="352">
        <v>1.4175803590000002</v>
      </c>
      <c r="F682" s="328" t="s">
        <v>617</v>
      </c>
      <c r="G682" s="414" t="s">
        <v>709</v>
      </c>
      <c r="H682" s="324" t="s">
        <v>652</v>
      </c>
      <c r="I682" s="303" t="s">
        <v>753</v>
      </c>
      <c r="J682" s="361" t="s">
        <v>2071</v>
      </c>
      <c r="K682" s="415">
        <v>44830</v>
      </c>
      <c r="L682" s="415">
        <v>45194</v>
      </c>
      <c r="M682" s="410" t="s">
        <v>1682</v>
      </c>
      <c r="N682" s="287"/>
      <c r="O682" s="287"/>
      <c r="P682" s="287"/>
      <c r="Q682" s="287"/>
      <c r="R682" s="287"/>
      <c r="S682" s="287"/>
      <c r="T682" s="287"/>
      <c r="U682" s="287"/>
      <c r="V682" s="287"/>
      <c r="W682" s="287"/>
      <c r="X682" s="287"/>
      <c r="Y682" s="287"/>
      <c r="Z682" s="287"/>
      <c r="AA682" s="287"/>
      <c r="AB682" s="287"/>
      <c r="AC682" s="287"/>
      <c r="AD682" s="287"/>
      <c r="AE682" s="287"/>
      <c r="AF682" s="287"/>
      <c r="AG682" s="287"/>
      <c r="AH682" s="287"/>
      <c r="AI682" s="287"/>
      <c r="AJ682" s="287"/>
      <c r="AK682" s="287"/>
      <c r="AL682" s="287"/>
      <c r="AM682" s="287"/>
      <c r="AN682" s="287"/>
      <c r="AO682" s="287"/>
      <c r="AP682" s="287"/>
      <c r="AQ682" s="287"/>
      <c r="AR682" s="287"/>
      <c r="AS682" s="287"/>
      <c r="AT682" s="287"/>
      <c r="AU682" s="287"/>
      <c r="AV682" s="287"/>
      <c r="AW682" s="287"/>
      <c r="AX682" s="287"/>
      <c r="AY682" s="287"/>
      <c r="AZ682" s="287"/>
      <c r="BA682" s="287"/>
      <c r="BB682" s="287"/>
      <c r="BC682" s="287"/>
      <c r="BD682" s="287"/>
    </row>
    <row r="683" spans="1:56" s="288" customFormat="1" ht="27" x14ac:dyDescent="0.2">
      <c r="A683" s="329" t="s">
        <v>1039</v>
      </c>
      <c r="B683" s="517"/>
      <c r="C683" s="315" t="s">
        <v>1066</v>
      </c>
      <c r="D683" s="312" t="s">
        <v>622</v>
      </c>
      <c r="E683" s="355">
        <v>0.98069399999999995</v>
      </c>
      <c r="F683" s="331" t="s">
        <v>617</v>
      </c>
      <c r="G683" s="308" t="s">
        <v>709</v>
      </c>
      <c r="H683" s="312" t="s">
        <v>652</v>
      </c>
      <c r="I683" s="309" t="s">
        <v>753</v>
      </c>
      <c r="J683" s="325" t="s">
        <v>2072</v>
      </c>
      <c r="K683" s="416">
        <v>44657</v>
      </c>
      <c r="L683" s="416">
        <v>45021</v>
      </c>
      <c r="M683" s="412" t="s">
        <v>1682</v>
      </c>
      <c r="N683" s="287"/>
      <c r="O683" s="287"/>
      <c r="P683" s="287"/>
      <c r="Q683" s="287"/>
      <c r="R683" s="287"/>
      <c r="S683" s="287"/>
      <c r="T683" s="287"/>
      <c r="U683" s="287"/>
      <c r="V683" s="287"/>
      <c r="W683" s="287"/>
      <c r="X683" s="287"/>
      <c r="Y683" s="287"/>
      <c r="Z683" s="287"/>
      <c r="AA683" s="287"/>
      <c r="AB683" s="287"/>
      <c r="AC683" s="287"/>
      <c r="AD683" s="287"/>
      <c r="AE683" s="287"/>
      <c r="AF683" s="287"/>
      <c r="AG683" s="287"/>
      <c r="AH683" s="287"/>
      <c r="AI683" s="287"/>
      <c r="AJ683" s="287"/>
      <c r="AK683" s="287"/>
      <c r="AL683" s="287"/>
      <c r="AM683" s="287"/>
      <c r="AN683" s="287"/>
      <c r="AO683" s="287"/>
      <c r="AP683" s="287"/>
      <c r="AQ683" s="287"/>
      <c r="AR683" s="287"/>
      <c r="AS683" s="287"/>
      <c r="AT683" s="287"/>
      <c r="AU683" s="287"/>
      <c r="AV683" s="287"/>
      <c r="AW683" s="287"/>
      <c r="AX683" s="287"/>
      <c r="AY683" s="287"/>
      <c r="AZ683" s="287"/>
      <c r="BA683" s="287"/>
      <c r="BB683" s="287"/>
      <c r="BC683" s="287"/>
      <c r="BD683" s="287"/>
    </row>
    <row r="684" spans="1:56" s="288" customFormat="1" ht="27" x14ac:dyDescent="0.2">
      <c r="A684" s="329" t="s">
        <v>1040</v>
      </c>
      <c r="B684" s="517"/>
      <c r="C684" s="315" t="s">
        <v>135</v>
      </c>
      <c r="D684" s="312" t="s">
        <v>622</v>
      </c>
      <c r="E684" s="355">
        <v>2.3201019399999998</v>
      </c>
      <c r="F684" s="331" t="s">
        <v>617</v>
      </c>
      <c r="G684" s="308" t="s">
        <v>709</v>
      </c>
      <c r="H684" s="312" t="s">
        <v>652</v>
      </c>
      <c r="I684" s="309" t="s">
        <v>753</v>
      </c>
      <c r="J684" s="325" t="s">
        <v>2072</v>
      </c>
      <c r="K684" s="416">
        <v>44644</v>
      </c>
      <c r="L684" s="416">
        <v>45009</v>
      </c>
      <c r="M684" s="412" t="s">
        <v>1682</v>
      </c>
      <c r="N684" s="287"/>
      <c r="O684" s="287"/>
      <c r="P684" s="287"/>
      <c r="Q684" s="287"/>
      <c r="R684" s="287"/>
      <c r="S684" s="287"/>
      <c r="T684" s="287"/>
      <c r="U684" s="287"/>
      <c r="V684" s="287"/>
      <c r="W684" s="287"/>
      <c r="X684" s="287"/>
      <c r="Y684" s="287"/>
      <c r="Z684" s="287"/>
      <c r="AA684" s="287"/>
      <c r="AB684" s="287"/>
      <c r="AC684" s="287"/>
      <c r="AD684" s="287"/>
      <c r="AE684" s="287"/>
      <c r="AF684" s="287"/>
      <c r="AG684" s="287"/>
      <c r="AH684" s="287"/>
      <c r="AI684" s="287"/>
      <c r="AJ684" s="287"/>
      <c r="AK684" s="287"/>
      <c r="AL684" s="287"/>
      <c r="AM684" s="287"/>
      <c r="AN684" s="287"/>
      <c r="AO684" s="287"/>
      <c r="AP684" s="287"/>
      <c r="AQ684" s="287"/>
      <c r="AR684" s="287"/>
      <c r="AS684" s="287"/>
      <c r="AT684" s="287"/>
      <c r="AU684" s="287"/>
      <c r="AV684" s="287"/>
      <c r="AW684" s="287"/>
      <c r="AX684" s="287"/>
      <c r="AY684" s="287"/>
      <c r="AZ684" s="287"/>
      <c r="BA684" s="287"/>
      <c r="BB684" s="287"/>
      <c r="BC684" s="287"/>
      <c r="BD684" s="287"/>
    </row>
    <row r="685" spans="1:56" s="288" customFormat="1" ht="27" x14ac:dyDescent="0.2">
      <c r="A685" s="329" t="s">
        <v>1041</v>
      </c>
      <c r="B685" s="517"/>
      <c r="C685" s="315" t="s">
        <v>1067</v>
      </c>
      <c r="D685" s="312" t="s">
        <v>622</v>
      </c>
      <c r="E685" s="355">
        <v>2.119575276</v>
      </c>
      <c r="F685" s="331" t="s">
        <v>617</v>
      </c>
      <c r="G685" s="308" t="s">
        <v>709</v>
      </c>
      <c r="H685" s="312" t="s">
        <v>652</v>
      </c>
      <c r="I685" s="309" t="s">
        <v>753</v>
      </c>
      <c r="J685" s="325" t="s">
        <v>2071</v>
      </c>
      <c r="K685" s="416" t="s">
        <v>2073</v>
      </c>
      <c r="L685" s="416">
        <v>45199</v>
      </c>
      <c r="M685" s="412" t="s">
        <v>1682</v>
      </c>
      <c r="N685" s="287"/>
      <c r="O685" s="287"/>
      <c r="P685" s="287"/>
      <c r="Q685" s="287"/>
      <c r="R685" s="287"/>
      <c r="S685" s="287"/>
      <c r="T685" s="287"/>
      <c r="U685" s="287"/>
      <c r="V685" s="287"/>
      <c r="W685" s="287"/>
      <c r="X685" s="287"/>
      <c r="Y685" s="287"/>
      <c r="Z685" s="287"/>
      <c r="AA685" s="287"/>
      <c r="AB685" s="287"/>
      <c r="AC685" s="287"/>
      <c r="AD685" s="287"/>
      <c r="AE685" s="287"/>
      <c r="AF685" s="287"/>
      <c r="AG685" s="287"/>
      <c r="AH685" s="287"/>
      <c r="AI685" s="287"/>
      <c r="AJ685" s="287"/>
      <c r="AK685" s="287"/>
      <c r="AL685" s="287"/>
      <c r="AM685" s="287"/>
      <c r="AN685" s="287"/>
      <c r="AO685" s="287"/>
      <c r="AP685" s="287"/>
      <c r="AQ685" s="287"/>
      <c r="AR685" s="287"/>
      <c r="AS685" s="287"/>
      <c r="AT685" s="287"/>
      <c r="AU685" s="287"/>
      <c r="AV685" s="287"/>
      <c r="AW685" s="287"/>
      <c r="AX685" s="287"/>
      <c r="AY685" s="287"/>
      <c r="AZ685" s="287"/>
      <c r="BA685" s="287"/>
      <c r="BB685" s="287"/>
      <c r="BC685" s="287"/>
      <c r="BD685" s="287"/>
    </row>
    <row r="686" spans="1:56" s="288" customFormat="1" ht="27" x14ac:dyDescent="0.2">
      <c r="A686" s="329" t="s">
        <v>1042</v>
      </c>
      <c r="B686" s="517"/>
      <c r="C686" s="315" t="s">
        <v>1068</v>
      </c>
      <c r="D686" s="312" t="s">
        <v>622</v>
      </c>
      <c r="E686" s="355">
        <v>0.23601239999999998</v>
      </c>
      <c r="F686" s="331" t="s">
        <v>617</v>
      </c>
      <c r="G686" s="308" t="s">
        <v>709</v>
      </c>
      <c r="H686" s="312" t="s">
        <v>652</v>
      </c>
      <c r="I686" s="309" t="s">
        <v>753</v>
      </c>
      <c r="J686" s="325" t="s">
        <v>2071</v>
      </c>
      <c r="K686" s="416">
        <v>44838</v>
      </c>
      <c r="L686" s="416">
        <v>45202</v>
      </c>
      <c r="M686" s="412" t="s">
        <v>1682</v>
      </c>
      <c r="N686" s="287"/>
      <c r="O686" s="287"/>
      <c r="P686" s="287"/>
      <c r="Q686" s="287"/>
      <c r="R686" s="287"/>
      <c r="S686" s="287"/>
      <c r="T686" s="287"/>
      <c r="U686" s="287"/>
      <c r="V686" s="287"/>
      <c r="W686" s="287"/>
      <c r="X686" s="287"/>
      <c r="Y686" s="287"/>
      <c r="Z686" s="287"/>
      <c r="AA686" s="287"/>
      <c r="AB686" s="287"/>
      <c r="AC686" s="287"/>
      <c r="AD686" s="287"/>
      <c r="AE686" s="287"/>
      <c r="AF686" s="287"/>
      <c r="AG686" s="287"/>
      <c r="AH686" s="287"/>
      <c r="AI686" s="287"/>
      <c r="AJ686" s="287"/>
      <c r="AK686" s="287"/>
      <c r="AL686" s="287"/>
      <c r="AM686" s="287"/>
      <c r="AN686" s="287"/>
      <c r="AO686" s="287"/>
      <c r="AP686" s="287"/>
      <c r="AQ686" s="287"/>
      <c r="AR686" s="287"/>
      <c r="AS686" s="287"/>
      <c r="AT686" s="287"/>
      <c r="AU686" s="287"/>
      <c r="AV686" s="287"/>
      <c r="AW686" s="287"/>
      <c r="AX686" s="287"/>
      <c r="AY686" s="287"/>
      <c r="AZ686" s="287"/>
      <c r="BA686" s="287"/>
      <c r="BB686" s="287"/>
      <c r="BC686" s="287"/>
      <c r="BD686" s="287"/>
    </row>
    <row r="687" spans="1:56" s="288" customFormat="1" ht="27" x14ac:dyDescent="0.2">
      <c r="A687" s="329" t="s">
        <v>1043</v>
      </c>
      <c r="B687" s="517"/>
      <c r="C687" s="315" t="s">
        <v>1069</v>
      </c>
      <c r="D687" s="312" t="s">
        <v>622</v>
      </c>
      <c r="E687" s="355">
        <v>0.79848550600000001</v>
      </c>
      <c r="F687" s="331" t="s">
        <v>617</v>
      </c>
      <c r="G687" s="308" t="s">
        <v>709</v>
      </c>
      <c r="H687" s="312" t="s">
        <v>652</v>
      </c>
      <c r="I687" s="309" t="s">
        <v>753</v>
      </c>
      <c r="J687" s="325" t="s">
        <v>2071</v>
      </c>
      <c r="K687" s="416">
        <v>44774</v>
      </c>
      <c r="L687" s="416">
        <v>45138</v>
      </c>
      <c r="M687" s="412" t="s">
        <v>1682</v>
      </c>
      <c r="N687" s="287"/>
      <c r="O687" s="287"/>
      <c r="P687" s="287"/>
      <c r="Q687" s="287"/>
      <c r="R687" s="287"/>
      <c r="S687" s="287"/>
      <c r="T687" s="287"/>
      <c r="U687" s="287"/>
      <c r="V687" s="287"/>
      <c r="W687" s="287"/>
      <c r="X687" s="287"/>
      <c r="Y687" s="287"/>
      <c r="Z687" s="287"/>
      <c r="AA687" s="287"/>
      <c r="AB687" s="287"/>
      <c r="AC687" s="287"/>
      <c r="AD687" s="287"/>
      <c r="AE687" s="287"/>
      <c r="AF687" s="287"/>
      <c r="AG687" s="287"/>
      <c r="AH687" s="287"/>
      <c r="AI687" s="287"/>
      <c r="AJ687" s="287"/>
      <c r="AK687" s="287"/>
      <c r="AL687" s="287"/>
      <c r="AM687" s="287"/>
      <c r="AN687" s="287"/>
      <c r="AO687" s="287"/>
      <c r="AP687" s="287"/>
      <c r="AQ687" s="287"/>
      <c r="AR687" s="287"/>
      <c r="AS687" s="287"/>
      <c r="AT687" s="287"/>
      <c r="AU687" s="287"/>
      <c r="AV687" s="287"/>
      <c r="AW687" s="287"/>
      <c r="AX687" s="287"/>
      <c r="AY687" s="287"/>
      <c r="AZ687" s="287"/>
      <c r="BA687" s="287"/>
      <c r="BB687" s="287"/>
      <c r="BC687" s="287"/>
      <c r="BD687" s="287"/>
    </row>
    <row r="688" spans="1:56" s="288" customFormat="1" ht="27" x14ac:dyDescent="0.2">
      <c r="A688" s="329" t="s">
        <v>1044</v>
      </c>
      <c r="B688" s="517"/>
      <c r="C688" s="315" t="s">
        <v>1070</v>
      </c>
      <c r="D688" s="312" t="s">
        <v>622</v>
      </c>
      <c r="E688" s="355">
        <v>0.89999909999999994</v>
      </c>
      <c r="F688" s="331" t="s">
        <v>617</v>
      </c>
      <c r="G688" s="308" t="s">
        <v>709</v>
      </c>
      <c r="H688" s="312" t="s">
        <v>652</v>
      </c>
      <c r="I688" s="309" t="s">
        <v>753</v>
      </c>
      <c r="J688" s="366" t="s">
        <v>2072</v>
      </c>
      <c r="K688" s="416">
        <v>44562</v>
      </c>
      <c r="L688" s="416">
        <v>44926</v>
      </c>
      <c r="M688" s="412" t="s">
        <v>1682</v>
      </c>
      <c r="N688" s="287"/>
      <c r="O688" s="287"/>
      <c r="P688" s="287"/>
      <c r="Q688" s="287"/>
      <c r="R688" s="287"/>
      <c r="S688" s="287"/>
      <c r="T688" s="287"/>
      <c r="U688" s="287"/>
      <c r="V688" s="287"/>
      <c r="W688" s="287"/>
      <c r="X688" s="287"/>
      <c r="Y688" s="287"/>
      <c r="Z688" s="287"/>
      <c r="AA688" s="287"/>
      <c r="AB688" s="287"/>
      <c r="AC688" s="287"/>
      <c r="AD688" s="287"/>
      <c r="AE688" s="287"/>
      <c r="AF688" s="287"/>
      <c r="AG688" s="287"/>
      <c r="AH688" s="287"/>
      <c r="AI688" s="287"/>
      <c r="AJ688" s="287"/>
      <c r="AK688" s="287"/>
      <c r="AL688" s="287"/>
      <c r="AM688" s="287"/>
      <c r="AN688" s="287"/>
      <c r="AO688" s="287"/>
      <c r="AP688" s="287"/>
      <c r="AQ688" s="287"/>
      <c r="AR688" s="287"/>
      <c r="AS688" s="287"/>
      <c r="AT688" s="287"/>
      <c r="AU688" s="287"/>
      <c r="AV688" s="287"/>
      <c r="AW688" s="287"/>
      <c r="AX688" s="287"/>
      <c r="AY688" s="287"/>
      <c r="AZ688" s="287"/>
      <c r="BA688" s="287"/>
      <c r="BB688" s="287"/>
      <c r="BC688" s="287"/>
      <c r="BD688" s="287"/>
    </row>
    <row r="689" spans="1:56" s="288" customFormat="1" ht="27" x14ac:dyDescent="0.2">
      <c r="A689" s="329" t="s">
        <v>1045</v>
      </c>
      <c r="B689" s="517"/>
      <c r="C689" s="315" t="s">
        <v>1071</v>
      </c>
      <c r="D689" s="312" t="s">
        <v>622</v>
      </c>
      <c r="E689" s="355">
        <v>0.79708953999999999</v>
      </c>
      <c r="F689" s="331" t="s">
        <v>617</v>
      </c>
      <c r="G689" s="308" t="s">
        <v>709</v>
      </c>
      <c r="H689" s="312" t="s">
        <v>652</v>
      </c>
      <c r="I689" s="309" t="s">
        <v>753</v>
      </c>
      <c r="J689" s="366" t="s">
        <v>2071</v>
      </c>
      <c r="K689" s="416">
        <v>44832</v>
      </c>
      <c r="L689" s="416">
        <v>45196</v>
      </c>
      <c r="M689" s="412" t="s">
        <v>1682</v>
      </c>
      <c r="N689" s="287"/>
      <c r="O689" s="287"/>
      <c r="P689" s="287"/>
      <c r="Q689" s="287"/>
      <c r="R689" s="287"/>
      <c r="S689" s="287"/>
      <c r="T689" s="287"/>
      <c r="U689" s="287"/>
      <c r="V689" s="287"/>
      <c r="W689" s="287"/>
      <c r="X689" s="287"/>
      <c r="Y689" s="287"/>
      <c r="Z689" s="287"/>
      <c r="AA689" s="287"/>
      <c r="AB689" s="287"/>
      <c r="AC689" s="287"/>
      <c r="AD689" s="287"/>
      <c r="AE689" s="287"/>
      <c r="AF689" s="287"/>
      <c r="AG689" s="287"/>
      <c r="AH689" s="287"/>
      <c r="AI689" s="287"/>
      <c r="AJ689" s="287"/>
      <c r="AK689" s="287"/>
      <c r="AL689" s="287"/>
      <c r="AM689" s="287"/>
      <c r="AN689" s="287"/>
      <c r="AO689" s="287"/>
      <c r="AP689" s="287"/>
      <c r="AQ689" s="287"/>
      <c r="AR689" s="287"/>
      <c r="AS689" s="287"/>
      <c r="AT689" s="287"/>
      <c r="AU689" s="287"/>
      <c r="AV689" s="287"/>
      <c r="AW689" s="287"/>
      <c r="AX689" s="287"/>
      <c r="AY689" s="287"/>
      <c r="AZ689" s="287"/>
      <c r="BA689" s="287"/>
      <c r="BB689" s="287"/>
      <c r="BC689" s="287"/>
      <c r="BD689" s="287"/>
    </row>
    <row r="690" spans="1:56" s="288" customFormat="1" ht="27" x14ac:dyDescent="0.2">
      <c r="A690" s="329" t="s">
        <v>1046</v>
      </c>
      <c r="B690" s="517"/>
      <c r="C690" s="315" t="s">
        <v>1072</v>
      </c>
      <c r="D690" s="312" t="s">
        <v>622</v>
      </c>
      <c r="E690" s="355">
        <v>1.3742603160000002</v>
      </c>
      <c r="F690" s="331" t="s">
        <v>617</v>
      </c>
      <c r="G690" s="308" t="s">
        <v>709</v>
      </c>
      <c r="H690" s="312" t="s">
        <v>652</v>
      </c>
      <c r="I690" s="309" t="s">
        <v>753</v>
      </c>
      <c r="J690" s="366" t="s">
        <v>2071</v>
      </c>
      <c r="K690" s="416">
        <v>44813</v>
      </c>
      <c r="L690" s="416">
        <v>45177</v>
      </c>
      <c r="M690" s="412" t="s">
        <v>1682</v>
      </c>
      <c r="N690" s="287"/>
      <c r="O690" s="287"/>
      <c r="P690" s="287"/>
      <c r="Q690" s="287"/>
      <c r="R690" s="287"/>
      <c r="S690" s="287"/>
      <c r="T690" s="287"/>
      <c r="U690" s="287"/>
      <c r="V690" s="287"/>
      <c r="W690" s="287"/>
      <c r="X690" s="287"/>
      <c r="Y690" s="287"/>
      <c r="Z690" s="287"/>
      <c r="AA690" s="287"/>
      <c r="AB690" s="287"/>
      <c r="AC690" s="287"/>
      <c r="AD690" s="287"/>
      <c r="AE690" s="287"/>
      <c r="AF690" s="287"/>
      <c r="AG690" s="287"/>
      <c r="AH690" s="287"/>
      <c r="AI690" s="287"/>
      <c r="AJ690" s="287"/>
      <c r="AK690" s="287"/>
      <c r="AL690" s="287"/>
      <c r="AM690" s="287"/>
      <c r="AN690" s="287"/>
      <c r="AO690" s="287"/>
      <c r="AP690" s="287"/>
      <c r="AQ690" s="287"/>
      <c r="AR690" s="287"/>
      <c r="AS690" s="287"/>
      <c r="AT690" s="287"/>
      <c r="AU690" s="287"/>
      <c r="AV690" s="287"/>
      <c r="AW690" s="287"/>
      <c r="AX690" s="287"/>
      <c r="AY690" s="287"/>
      <c r="AZ690" s="287"/>
      <c r="BA690" s="287"/>
      <c r="BB690" s="287"/>
      <c r="BC690" s="287"/>
      <c r="BD690" s="287"/>
    </row>
    <row r="691" spans="1:56" s="288" customFormat="1" ht="15" customHeight="1" x14ac:dyDescent="0.2">
      <c r="A691" s="329" t="s">
        <v>1047</v>
      </c>
      <c r="B691" s="517"/>
      <c r="C691" s="357" t="s">
        <v>1073</v>
      </c>
      <c r="D691" s="312" t="s">
        <v>622</v>
      </c>
      <c r="E691" s="355">
        <v>0.36847200000000002</v>
      </c>
      <c r="F691" s="331" t="s">
        <v>617</v>
      </c>
      <c r="G691" s="308" t="s">
        <v>709</v>
      </c>
      <c r="H691" s="312" t="s">
        <v>652</v>
      </c>
      <c r="I691" s="309" t="s">
        <v>753</v>
      </c>
      <c r="J691" s="366" t="s">
        <v>2072</v>
      </c>
      <c r="K691" s="416">
        <v>44440</v>
      </c>
      <c r="L691" s="416">
        <v>44804</v>
      </c>
      <c r="M691" s="412" t="s">
        <v>1682</v>
      </c>
      <c r="N691" s="287"/>
      <c r="O691" s="287"/>
      <c r="P691" s="287"/>
      <c r="Q691" s="287"/>
      <c r="R691" s="287"/>
      <c r="S691" s="287"/>
      <c r="T691" s="287"/>
      <c r="U691" s="287"/>
      <c r="V691" s="287"/>
      <c r="W691" s="287"/>
      <c r="X691" s="287"/>
      <c r="Y691" s="287"/>
      <c r="Z691" s="287"/>
      <c r="AA691" s="287"/>
      <c r="AB691" s="287"/>
      <c r="AC691" s="287"/>
      <c r="AD691" s="287"/>
      <c r="AE691" s="287"/>
      <c r="AF691" s="287"/>
      <c r="AG691" s="287"/>
      <c r="AH691" s="287"/>
      <c r="AI691" s="287"/>
      <c r="AJ691" s="287"/>
      <c r="AK691" s="287"/>
      <c r="AL691" s="287"/>
      <c r="AM691" s="287"/>
      <c r="AN691" s="287"/>
      <c r="AO691" s="287"/>
      <c r="AP691" s="287"/>
      <c r="AQ691" s="287"/>
      <c r="AR691" s="287"/>
      <c r="AS691" s="287"/>
      <c r="AT691" s="287"/>
      <c r="AU691" s="287"/>
      <c r="AV691" s="287"/>
      <c r="AW691" s="287"/>
      <c r="AX691" s="287"/>
      <c r="AY691" s="287"/>
      <c r="AZ691" s="287"/>
      <c r="BA691" s="287"/>
      <c r="BB691" s="287"/>
      <c r="BC691" s="287"/>
      <c r="BD691" s="287"/>
    </row>
    <row r="692" spans="1:56" s="288" customFormat="1" ht="15" customHeight="1" x14ac:dyDescent="0.2">
      <c r="A692" s="329" t="s">
        <v>1048</v>
      </c>
      <c r="B692" s="517"/>
      <c r="C692" s="270" t="s">
        <v>1074</v>
      </c>
      <c r="D692" s="312" t="s">
        <v>622</v>
      </c>
      <c r="E692" s="355">
        <v>0.90117559999999997</v>
      </c>
      <c r="F692" s="331" t="s">
        <v>617</v>
      </c>
      <c r="G692" s="308" t="s">
        <v>709</v>
      </c>
      <c r="H692" s="312" t="s">
        <v>652</v>
      </c>
      <c r="I692" s="309" t="s">
        <v>753</v>
      </c>
      <c r="J692" s="366" t="s">
        <v>2072</v>
      </c>
      <c r="K692" s="416">
        <v>44470</v>
      </c>
      <c r="L692" s="416">
        <v>44834</v>
      </c>
      <c r="M692" s="412" t="s">
        <v>1682</v>
      </c>
      <c r="N692" s="287"/>
      <c r="O692" s="287"/>
      <c r="P692" s="287"/>
      <c r="Q692" s="287"/>
      <c r="R692" s="287"/>
      <c r="S692" s="287"/>
      <c r="T692" s="287"/>
      <c r="U692" s="287"/>
      <c r="V692" s="287"/>
      <c r="W692" s="287"/>
      <c r="X692" s="287"/>
      <c r="Y692" s="287"/>
      <c r="Z692" s="287"/>
      <c r="AA692" s="287"/>
      <c r="AB692" s="287"/>
      <c r="AC692" s="287"/>
      <c r="AD692" s="287"/>
      <c r="AE692" s="287"/>
      <c r="AF692" s="287"/>
      <c r="AG692" s="287"/>
      <c r="AH692" s="287"/>
      <c r="AI692" s="287"/>
      <c r="AJ692" s="287"/>
      <c r="AK692" s="287"/>
      <c r="AL692" s="287"/>
      <c r="AM692" s="287"/>
      <c r="AN692" s="287"/>
      <c r="AO692" s="287"/>
      <c r="AP692" s="287"/>
      <c r="AQ692" s="287"/>
      <c r="AR692" s="287"/>
      <c r="AS692" s="287"/>
      <c r="AT692" s="287"/>
      <c r="AU692" s="287"/>
      <c r="AV692" s="287"/>
      <c r="AW692" s="287"/>
      <c r="AX692" s="287"/>
      <c r="AY692" s="287"/>
      <c r="AZ692" s="287"/>
      <c r="BA692" s="287"/>
      <c r="BB692" s="287"/>
      <c r="BC692" s="287"/>
      <c r="BD692" s="287"/>
    </row>
    <row r="693" spans="1:56" s="288" customFormat="1" ht="15" customHeight="1" x14ac:dyDescent="0.2">
      <c r="A693" s="329" t="s">
        <v>1049</v>
      </c>
      <c r="B693" s="517"/>
      <c r="C693" s="270" t="s">
        <v>1075</v>
      </c>
      <c r="D693" s="312" t="s">
        <v>622</v>
      </c>
      <c r="E693" s="355">
        <v>2.7456596310000001</v>
      </c>
      <c r="F693" s="331" t="s">
        <v>617</v>
      </c>
      <c r="G693" s="325" t="s">
        <v>709</v>
      </c>
      <c r="H693" s="312" t="s">
        <v>652</v>
      </c>
      <c r="I693" s="309" t="s">
        <v>654</v>
      </c>
      <c r="J693" s="366" t="s">
        <v>2072</v>
      </c>
      <c r="K693" s="416">
        <v>44531</v>
      </c>
      <c r="L693" s="416">
        <v>44895</v>
      </c>
      <c r="M693" s="412" t="s">
        <v>1682</v>
      </c>
      <c r="N693" s="287"/>
      <c r="O693" s="287"/>
      <c r="P693" s="287"/>
      <c r="Q693" s="287"/>
      <c r="R693" s="287"/>
      <c r="S693" s="287"/>
      <c r="T693" s="287"/>
      <c r="U693" s="287"/>
      <c r="V693" s="287"/>
      <c r="W693" s="287"/>
      <c r="X693" s="287"/>
      <c r="Y693" s="287"/>
      <c r="Z693" s="287"/>
      <c r="AA693" s="287"/>
      <c r="AB693" s="287"/>
      <c r="AC693" s="287"/>
      <c r="AD693" s="287"/>
      <c r="AE693" s="287"/>
      <c r="AF693" s="287"/>
      <c r="AG693" s="287"/>
      <c r="AH693" s="287"/>
      <c r="AI693" s="287"/>
      <c r="AJ693" s="287"/>
      <c r="AK693" s="287"/>
      <c r="AL693" s="287"/>
      <c r="AM693" s="287"/>
      <c r="AN693" s="287"/>
      <c r="AO693" s="287"/>
      <c r="AP693" s="287"/>
      <c r="AQ693" s="287"/>
      <c r="AR693" s="287"/>
      <c r="AS693" s="287"/>
      <c r="AT693" s="287"/>
      <c r="AU693" s="287"/>
      <c r="AV693" s="287"/>
      <c r="AW693" s="287"/>
      <c r="AX693" s="287"/>
      <c r="AY693" s="287"/>
      <c r="AZ693" s="287"/>
      <c r="BA693" s="287"/>
      <c r="BB693" s="287"/>
      <c r="BC693" s="287"/>
      <c r="BD693" s="287"/>
    </row>
    <row r="694" spans="1:56" s="288" customFormat="1" ht="15" customHeight="1" x14ac:dyDescent="0.2">
      <c r="A694" s="329" t="s">
        <v>1050</v>
      </c>
      <c r="B694" s="517"/>
      <c r="C694" s="315" t="s">
        <v>1076</v>
      </c>
      <c r="D694" s="312" t="s">
        <v>622</v>
      </c>
      <c r="E694" s="355">
        <v>0.14152320000000002</v>
      </c>
      <c r="F694" s="331" t="s">
        <v>617</v>
      </c>
      <c r="G694" s="325" t="s">
        <v>709</v>
      </c>
      <c r="H694" s="312" t="s">
        <v>652</v>
      </c>
      <c r="I694" s="309" t="s">
        <v>753</v>
      </c>
      <c r="J694" s="366" t="s">
        <v>2071</v>
      </c>
      <c r="K694" s="416">
        <v>44803</v>
      </c>
      <c r="L694" s="416">
        <v>45167</v>
      </c>
      <c r="M694" s="412" t="s">
        <v>1682</v>
      </c>
      <c r="N694" s="287"/>
      <c r="O694" s="287"/>
      <c r="P694" s="287"/>
      <c r="Q694" s="287"/>
      <c r="R694" s="287"/>
      <c r="S694" s="287"/>
      <c r="T694" s="287"/>
      <c r="U694" s="287"/>
      <c r="V694" s="287"/>
      <c r="W694" s="287"/>
      <c r="X694" s="287"/>
      <c r="Y694" s="287"/>
      <c r="Z694" s="287"/>
      <c r="AA694" s="287"/>
      <c r="AB694" s="287"/>
      <c r="AC694" s="287"/>
      <c r="AD694" s="287"/>
      <c r="AE694" s="287"/>
      <c r="AF694" s="287"/>
      <c r="AG694" s="287"/>
      <c r="AH694" s="287"/>
      <c r="AI694" s="287"/>
      <c r="AJ694" s="287"/>
      <c r="AK694" s="287"/>
      <c r="AL694" s="287"/>
      <c r="AM694" s="287"/>
      <c r="AN694" s="287"/>
      <c r="AO694" s="287"/>
      <c r="AP694" s="287"/>
      <c r="AQ694" s="287"/>
      <c r="AR694" s="287"/>
      <c r="AS694" s="287"/>
      <c r="AT694" s="287"/>
      <c r="AU694" s="287"/>
      <c r="AV694" s="287"/>
      <c r="AW694" s="287"/>
      <c r="AX694" s="287"/>
      <c r="AY694" s="287"/>
      <c r="AZ694" s="287"/>
      <c r="BA694" s="287"/>
      <c r="BB694" s="287"/>
      <c r="BC694" s="287"/>
      <c r="BD694" s="287"/>
    </row>
    <row r="695" spans="1:56" s="288" customFormat="1" ht="15" customHeight="1" x14ac:dyDescent="0.2">
      <c r="A695" s="329" t="s">
        <v>1051</v>
      </c>
      <c r="B695" s="517"/>
      <c r="C695" s="270" t="s">
        <v>1077</v>
      </c>
      <c r="D695" s="312" t="s">
        <v>622</v>
      </c>
      <c r="E695" s="355">
        <v>1.95</v>
      </c>
      <c r="F695" s="331" t="s">
        <v>617</v>
      </c>
      <c r="G695" s="325" t="s">
        <v>709</v>
      </c>
      <c r="H695" s="312" t="s">
        <v>652</v>
      </c>
      <c r="I695" s="309" t="s">
        <v>753</v>
      </c>
      <c r="J695" s="325" t="s">
        <v>2071</v>
      </c>
      <c r="K695" s="416">
        <v>44774</v>
      </c>
      <c r="L695" s="416">
        <v>45138</v>
      </c>
      <c r="M695" s="412" t="s">
        <v>1682</v>
      </c>
      <c r="N695" s="287"/>
      <c r="O695" s="287"/>
      <c r="P695" s="287"/>
      <c r="Q695" s="287"/>
      <c r="R695" s="287"/>
      <c r="S695" s="287"/>
      <c r="T695" s="287"/>
      <c r="U695" s="287"/>
      <c r="V695" s="287"/>
      <c r="W695" s="287"/>
      <c r="X695" s="287"/>
      <c r="Y695" s="287"/>
      <c r="Z695" s="287"/>
      <c r="AA695" s="287"/>
      <c r="AB695" s="287"/>
      <c r="AC695" s="287"/>
      <c r="AD695" s="287"/>
      <c r="AE695" s="287"/>
      <c r="AF695" s="287"/>
      <c r="AG695" s="287"/>
      <c r="AH695" s="287"/>
      <c r="AI695" s="287"/>
      <c r="AJ695" s="287"/>
      <c r="AK695" s="287"/>
      <c r="AL695" s="287"/>
      <c r="AM695" s="287"/>
      <c r="AN695" s="287"/>
      <c r="AO695" s="287"/>
      <c r="AP695" s="287"/>
      <c r="AQ695" s="287"/>
      <c r="AR695" s="287"/>
      <c r="AS695" s="287"/>
      <c r="AT695" s="287"/>
      <c r="AU695" s="287"/>
      <c r="AV695" s="287"/>
      <c r="AW695" s="287"/>
      <c r="AX695" s="287"/>
      <c r="AY695" s="287"/>
      <c r="AZ695" s="287"/>
      <c r="BA695" s="287"/>
      <c r="BB695" s="287"/>
      <c r="BC695" s="287"/>
      <c r="BD695" s="287"/>
    </row>
    <row r="696" spans="1:56" s="288" customFormat="1" ht="15" customHeight="1" x14ac:dyDescent="0.2">
      <c r="A696" s="329" t="s">
        <v>1052</v>
      </c>
      <c r="B696" s="517"/>
      <c r="C696" s="357" t="s">
        <v>2065</v>
      </c>
      <c r="D696" s="312" t="s">
        <v>622</v>
      </c>
      <c r="E696" s="355">
        <v>1.3560772679999999</v>
      </c>
      <c r="F696" s="331" t="s">
        <v>617</v>
      </c>
      <c r="G696" s="325" t="s">
        <v>709</v>
      </c>
      <c r="H696" s="312" t="s">
        <v>652</v>
      </c>
      <c r="I696" s="309" t="s">
        <v>753</v>
      </c>
      <c r="J696" s="366" t="s">
        <v>2071</v>
      </c>
      <c r="K696" s="416">
        <v>44743</v>
      </c>
      <c r="L696" s="416">
        <v>45135</v>
      </c>
      <c r="M696" s="412" t="s">
        <v>1682</v>
      </c>
      <c r="N696" s="287"/>
      <c r="O696" s="287"/>
      <c r="P696" s="287"/>
      <c r="Q696" s="287"/>
      <c r="R696" s="287"/>
      <c r="S696" s="287"/>
      <c r="T696" s="287"/>
      <c r="U696" s="287"/>
      <c r="V696" s="287"/>
      <c r="W696" s="287"/>
      <c r="X696" s="287"/>
      <c r="Y696" s="287"/>
      <c r="Z696" s="287"/>
      <c r="AA696" s="287"/>
      <c r="AB696" s="287"/>
      <c r="AC696" s="287"/>
      <c r="AD696" s="287"/>
      <c r="AE696" s="287"/>
      <c r="AF696" s="287"/>
      <c r="AG696" s="287"/>
      <c r="AH696" s="287"/>
      <c r="AI696" s="287"/>
      <c r="AJ696" s="287"/>
      <c r="AK696" s="287"/>
      <c r="AL696" s="287"/>
      <c r="AM696" s="287"/>
      <c r="AN696" s="287"/>
      <c r="AO696" s="287"/>
      <c r="AP696" s="287"/>
      <c r="AQ696" s="287"/>
      <c r="AR696" s="287"/>
      <c r="AS696" s="287"/>
      <c r="AT696" s="287"/>
      <c r="AU696" s="287"/>
      <c r="AV696" s="287"/>
      <c r="AW696" s="287"/>
      <c r="AX696" s="287"/>
      <c r="AY696" s="287"/>
      <c r="AZ696" s="287"/>
      <c r="BA696" s="287"/>
      <c r="BB696" s="287"/>
      <c r="BC696" s="287"/>
      <c r="BD696" s="287"/>
    </row>
    <row r="697" spans="1:56" s="288" customFormat="1" ht="15" customHeight="1" x14ac:dyDescent="0.2">
      <c r="A697" s="329" t="s">
        <v>1053</v>
      </c>
      <c r="B697" s="517"/>
      <c r="C697" s="270" t="s">
        <v>2066</v>
      </c>
      <c r="D697" s="312" t="s">
        <v>622</v>
      </c>
      <c r="E697" s="355">
        <v>0.24335999999999999</v>
      </c>
      <c r="F697" s="331" t="s">
        <v>617</v>
      </c>
      <c r="G697" s="325" t="s">
        <v>709</v>
      </c>
      <c r="H697" s="312" t="s">
        <v>652</v>
      </c>
      <c r="I697" s="309" t="s">
        <v>753</v>
      </c>
      <c r="J697" s="325" t="s">
        <v>2072</v>
      </c>
      <c r="K697" s="416">
        <v>44562</v>
      </c>
      <c r="L697" s="416">
        <v>44561</v>
      </c>
      <c r="M697" s="412" t="s">
        <v>1682</v>
      </c>
      <c r="N697" s="287"/>
      <c r="O697" s="287"/>
      <c r="P697" s="287"/>
      <c r="Q697" s="287"/>
      <c r="R697" s="287"/>
      <c r="S697" s="287"/>
      <c r="T697" s="287"/>
      <c r="U697" s="287"/>
      <c r="V697" s="287"/>
      <c r="W697" s="287"/>
      <c r="X697" s="287"/>
      <c r="Y697" s="287"/>
      <c r="Z697" s="287"/>
      <c r="AA697" s="287"/>
      <c r="AB697" s="287"/>
      <c r="AC697" s="287"/>
      <c r="AD697" s="287"/>
      <c r="AE697" s="287"/>
      <c r="AF697" s="287"/>
      <c r="AG697" s="287"/>
      <c r="AH697" s="287"/>
      <c r="AI697" s="287"/>
      <c r="AJ697" s="287"/>
      <c r="AK697" s="287"/>
      <c r="AL697" s="287"/>
      <c r="AM697" s="287"/>
      <c r="AN697" s="287"/>
      <c r="AO697" s="287"/>
      <c r="AP697" s="287"/>
      <c r="AQ697" s="287"/>
      <c r="AR697" s="287"/>
      <c r="AS697" s="287"/>
      <c r="AT697" s="287"/>
      <c r="AU697" s="287"/>
      <c r="AV697" s="287"/>
      <c r="AW697" s="287"/>
      <c r="AX697" s="287"/>
      <c r="AY697" s="287"/>
      <c r="AZ697" s="287"/>
      <c r="BA697" s="287"/>
      <c r="BB697" s="287"/>
      <c r="BC697" s="287"/>
      <c r="BD697" s="287"/>
    </row>
    <row r="698" spans="1:56" s="288" customFormat="1" ht="15" customHeight="1" x14ac:dyDescent="0.2">
      <c r="A698" s="329" t="s">
        <v>1054</v>
      </c>
      <c r="B698" s="517"/>
      <c r="C698" s="270" t="s">
        <v>1078</v>
      </c>
      <c r="D698" s="312" t="s">
        <v>622</v>
      </c>
      <c r="E698" s="355">
        <v>0.65</v>
      </c>
      <c r="F698" s="331" t="s">
        <v>617</v>
      </c>
      <c r="G698" s="325" t="s">
        <v>709</v>
      </c>
      <c r="H698" s="312" t="s">
        <v>652</v>
      </c>
      <c r="I698" s="309" t="s">
        <v>654</v>
      </c>
      <c r="J698" s="325" t="s">
        <v>2071</v>
      </c>
      <c r="K698" s="416">
        <v>44824</v>
      </c>
      <c r="L698" s="416">
        <v>45188</v>
      </c>
      <c r="M698" s="412" t="s">
        <v>1682</v>
      </c>
      <c r="N698" s="287"/>
      <c r="O698" s="287"/>
      <c r="P698" s="287"/>
      <c r="Q698" s="287"/>
      <c r="R698" s="287"/>
      <c r="S698" s="287"/>
      <c r="T698" s="287"/>
      <c r="U698" s="287"/>
      <c r="V698" s="287"/>
      <c r="W698" s="287"/>
      <c r="X698" s="287"/>
      <c r="Y698" s="287"/>
      <c r="Z698" s="287"/>
      <c r="AA698" s="287"/>
      <c r="AB698" s="287"/>
      <c r="AC698" s="287"/>
      <c r="AD698" s="287"/>
      <c r="AE698" s="287"/>
      <c r="AF698" s="287"/>
      <c r="AG698" s="287"/>
      <c r="AH698" s="287"/>
      <c r="AI698" s="287"/>
      <c r="AJ698" s="287"/>
      <c r="AK698" s="287"/>
      <c r="AL698" s="287"/>
      <c r="AM698" s="287"/>
      <c r="AN698" s="287"/>
      <c r="AO698" s="287"/>
      <c r="AP698" s="287"/>
      <c r="AQ698" s="287"/>
      <c r="AR698" s="287"/>
      <c r="AS698" s="287"/>
      <c r="AT698" s="287"/>
      <c r="AU698" s="287"/>
      <c r="AV698" s="287"/>
      <c r="AW698" s="287"/>
      <c r="AX698" s="287"/>
      <c r="AY698" s="287"/>
      <c r="AZ698" s="287"/>
      <c r="BA698" s="287"/>
      <c r="BB698" s="287"/>
      <c r="BC698" s="287"/>
      <c r="BD698" s="287"/>
    </row>
    <row r="699" spans="1:56" s="288" customFormat="1" ht="15" customHeight="1" x14ac:dyDescent="0.2">
      <c r="A699" s="329" t="s">
        <v>1055</v>
      </c>
      <c r="B699" s="517"/>
      <c r="C699" s="270" t="s">
        <v>1079</v>
      </c>
      <c r="D699" s="312" t="s">
        <v>622</v>
      </c>
      <c r="E699" s="355">
        <v>1.3560772679999999</v>
      </c>
      <c r="F699" s="331" t="s">
        <v>617</v>
      </c>
      <c r="G699" s="325" t="s">
        <v>709</v>
      </c>
      <c r="H699" s="312" t="s">
        <v>652</v>
      </c>
      <c r="I699" s="309" t="s">
        <v>654</v>
      </c>
      <c r="J699" s="325" t="s">
        <v>2071</v>
      </c>
      <c r="K699" s="416" t="s">
        <v>2074</v>
      </c>
      <c r="L699" s="416" t="s">
        <v>2076</v>
      </c>
      <c r="M699" s="412" t="s">
        <v>1682</v>
      </c>
      <c r="N699" s="287"/>
      <c r="O699" s="287"/>
      <c r="P699" s="287"/>
      <c r="Q699" s="287"/>
      <c r="R699" s="287"/>
      <c r="S699" s="287"/>
      <c r="T699" s="287"/>
      <c r="U699" s="287"/>
      <c r="V699" s="287"/>
      <c r="W699" s="287"/>
      <c r="X699" s="287"/>
      <c r="Y699" s="287"/>
      <c r="Z699" s="287"/>
      <c r="AA699" s="287"/>
      <c r="AB699" s="287"/>
      <c r="AC699" s="287"/>
      <c r="AD699" s="287"/>
      <c r="AE699" s="287"/>
      <c r="AF699" s="287"/>
      <c r="AG699" s="287"/>
      <c r="AH699" s="287"/>
      <c r="AI699" s="287"/>
      <c r="AJ699" s="287"/>
      <c r="AK699" s="287"/>
      <c r="AL699" s="287"/>
      <c r="AM699" s="287"/>
      <c r="AN699" s="287"/>
      <c r="AO699" s="287"/>
      <c r="AP699" s="287"/>
      <c r="AQ699" s="287"/>
      <c r="AR699" s="287"/>
      <c r="AS699" s="287"/>
      <c r="AT699" s="287"/>
      <c r="AU699" s="287"/>
      <c r="AV699" s="287"/>
      <c r="AW699" s="287"/>
      <c r="AX699" s="287"/>
      <c r="AY699" s="287"/>
      <c r="AZ699" s="287"/>
      <c r="BA699" s="287"/>
      <c r="BB699" s="287"/>
      <c r="BC699" s="287"/>
      <c r="BD699" s="287"/>
    </row>
    <row r="700" spans="1:56" s="288" customFormat="1" ht="15" customHeight="1" x14ac:dyDescent="0.2">
      <c r="A700" s="329" t="s">
        <v>1056</v>
      </c>
      <c r="B700" s="517"/>
      <c r="C700" s="270" t="s">
        <v>2067</v>
      </c>
      <c r="D700" s="312" t="s">
        <v>622</v>
      </c>
      <c r="E700" s="355">
        <v>1.338912484</v>
      </c>
      <c r="F700" s="331" t="s">
        <v>617</v>
      </c>
      <c r="G700" s="325" t="s">
        <v>709</v>
      </c>
      <c r="H700" s="312" t="s">
        <v>652</v>
      </c>
      <c r="I700" s="309" t="s">
        <v>654</v>
      </c>
      <c r="J700" s="325" t="s">
        <v>2072</v>
      </c>
      <c r="K700" s="416">
        <v>44531</v>
      </c>
      <c r="L700" s="416">
        <v>44925</v>
      </c>
      <c r="M700" s="412" t="s">
        <v>1682</v>
      </c>
      <c r="N700" s="287"/>
      <c r="O700" s="287"/>
      <c r="P700" s="287"/>
      <c r="Q700" s="287"/>
      <c r="R700" s="287"/>
      <c r="S700" s="287"/>
      <c r="T700" s="287"/>
      <c r="U700" s="287"/>
      <c r="V700" s="287"/>
      <c r="W700" s="287"/>
      <c r="X700" s="287"/>
      <c r="Y700" s="287"/>
      <c r="Z700" s="287"/>
      <c r="AA700" s="287"/>
      <c r="AB700" s="287"/>
      <c r="AC700" s="287"/>
      <c r="AD700" s="287"/>
      <c r="AE700" s="287"/>
      <c r="AF700" s="287"/>
      <c r="AG700" s="287"/>
      <c r="AH700" s="287"/>
      <c r="AI700" s="287"/>
      <c r="AJ700" s="287"/>
      <c r="AK700" s="287"/>
      <c r="AL700" s="287"/>
      <c r="AM700" s="287"/>
      <c r="AN700" s="287"/>
      <c r="AO700" s="287"/>
      <c r="AP700" s="287"/>
      <c r="AQ700" s="287"/>
      <c r="AR700" s="287"/>
      <c r="AS700" s="287"/>
      <c r="AT700" s="287"/>
      <c r="AU700" s="287"/>
      <c r="AV700" s="287"/>
      <c r="AW700" s="287"/>
      <c r="AX700" s="287"/>
      <c r="AY700" s="287"/>
      <c r="AZ700" s="287"/>
      <c r="BA700" s="287"/>
      <c r="BB700" s="287"/>
      <c r="BC700" s="287"/>
      <c r="BD700" s="287"/>
    </row>
    <row r="701" spans="1:56" s="288" customFormat="1" ht="15" customHeight="1" x14ac:dyDescent="0.2">
      <c r="A701" s="329" t="s">
        <v>1057</v>
      </c>
      <c r="B701" s="517"/>
      <c r="C701" s="270" t="s">
        <v>1080</v>
      </c>
      <c r="D701" s="312" t="s">
        <v>622</v>
      </c>
      <c r="E701" s="355">
        <v>6.5000000000000002E-2</v>
      </c>
      <c r="F701" s="331" t="s">
        <v>617</v>
      </c>
      <c r="G701" s="325" t="s">
        <v>709</v>
      </c>
      <c r="H701" s="312" t="s">
        <v>652</v>
      </c>
      <c r="I701" s="309" t="s">
        <v>654</v>
      </c>
      <c r="J701" s="325" t="s">
        <v>2071</v>
      </c>
      <c r="K701" s="416" t="s">
        <v>1086</v>
      </c>
      <c r="L701" s="416" t="s">
        <v>1087</v>
      </c>
      <c r="M701" s="412" t="s">
        <v>1682</v>
      </c>
      <c r="N701" s="287"/>
      <c r="O701" s="287"/>
      <c r="P701" s="287"/>
      <c r="Q701" s="287"/>
      <c r="R701" s="287"/>
      <c r="S701" s="287"/>
      <c r="T701" s="287"/>
      <c r="U701" s="287"/>
      <c r="V701" s="287"/>
      <c r="W701" s="287"/>
      <c r="X701" s="287"/>
      <c r="Y701" s="287"/>
      <c r="Z701" s="287"/>
      <c r="AA701" s="287"/>
      <c r="AB701" s="287"/>
      <c r="AC701" s="287"/>
      <c r="AD701" s="287"/>
      <c r="AE701" s="287"/>
      <c r="AF701" s="287"/>
      <c r="AG701" s="287"/>
      <c r="AH701" s="287"/>
      <c r="AI701" s="287"/>
      <c r="AJ701" s="287"/>
      <c r="AK701" s="287"/>
      <c r="AL701" s="287"/>
      <c r="AM701" s="287"/>
      <c r="AN701" s="287"/>
      <c r="AO701" s="287"/>
      <c r="AP701" s="287"/>
      <c r="AQ701" s="287"/>
      <c r="AR701" s="287"/>
      <c r="AS701" s="287"/>
      <c r="AT701" s="287"/>
      <c r="AU701" s="287"/>
      <c r="AV701" s="287"/>
      <c r="AW701" s="287"/>
      <c r="AX701" s="287"/>
      <c r="AY701" s="287"/>
      <c r="AZ701" s="287"/>
      <c r="BA701" s="287"/>
      <c r="BB701" s="287"/>
      <c r="BC701" s="287"/>
      <c r="BD701" s="287"/>
    </row>
    <row r="702" spans="1:56" s="288" customFormat="1" ht="27" x14ac:dyDescent="0.2">
      <c r="A702" s="329" t="s">
        <v>1058</v>
      </c>
      <c r="B702" s="517"/>
      <c r="C702" s="270" t="s">
        <v>2068</v>
      </c>
      <c r="D702" s="417" t="s">
        <v>2070</v>
      </c>
      <c r="E702" s="355">
        <v>0.32500000000000001</v>
      </c>
      <c r="F702" s="282" t="s">
        <v>617</v>
      </c>
      <c r="G702" s="308" t="s">
        <v>709</v>
      </c>
      <c r="H702" s="309" t="s">
        <v>652</v>
      </c>
      <c r="I702" s="309" t="s">
        <v>654</v>
      </c>
      <c r="J702" s="317" t="s">
        <v>2071</v>
      </c>
      <c r="K702" s="418" t="s">
        <v>2075</v>
      </c>
      <c r="L702" s="419" t="s">
        <v>1682</v>
      </c>
      <c r="M702" s="412" t="s">
        <v>1682</v>
      </c>
      <c r="N702" s="287"/>
      <c r="O702" s="287"/>
      <c r="P702" s="287"/>
      <c r="Q702" s="287"/>
      <c r="R702" s="287"/>
      <c r="S702" s="287"/>
      <c r="T702" s="287"/>
      <c r="U702" s="287"/>
      <c r="V702" s="287"/>
      <c r="W702" s="287"/>
      <c r="X702" s="287"/>
      <c r="Y702" s="287"/>
      <c r="Z702" s="287"/>
      <c r="AA702" s="287"/>
      <c r="AB702" s="287"/>
      <c r="AC702" s="287"/>
      <c r="AD702" s="287"/>
      <c r="AE702" s="287"/>
      <c r="AF702" s="287"/>
      <c r="AG702" s="287"/>
      <c r="AH702" s="287"/>
      <c r="AI702" s="287"/>
      <c r="AJ702" s="287"/>
      <c r="AK702" s="287"/>
      <c r="AL702" s="287"/>
      <c r="AM702" s="287"/>
      <c r="AN702" s="287"/>
      <c r="AO702" s="287"/>
      <c r="AP702" s="287"/>
      <c r="AQ702" s="287"/>
      <c r="AR702" s="287"/>
      <c r="AS702" s="287"/>
      <c r="AT702" s="287"/>
      <c r="AU702" s="287"/>
      <c r="AV702" s="287"/>
      <c r="AW702" s="287"/>
      <c r="AX702" s="287"/>
      <c r="AY702" s="287"/>
      <c r="AZ702" s="287"/>
      <c r="BA702" s="287"/>
      <c r="BB702" s="287"/>
      <c r="BC702" s="287"/>
      <c r="BD702" s="287"/>
    </row>
    <row r="703" spans="1:56" s="288" customFormat="1" ht="15" customHeight="1" x14ac:dyDescent="0.2">
      <c r="A703" s="329" t="s">
        <v>1059</v>
      </c>
      <c r="B703" s="517"/>
      <c r="C703" s="357" t="s">
        <v>1081</v>
      </c>
      <c r="D703" s="312" t="s">
        <v>622</v>
      </c>
      <c r="E703" s="355">
        <v>1.5635491559999999</v>
      </c>
      <c r="F703" s="331" t="s">
        <v>617</v>
      </c>
      <c r="G703" s="325" t="s">
        <v>709</v>
      </c>
      <c r="H703" s="312" t="s">
        <v>652</v>
      </c>
      <c r="I703" s="309" t="s">
        <v>654</v>
      </c>
      <c r="J703" s="325" t="s">
        <v>2071</v>
      </c>
      <c r="K703" s="420" t="s">
        <v>1682</v>
      </c>
      <c r="L703" s="420" t="s">
        <v>1682</v>
      </c>
      <c r="M703" s="412" t="s">
        <v>1682</v>
      </c>
      <c r="N703" s="287"/>
      <c r="O703" s="287"/>
      <c r="P703" s="287"/>
      <c r="Q703" s="287"/>
      <c r="R703" s="287"/>
      <c r="S703" s="287"/>
      <c r="T703" s="287"/>
      <c r="U703" s="287"/>
      <c r="V703" s="287"/>
      <c r="W703" s="287"/>
      <c r="X703" s="287"/>
      <c r="Y703" s="287"/>
      <c r="Z703" s="287"/>
      <c r="AA703" s="287"/>
      <c r="AB703" s="287"/>
      <c r="AC703" s="287"/>
      <c r="AD703" s="287"/>
      <c r="AE703" s="287"/>
      <c r="AF703" s="287"/>
      <c r="AG703" s="287"/>
      <c r="AH703" s="287"/>
      <c r="AI703" s="287"/>
      <c r="AJ703" s="287"/>
      <c r="AK703" s="287"/>
      <c r="AL703" s="287"/>
      <c r="AM703" s="287"/>
      <c r="AN703" s="287"/>
      <c r="AO703" s="287"/>
      <c r="AP703" s="287"/>
      <c r="AQ703" s="287"/>
      <c r="AR703" s="287"/>
      <c r="AS703" s="287"/>
      <c r="AT703" s="287"/>
      <c r="AU703" s="287"/>
      <c r="AV703" s="287"/>
      <c r="AW703" s="287"/>
      <c r="AX703" s="287"/>
      <c r="AY703" s="287"/>
      <c r="AZ703" s="287"/>
      <c r="BA703" s="287"/>
      <c r="BB703" s="287"/>
      <c r="BC703" s="287"/>
      <c r="BD703" s="287"/>
    </row>
    <row r="704" spans="1:56" s="288" customFormat="1" ht="15" customHeight="1" x14ac:dyDescent="0.2">
      <c r="A704" s="329" t="s">
        <v>1060</v>
      </c>
      <c r="B704" s="517"/>
      <c r="C704" s="357" t="s">
        <v>1082</v>
      </c>
      <c r="D704" s="312" t="s">
        <v>622</v>
      </c>
      <c r="E704" s="355">
        <v>62.0387664</v>
      </c>
      <c r="F704" s="331" t="s">
        <v>617</v>
      </c>
      <c r="G704" s="325" t="s">
        <v>709</v>
      </c>
      <c r="H704" s="312" t="s">
        <v>652</v>
      </c>
      <c r="I704" s="309" t="s">
        <v>654</v>
      </c>
      <c r="J704" s="325" t="s">
        <v>2071</v>
      </c>
      <c r="K704" s="420" t="s">
        <v>1682</v>
      </c>
      <c r="L704" s="420" t="s">
        <v>1682</v>
      </c>
      <c r="M704" s="412" t="s">
        <v>1682</v>
      </c>
      <c r="N704" s="287"/>
      <c r="O704" s="287"/>
      <c r="P704" s="287"/>
      <c r="Q704" s="287"/>
      <c r="R704" s="287"/>
      <c r="S704" s="287"/>
      <c r="T704" s="287"/>
      <c r="U704" s="287"/>
      <c r="V704" s="287"/>
      <c r="W704" s="287"/>
      <c r="X704" s="287"/>
      <c r="Y704" s="287"/>
      <c r="Z704" s="287"/>
      <c r="AA704" s="287"/>
      <c r="AB704" s="287"/>
      <c r="AC704" s="287"/>
      <c r="AD704" s="287"/>
      <c r="AE704" s="287"/>
      <c r="AF704" s="287"/>
      <c r="AG704" s="287"/>
      <c r="AH704" s="287"/>
      <c r="AI704" s="287"/>
      <c r="AJ704" s="287"/>
      <c r="AK704" s="287"/>
      <c r="AL704" s="287"/>
      <c r="AM704" s="287"/>
      <c r="AN704" s="287"/>
      <c r="AO704" s="287"/>
      <c r="AP704" s="287"/>
      <c r="AQ704" s="287"/>
      <c r="AR704" s="287"/>
      <c r="AS704" s="287"/>
      <c r="AT704" s="287"/>
      <c r="AU704" s="287"/>
      <c r="AV704" s="287"/>
      <c r="AW704" s="287"/>
      <c r="AX704" s="287"/>
      <c r="AY704" s="287"/>
      <c r="AZ704" s="287"/>
      <c r="BA704" s="287"/>
      <c r="BB704" s="287"/>
      <c r="BC704" s="287"/>
      <c r="BD704" s="287"/>
    </row>
    <row r="705" spans="1:56" s="288" customFormat="1" ht="15" customHeight="1" x14ac:dyDescent="0.2">
      <c r="A705" s="329" t="s">
        <v>1061</v>
      </c>
      <c r="B705" s="517"/>
      <c r="C705" s="357" t="s">
        <v>1083</v>
      </c>
      <c r="D705" s="312" t="s">
        <v>622</v>
      </c>
      <c r="E705" s="355">
        <v>1.585282452</v>
      </c>
      <c r="F705" s="331" t="s">
        <v>617</v>
      </c>
      <c r="G705" s="325" t="s">
        <v>709</v>
      </c>
      <c r="H705" s="312" t="s">
        <v>652</v>
      </c>
      <c r="I705" s="309" t="s">
        <v>654</v>
      </c>
      <c r="J705" s="325" t="s">
        <v>2071</v>
      </c>
      <c r="K705" s="420" t="s">
        <v>1682</v>
      </c>
      <c r="L705" s="420" t="s">
        <v>1682</v>
      </c>
      <c r="M705" s="412" t="s">
        <v>1682</v>
      </c>
      <c r="N705" s="287"/>
      <c r="O705" s="287"/>
      <c r="P705" s="287"/>
      <c r="Q705" s="287"/>
      <c r="R705" s="287"/>
      <c r="S705" s="287"/>
      <c r="T705" s="287"/>
      <c r="U705" s="287"/>
      <c r="V705" s="287"/>
      <c r="W705" s="287"/>
      <c r="X705" s="287"/>
      <c r="Y705" s="287"/>
      <c r="Z705" s="287"/>
      <c r="AA705" s="287"/>
      <c r="AB705" s="287"/>
      <c r="AC705" s="287"/>
      <c r="AD705" s="287"/>
      <c r="AE705" s="287"/>
      <c r="AF705" s="287"/>
      <c r="AG705" s="287"/>
      <c r="AH705" s="287"/>
      <c r="AI705" s="287"/>
      <c r="AJ705" s="287"/>
      <c r="AK705" s="287"/>
      <c r="AL705" s="287"/>
      <c r="AM705" s="287"/>
      <c r="AN705" s="287"/>
      <c r="AO705" s="287"/>
      <c r="AP705" s="287"/>
      <c r="AQ705" s="287"/>
      <c r="AR705" s="287"/>
      <c r="AS705" s="287"/>
      <c r="AT705" s="287"/>
      <c r="AU705" s="287"/>
      <c r="AV705" s="287"/>
      <c r="AW705" s="287"/>
      <c r="AX705" s="287"/>
      <c r="AY705" s="287"/>
      <c r="AZ705" s="287"/>
      <c r="BA705" s="287"/>
      <c r="BB705" s="287"/>
      <c r="BC705" s="287"/>
      <c r="BD705" s="287"/>
    </row>
    <row r="706" spans="1:56" s="288" customFormat="1" ht="15" customHeight="1" x14ac:dyDescent="0.2">
      <c r="A706" s="329" t="s">
        <v>1062</v>
      </c>
      <c r="B706" s="517"/>
      <c r="C706" s="357" t="s">
        <v>2069</v>
      </c>
      <c r="D706" s="312" t="s">
        <v>642</v>
      </c>
      <c r="E706" s="355">
        <v>3.9</v>
      </c>
      <c r="F706" s="331" t="s">
        <v>617</v>
      </c>
      <c r="G706" s="312" t="s">
        <v>1682</v>
      </c>
      <c r="H706" s="312" t="s">
        <v>1682</v>
      </c>
      <c r="I706" s="309" t="s">
        <v>1682</v>
      </c>
      <c r="J706" s="325" t="s">
        <v>2072</v>
      </c>
      <c r="K706" s="416">
        <v>44805</v>
      </c>
      <c r="L706" s="416">
        <v>45170</v>
      </c>
      <c r="M706" s="412" t="s">
        <v>1682</v>
      </c>
      <c r="N706" s="287"/>
      <c r="O706" s="287"/>
      <c r="P706" s="287"/>
      <c r="Q706" s="287"/>
      <c r="R706" s="287"/>
      <c r="S706" s="287"/>
      <c r="T706" s="287"/>
      <c r="U706" s="287"/>
      <c r="V706" s="287"/>
      <c r="W706" s="287"/>
      <c r="X706" s="287"/>
      <c r="Y706" s="287"/>
      <c r="Z706" s="287"/>
      <c r="AA706" s="287"/>
      <c r="AB706" s="287"/>
      <c r="AC706" s="287"/>
      <c r="AD706" s="287"/>
      <c r="AE706" s="287"/>
      <c r="AF706" s="287"/>
      <c r="AG706" s="287"/>
      <c r="AH706" s="287"/>
      <c r="AI706" s="287"/>
      <c r="AJ706" s="287"/>
      <c r="AK706" s="287"/>
      <c r="AL706" s="287"/>
      <c r="AM706" s="287"/>
      <c r="AN706" s="287"/>
      <c r="AO706" s="287"/>
      <c r="AP706" s="287"/>
      <c r="AQ706" s="287"/>
      <c r="AR706" s="287"/>
      <c r="AS706" s="287"/>
      <c r="AT706" s="287"/>
      <c r="AU706" s="287"/>
      <c r="AV706" s="287"/>
      <c r="AW706" s="287"/>
      <c r="AX706" s="287"/>
      <c r="AY706" s="287"/>
      <c r="AZ706" s="287"/>
      <c r="BA706" s="287"/>
      <c r="BB706" s="287"/>
      <c r="BC706" s="287"/>
      <c r="BD706" s="287"/>
    </row>
    <row r="707" spans="1:56" s="288" customFormat="1" ht="15" customHeight="1" x14ac:dyDescent="0.2">
      <c r="A707" s="329" t="s">
        <v>1063</v>
      </c>
      <c r="B707" s="517"/>
      <c r="C707" s="357" t="s">
        <v>1084</v>
      </c>
      <c r="D707" s="312" t="s">
        <v>642</v>
      </c>
      <c r="E707" s="355">
        <v>7</v>
      </c>
      <c r="F707" s="331" t="s">
        <v>617</v>
      </c>
      <c r="G707" s="325" t="s">
        <v>709</v>
      </c>
      <c r="H707" s="312" t="s">
        <v>652</v>
      </c>
      <c r="I707" s="309" t="s">
        <v>654</v>
      </c>
      <c r="J707" s="325" t="s">
        <v>2071</v>
      </c>
      <c r="K707" s="416" t="s">
        <v>1086</v>
      </c>
      <c r="L707" s="416" t="s">
        <v>1087</v>
      </c>
      <c r="M707" s="412" t="s">
        <v>1682</v>
      </c>
      <c r="N707" s="287"/>
      <c r="O707" s="287"/>
      <c r="P707" s="287"/>
      <c r="Q707" s="287"/>
      <c r="R707" s="287"/>
      <c r="S707" s="287"/>
      <c r="T707" s="287"/>
      <c r="U707" s="287"/>
      <c r="V707" s="287"/>
      <c r="W707" s="287"/>
      <c r="X707" s="287"/>
      <c r="Y707" s="287"/>
      <c r="Z707" s="287"/>
      <c r="AA707" s="287"/>
      <c r="AB707" s="287"/>
      <c r="AC707" s="287"/>
      <c r="AD707" s="287"/>
      <c r="AE707" s="287"/>
      <c r="AF707" s="287"/>
      <c r="AG707" s="287"/>
      <c r="AH707" s="287"/>
      <c r="AI707" s="287"/>
      <c r="AJ707" s="287"/>
      <c r="AK707" s="287"/>
      <c r="AL707" s="287"/>
      <c r="AM707" s="287"/>
      <c r="AN707" s="287"/>
      <c r="AO707" s="287"/>
      <c r="AP707" s="287"/>
      <c r="AQ707" s="287"/>
      <c r="AR707" s="287"/>
      <c r="AS707" s="287"/>
      <c r="AT707" s="287"/>
      <c r="AU707" s="287"/>
      <c r="AV707" s="287"/>
      <c r="AW707" s="287"/>
      <c r="AX707" s="287"/>
      <c r="AY707" s="287"/>
      <c r="AZ707" s="287"/>
      <c r="BA707" s="287"/>
      <c r="BB707" s="287"/>
      <c r="BC707" s="287"/>
      <c r="BD707" s="287"/>
    </row>
    <row r="708" spans="1:56" s="288" customFormat="1" ht="15" customHeight="1" x14ac:dyDescent="0.2">
      <c r="A708" s="334" t="s">
        <v>2082</v>
      </c>
      <c r="B708" s="518"/>
      <c r="C708" s="472" t="s">
        <v>1085</v>
      </c>
      <c r="D708" s="320" t="s">
        <v>642</v>
      </c>
      <c r="E708" s="359">
        <v>4.5</v>
      </c>
      <c r="F708" s="292" t="s">
        <v>617</v>
      </c>
      <c r="G708" s="432" t="s">
        <v>709</v>
      </c>
      <c r="H708" s="320" t="s">
        <v>652</v>
      </c>
      <c r="I708" s="318" t="s">
        <v>654</v>
      </c>
      <c r="J708" s="432" t="s">
        <v>2071</v>
      </c>
      <c r="K708" s="463" t="s">
        <v>1086</v>
      </c>
      <c r="L708" s="463" t="s">
        <v>1087</v>
      </c>
      <c r="M708" s="462" t="s">
        <v>1682</v>
      </c>
      <c r="N708" s="287"/>
      <c r="O708" s="287"/>
      <c r="P708" s="287"/>
      <c r="Q708" s="287"/>
      <c r="R708" s="287"/>
      <c r="S708" s="287"/>
      <c r="T708" s="287"/>
      <c r="U708" s="287"/>
      <c r="V708" s="287"/>
      <c r="W708" s="287"/>
      <c r="X708" s="287"/>
      <c r="Y708" s="287"/>
      <c r="Z708" s="287"/>
      <c r="AA708" s="287"/>
      <c r="AB708" s="287"/>
      <c r="AC708" s="287"/>
      <c r="AD708" s="287"/>
      <c r="AE708" s="287"/>
      <c r="AF708" s="287"/>
      <c r="AG708" s="287"/>
      <c r="AH708" s="287"/>
      <c r="AI708" s="287"/>
      <c r="AJ708" s="287"/>
      <c r="AK708" s="287"/>
      <c r="AL708" s="287"/>
      <c r="AM708" s="287"/>
      <c r="AN708" s="287"/>
      <c r="AO708" s="287"/>
      <c r="AP708" s="287"/>
      <c r="AQ708" s="287"/>
      <c r="AR708" s="287"/>
      <c r="AS708" s="287"/>
      <c r="AT708" s="287"/>
      <c r="AU708" s="287"/>
      <c r="AV708" s="287"/>
      <c r="AW708" s="287"/>
      <c r="AX708" s="287"/>
      <c r="AY708" s="287"/>
      <c r="AZ708" s="287"/>
      <c r="BA708" s="287"/>
      <c r="BB708" s="287"/>
      <c r="BC708" s="287"/>
      <c r="BD708" s="287"/>
    </row>
    <row r="709" spans="1:56" s="288" customFormat="1" ht="15" customHeight="1" x14ac:dyDescent="0.2">
      <c r="A709" s="326" t="s">
        <v>1088</v>
      </c>
      <c r="B709" s="516" t="s">
        <v>1103</v>
      </c>
      <c r="C709" s="424" t="s">
        <v>732</v>
      </c>
      <c r="D709" s="328" t="s">
        <v>421</v>
      </c>
      <c r="E709" s="362">
        <v>2961</v>
      </c>
      <c r="F709" s="328" t="s">
        <v>617</v>
      </c>
      <c r="G709" s="363" t="s">
        <v>618</v>
      </c>
      <c r="H709" s="305" t="s">
        <v>619</v>
      </c>
      <c r="I709" s="281" t="s">
        <v>1754</v>
      </c>
      <c r="J709" s="421"/>
      <c r="K709" s="422"/>
      <c r="L709" s="423"/>
      <c r="M709" s="424"/>
      <c r="N709" s="287"/>
      <c r="O709" s="287"/>
      <c r="P709" s="287"/>
      <c r="Q709" s="287"/>
      <c r="R709" s="287"/>
      <c r="S709" s="287"/>
      <c r="T709" s="287"/>
      <c r="U709" s="287"/>
      <c r="V709" s="287"/>
      <c r="W709" s="287"/>
      <c r="X709" s="287"/>
      <c r="Y709" s="287"/>
      <c r="Z709" s="287"/>
      <c r="AA709" s="287"/>
      <c r="AB709" s="287"/>
      <c r="AC709" s="287"/>
      <c r="AD709" s="287"/>
      <c r="AE709" s="287"/>
      <c r="AF709" s="287"/>
      <c r="AG709" s="287"/>
      <c r="AH709" s="287"/>
      <c r="AI709" s="287"/>
      <c r="AJ709" s="287"/>
      <c r="AK709" s="287"/>
      <c r="AL709" s="287"/>
      <c r="AM709" s="287"/>
      <c r="AN709" s="287"/>
      <c r="AO709" s="287"/>
      <c r="AP709" s="287"/>
      <c r="AQ709" s="287"/>
      <c r="AR709" s="287"/>
      <c r="AS709" s="287"/>
      <c r="AT709" s="287"/>
      <c r="AU709" s="287"/>
      <c r="AV709" s="287"/>
      <c r="AW709" s="287"/>
      <c r="AX709" s="287"/>
      <c r="AY709" s="287"/>
      <c r="AZ709" s="287"/>
      <c r="BA709" s="287"/>
      <c r="BB709" s="287"/>
      <c r="BC709" s="287"/>
      <c r="BD709" s="287"/>
    </row>
    <row r="710" spans="1:56" s="288" customFormat="1" ht="15" customHeight="1" x14ac:dyDescent="0.2">
      <c r="A710" s="329" t="s">
        <v>1089</v>
      </c>
      <c r="B710" s="517"/>
      <c r="C710" s="333" t="s">
        <v>731</v>
      </c>
      <c r="D710" s="331" t="s">
        <v>421</v>
      </c>
      <c r="E710" s="364">
        <v>1219.4686979999999</v>
      </c>
      <c r="F710" s="331" t="s">
        <v>617</v>
      </c>
      <c r="G710" s="365" t="s">
        <v>618</v>
      </c>
      <c r="H710" s="311" t="s">
        <v>619</v>
      </c>
      <c r="I710" s="283" t="s">
        <v>1754</v>
      </c>
      <c r="J710" s="425"/>
      <c r="K710" s="426"/>
      <c r="L710" s="283"/>
      <c r="M710" s="333"/>
      <c r="N710" s="287"/>
      <c r="O710" s="287"/>
      <c r="P710" s="287"/>
      <c r="Q710" s="287"/>
      <c r="R710" s="287"/>
      <c r="S710" s="287"/>
      <c r="T710" s="287"/>
      <c r="U710" s="287"/>
      <c r="V710" s="287"/>
      <c r="W710" s="287"/>
      <c r="X710" s="287"/>
      <c r="Y710" s="287"/>
      <c r="Z710" s="287"/>
      <c r="AA710" s="287"/>
      <c r="AB710" s="287"/>
      <c r="AC710" s="287"/>
      <c r="AD710" s="287"/>
      <c r="AE710" s="287"/>
      <c r="AF710" s="287"/>
      <c r="AG710" s="287"/>
      <c r="AH710" s="287"/>
      <c r="AI710" s="287"/>
      <c r="AJ710" s="287"/>
      <c r="AK710" s="287"/>
      <c r="AL710" s="287"/>
      <c r="AM710" s="287"/>
      <c r="AN710" s="287"/>
      <c r="AO710" s="287"/>
      <c r="AP710" s="287"/>
      <c r="AQ710" s="287"/>
      <c r="AR710" s="287"/>
      <c r="AS710" s="287"/>
      <c r="AT710" s="287"/>
      <c r="AU710" s="287"/>
      <c r="AV710" s="287"/>
      <c r="AW710" s="287"/>
      <c r="AX710" s="287"/>
      <c r="AY710" s="287"/>
      <c r="AZ710" s="287"/>
      <c r="BA710" s="287"/>
      <c r="BB710" s="287"/>
      <c r="BC710" s="287"/>
      <c r="BD710" s="287"/>
    </row>
    <row r="711" spans="1:56" s="288" customFormat="1" ht="15" customHeight="1" x14ac:dyDescent="0.2">
      <c r="A711" s="329" t="s">
        <v>1090</v>
      </c>
      <c r="B711" s="517"/>
      <c r="C711" s="333" t="s">
        <v>2077</v>
      </c>
      <c r="D711" s="331" t="s">
        <v>421</v>
      </c>
      <c r="E711" s="364">
        <v>1300.32</v>
      </c>
      <c r="F711" s="331" t="s">
        <v>617</v>
      </c>
      <c r="G711" s="365" t="s">
        <v>1101</v>
      </c>
      <c r="H711" s="403"/>
      <c r="I711" s="283" t="s">
        <v>1753</v>
      </c>
      <c r="J711" s="425"/>
      <c r="K711" s="426"/>
      <c r="L711" s="283"/>
      <c r="M711" s="333" t="s">
        <v>1102</v>
      </c>
      <c r="N711" s="287"/>
      <c r="O711" s="287"/>
      <c r="P711" s="287"/>
      <c r="Q711" s="287"/>
      <c r="R711" s="287"/>
      <c r="S711" s="287"/>
      <c r="T711" s="287"/>
      <c r="U711" s="287"/>
      <c r="V711" s="287"/>
      <c r="W711" s="287"/>
      <c r="X711" s="287"/>
      <c r="Y711" s="287"/>
      <c r="Z711" s="287"/>
      <c r="AA711" s="287"/>
      <c r="AB711" s="287"/>
      <c r="AC711" s="287"/>
      <c r="AD711" s="287"/>
      <c r="AE711" s="287"/>
      <c r="AF711" s="287"/>
      <c r="AG711" s="287"/>
      <c r="AH711" s="287"/>
      <c r="AI711" s="287"/>
      <c r="AJ711" s="287"/>
      <c r="AK711" s="287"/>
      <c r="AL711" s="287"/>
      <c r="AM711" s="287"/>
      <c r="AN711" s="287"/>
      <c r="AO711" s="287"/>
      <c r="AP711" s="287"/>
      <c r="AQ711" s="287"/>
      <c r="AR711" s="287"/>
      <c r="AS711" s="287"/>
      <c r="AT711" s="287"/>
      <c r="AU711" s="287"/>
      <c r="AV711" s="287"/>
      <c r="AW711" s="287"/>
      <c r="AX711" s="287"/>
      <c r="AY711" s="287"/>
      <c r="AZ711" s="287"/>
      <c r="BA711" s="287"/>
      <c r="BB711" s="287"/>
      <c r="BC711" s="287"/>
      <c r="BD711" s="287"/>
    </row>
    <row r="712" spans="1:56" s="288" customFormat="1" ht="15" customHeight="1" x14ac:dyDescent="0.2">
      <c r="A712" s="329" t="s">
        <v>1091</v>
      </c>
      <c r="B712" s="517"/>
      <c r="C712" s="333" t="s">
        <v>733</v>
      </c>
      <c r="D712" s="331" t="s">
        <v>421</v>
      </c>
      <c r="E712" s="364">
        <v>394.4</v>
      </c>
      <c r="F712" s="331" t="s">
        <v>617</v>
      </c>
      <c r="G712" s="365" t="s">
        <v>1101</v>
      </c>
      <c r="H712" s="403"/>
      <c r="I712" s="283" t="s">
        <v>1754</v>
      </c>
      <c r="J712" s="425"/>
      <c r="K712" s="426"/>
      <c r="L712" s="283"/>
      <c r="M712" s="333" t="s">
        <v>1102</v>
      </c>
      <c r="N712" s="287"/>
      <c r="O712" s="287"/>
      <c r="P712" s="287"/>
      <c r="Q712" s="287"/>
      <c r="R712" s="287"/>
      <c r="S712" s="287"/>
      <c r="T712" s="287"/>
      <c r="U712" s="287"/>
      <c r="V712" s="287"/>
      <c r="W712" s="287"/>
      <c r="X712" s="287"/>
      <c r="Y712" s="287"/>
      <c r="Z712" s="287"/>
      <c r="AA712" s="287"/>
      <c r="AB712" s="287"/>
      <c r="AC712" s="287"/>
      <c r="AD712" s="287"/>
      <c r="AE712" s="287"/>
      <c r="AF712" s="287"/>
      <c r="AG712" s="287"/>
      <c r="AH712" s="287"/>
      <c r="AI712" s="287"/>
      <c r="AJ712" s="287"/>
      <c r="AK712" s="287"/>
      <c r="AL712" s="287"/>
      <c r="AM712" s="287"/>
      <c r="AN712" s="287"/>
      <c r="AO712" s="287"/>
      <c r="AP712" s="287"/>
      <c r="AQ712" s="287"/>
      <c r="AR712" s="287"/>
      <c r="AS712" s="287"/>
      <c r="AT712" s="287"/>
      <c r="AU712" s="287"/>
      <c r="AV712" s="287"/>
      <c r="AW712" s="287"/>
      <c r="AX712" s="287"/>
      <c r="AY712" s="287"/>
      <c r="AZ712" s="287"/>
      <c r="BA712" s="287"/>
      <c r="BB712" s="287"/>
      <c r="BC712" s="287"/>
      <c r="BD712" s="287"/>
    </row>
    <row r="713" spans="1:56" s="288" customFormat="1" ht="13.5" x14ac:dyDescent="0.2">
      <c r="A713" s="329" t="s">
        <v>1092</v>
      </c>
      <c r="B713" s="517"/>
      <c r="C713" s="333" t="s">
        <v>2081</v>
      </c>
      <c r="D713" s="331" t="s">
        <v>421</v>
      </c>
      <c r="E713" s="364">
        <v>375</v>
      </c>
      <c r="F713" s="331" t="s">
        <v>617</v>
      </c>
      <c r="G713" s="365"/>
      <c r="H713" s="333"/>
      <c r="I713" s="283" t="s">
        <v>1754</v>
      </c>
      <c r="J713" s="425"/>
      <c r="K713" s="426"/>
      <c r="L713" s="283"/>
      <c r="M713" s="333"/>
      <c r="N713" s="287"/>
      <c r="O713" s="287"/>
      <c r="P713" s="287"/>
      <c r="Q713" s="287"/>
      <c r="R713" s="287"/>
      <c r="S713" s="287"/>
      <c r="T713" s="287"/>
      <c r="U713" s="287"/>
      <c r="V713" s="287"/>
      <c r="W713" s="287"/>
      <c r="X713" s="287"/>
      <c r="Y713" s="287"/>
      <c r="Z713" s="287"/>
      <c r="AA713" s="287"/>
      <c r="AB713" s="287"/>
      <c r="AC713" s="287"/>
      <c r="AD713" s="287"/>
      <c r="AE713" s="287"/>
      <c r="AF713" s="287"/>
      <c r="AG713" s="287"/>
      <c r="AH713" s="287"/>
      <c r="AI713" s="287"/>
      <c r="AJ713" s="287"/>
      <c r="AK713" s="287"/>
      <c r="AL713" s="287"/>
      <c r="AM713" s="287"/>
      <c r="AN713" s="287"/>
      <c r="AO713" s="287"/>
      <c r="AP713" s="287"/>
      <c r="AQ713" s="287"/>
      <c r="AR713" s="287"/>
      <c r="AS713" s="287"/>
      <c r="AT713" s="287"/>
      <c r="AU713" s="287"/>
      <c r="AV713" s="287"/>
      <c r="AW713" s="287"/>
      <c r="AX713" s="287"/>
      <c r="AY713" s="287"/>
      <c r="AZ713" s="287"/>
      <c r="BA713" s="287"/>
      <c r="BB713" s="287"/>
      <c r="BC713" s="287"/>
      <c r="BD713" s="287"/>
    </row>
    <row r="714" spans="1:56" s="288" customFormat="1" ht="13.5" x14ac:dyDescent="0.2">
      <c r="A714" s="329" t="s">
        <v>1093</v>
      </c>
      <c r="B714" s="517"/>
      <c r="C714" s="333" t="s">
        <v>739</v>
      </c>
      <c r="D714" s="331" t="s">
        <v>421</v>
      </c>
      <c r="E714" s="364">
        <v>122.62245</v>
      </c>
      <c r="F714" s="331" t="s">
        <v>617</v>
      </c>
      <c r="G714" s="365" t="s">
        <v>618</v>
      </c>
      <c r="H714" s="311" t="s">
        <v>619</v>
      </c>
      <c r="I714" s="283" t="s">
        <v>1754</v>
      </c>
      <c r="J714" s="425"/>
      <c r="K714" s="426"/>
      <c r="L714" s="283"/>
      <c r="M714" s="333"/>
      <c r="N714" s="287"/>
      <c r="O714" s="287"/>
      <c r="P714" s="287"/>
      <c r="Q714" s="287"/>
      <c r="R714" s="287"/>
      <c r="S714" s="287"/>
      <c r="T714" s="287"/>
      <c r="U714" s="287"/>
      <c r="V714" s="287"/>
      <c r="W714" s="287"/>
      <c r="X714" s="287"/>
      <c r="Y714" s="287"/>
      <c r="Z714" s="287"/>
      <c r="AA714" s="287"/>
      <c r="AB714" s="287"/>
      <c r="AC714" s="287"/>
      <c r="AD714" s="287"/>
      <c r="AE714" s="287"/>
      <c r="AF714" s="287"/>
      <c r="AG714" s="287"/>
      <c r="AH714" s="287"/>
      <c r="AI714" s="287"/>
      <c r="AJ714" s="287"/>
      <c r="AK714" s="287"/>
      <c r="AL714" s="287"/>
      <c r="AM714" s="287"/>
      <c r="AN714" s="287"/>
      <c r="AO714" s="287"/>
      <c r="AP714" s="287"/>
      <c r="AQ714" s="287"/>
      <c r="AR714" s="287"/>
      <c r="AS714" s="287"/>
      <c r="AT714" s="287"/>
      <c r="AU714" s="287"/>
      <c r="AV714" s="287"/>
      <c r="AW714" s="287"/>
      <c r="AX714" s="287"/>
      <c r="AY714" s="287"/>
      <c r="AZ714" s="287"/>
      <c r="BA714" s="287"/>
      <c r="BB714" s="287"/>
      <c r="BC714" s="287"/>
      <c r="BD714" s="287"/>
    </row>
    <row r="715" spans="1:56" s="288" customFormat="1" ht="15" customHeight="1" x14ac:dyDescent="0.2">
      <c r="A715" s="329" t="s">
        <v>1094</v>
      </c>
      <c r="B715" s="517"/>
      <c r="C715" s="333" t="s">
        <v>2079</v>
      </c>
      <c r="D715" s="331" t="s">
        <v>421</v>
      </c>
      <c r="E715" s="364">
        <v>92.88</v>
      </c>
      <c r="F715" s="331" t="s">
        <v>617</v>
      </c>
      <c r="G715" s="365" t="s">
        <v>1101</v>
      </c>
      <c r="H715" s="403"/>
      <c r="I715" s="283" t="s">
        <v>1753</v>
      </c>
      <c r="J715" s="425"/>
      <c r="K715" s="427"/>
      <c r="L715" s="428"/>
      <c r="M715" s="333" t="s">
        <v>1102</v>
      </c>
      <c r="N715" s="287"/>
      <c r="O715" s="287"/>
      <c r="P715" s="287"/>
      <c r="Q715" s="287"/>
      <c r="R715" s="287"/>
      <c r="S715" s="287"/>
      <c r="T715" s="287"/>
      <c r="U715" s="287"/>
      <c r="V715" s="287"/>
      <c r="W715" s="287"/>
      <c r="X715" s="287"/>
      <c r="Y715" s="287"/>
      <c r="Z715" s="287"/>
      <c r="AA715" s="287"/>
      <c r="AB715" s="287"/>
      <c r="AC715" s="287"/>
      <c r="AD715" s="287"/>
      <c r="AE715" s="287"/>
      <c r="AF715" s="287"/>
      <c r="AG715" s="287"/>
      <c r="AH715" s="287"/>
      <c r="AI715" s="287"/>
      <c r="AJ715" s="287"/>
      <c r="AK715" s="287"/>
      <c r="AL715" s="287"/>
      <c r="AM715" s="287"/>
      <c r="AN715" s="287"/>
      <c r="AO715" s="287"/>
      <c r="AP715" s="287"/>
      <c r="AQ715" s="287"/>
      <c r="AR715" s="287"/>
      <c r="AS715" s="287"/>
      <c r="AT715" s="287"/>
      <c r="AU715" s="287"/>
      <c r="AV715" s="287"/>
      <c r="AW715" s="287"/>
      <c r="AX715" s="287"/>
      <c r="AY715" s="287"/>
      <c r="AZ715" s="287"/>
      <c r="BA715" s="287"/>
      <c r="BB715" s="287"/>
      <c r="BC715" s="287"/>
      <c r="BD715" s="287"/>
    </row>
    <row r="716" spans="1:56" s="288" customFormat="1" ht="15" customHeight="1" x14ac:dyDescent="0.2">
      <c r="A716" s="329" t="s">
        <v>1095</v>
      </c>
      <c r="B716" s="517"/>
      <c r="C716" s="333" t="s">
        <v>2078</v>
      </c>
      <c r="D716" s="331" t="s">
        <v>738</v>
      </c>
      <c r="E716" s="364">
        <v>268.8</v>
      </c>
      <c r="F716" s="331" t="s">
        <v>617</v>
      </c>
      <c r="G716" s="365" t="s">
        <v>618</v>
      </c>
      <c r="H716" s="311" t="s">
        <v>619</v>
      </c>
      <c r="I716" s="283" t="s">
        <v>1754</v>
      </c>
      <c r="J716" s="425"/>
      <c r="K716" s="427">
        <v>44852</v>
      </c>
      <c r="L716" s="428"/>
      <c r="M716" s="333"/>
      <c r="N716" s="287"/>
      <c r="O716" s="287"/>
      <c r="P716" s="287"/>
      <c r="Q716" s="287"/>
      <c r="R716" s="287"/>
      <c r="S716" s="287"/>
      <c r="T716" s="287"/>
      <c r="U716" s="287"/>
      <c r="V716" s="287"/>
      <c r="W716" s="287"/>
      <c r="X716" s="287"/>
      <c r="Y716" s="287"/>
      <c r="Z716" s="287"/>
      <c r="AA716" s="287"/>
      <c r="AB716" s="287"/>
      <c r="AC716" s="287"/>
      <c r="AD716" s="287"/>
      <c r="AE716" s="287"/>
      <c r="AF716" s="287"/>
      <c r="AG716" s="287"/>
      <c r="AH716" s="287"/>
      <c r="AI716" s="287"/>
      <c r="AJ716" s="287"/>
      <c r="AK716" s="287"/>
      <c r="AL716" s="287"/>
      <c r="AM716" s="287"/>
      <c r="AN716" s="287"/>
      <c r="AO716" s="287"/>
      <c r="AP716" s="287"/>
      <c r="AQ716" s="287"/>
      <c r="AR716" s="287"/>
      <c r="AS716" s="287"/>
      <c r="AT716" s="287"/>
      <c r="AU716" s="287"/>
      <c r="AV716" s="287"/>
      <c r="AW716" s="287"/>
      <c r="AX716" s="287"/>
      <c r="AY716" s="287"/>
      <c r="AZ716" s="287"/>
      <c r="BA716" s="287"/>
      <c r="BB716" s="287"/>
      <c r="BC716" s="287"/>
      <c r="BD716" s="287"/>
    </row>
    <row r="717" spans="1:56" s="288" customFormat="1" ht="15" customHeight="1" x14ac:dyDescent="0.2">
      <c r="A717" s="329" t="s">
        <v>1096</v>
      </c>
      <c r="B717" s="517"/>
      <c r="C717" s="333" t="s">
        <v>734</v>
      </c>
      <c r="D717" s="331" t="s">
        <v>738</v>
      </c>
      <c r="E717" s="364">
        <v>31.103999999999999</v>
      </c>
      <c r="F717" s="331" t="s">
        <v>617</v>
      </c>
      <c r="G717" s="365" t="s">
        <v>618</v>
      </c>
      <c r="H717" s="311" t="s">
        <v>619</v>
      </c>
      <c r="I717" s="283" t="s">
        <v>1754</v>
      </c>
      <c r="J717" s="425"/>
      <c r="K717" s="427">
        <v>44652</v>
      </c>
      <c r="L717" s="428">
        <v>45016</v>
      </c>
      <c r="M717" s="333"/>
      <c r="N717" s="287"/>
      <c r="O717" s="287"/>
      <c r="P717" s="287"/>
      <c r="Q717" s="287"/>
      <c r="R717" s="287"/>
      <c r="S717" s="287"/>
      <c r="T717" s="287"/>
      <c r="U717" s="287"/>
      <c r="V717" s="287"/>
      <c r="W717" s="287"/>
      <c r="X717" s="287"/>
      <c r="Y717" s="287"/>
      <c r="Z717" s="287"/>
      <c r="AA717" s="287"/>
      <c r="AB717" s="287"/>
      <c r="AC717" s="287"/>
      <c r="AD717" s="287"/>
      <c r="AE717" s="287"/>
      <c r="AF717" s="287"/>
      <c r="AG717" s="287"/>
      <c r="AH717" s="287"/>
      <c r="AI717" s="287"/>
      <c r="AJ717" s="287"/>
      <c r="AK717" s="287"/>
      <c r="AL717" s="287"/>
      <c r="AM717" s="287"/>
      <c r="AN717" s="287"/>
      <c r="AO717" s="287"/>
      <c r="AP717" s="287"/>
      <c r="AQ717" s="287"/>
      <c r="AR717" s="287"/>
      <c r="AS717" s="287"/>
      <c r="AT717" s="287"/>
      <c r="AU717" s="287"/>
      <c r="AV717" s="287"/>
      <c r="AW717" s="287"/>
      <c r="AX717" s="287"/>
      <c r="AY717" s="287"/>
      <c r="AZ717" s="287"/>
      <c r="BA717" s="287"/>
      <c r="BB717" s="287"/>
      <c r="BC717" s="287"/>
      <c r="BD717" s="287"/>
    </row>
    <row r="718" spans="1:56" s="288" customFormat="1" ht="15" customHeight="1" x14ac:dyDescent="0.2">
      <c r="A718" s="329" t="s">
        <v>1097</v>
      </c>
      <c r="B718" s="517"/>
      <c r="C718" s="333" t="s">
        <v>735</v>
      </c>
      <c r="D718" s="331" t="s">
        <v>738</v>
      </c>
      <c r="E718" s="364">
        <v>30</v>
      </c>
      <c r="F718" s="331" t="s">
        <v>617</v>
      </c>
      <c r="G718" s="365" t="s">
        <v>618</v>
      </c>
      <c r="H718" s="311" t="s">
        <v>619</v>
      </c>
      <c r="I718" s="283" t="s">
        <v>1754</v>
      </c>
      <c r="J718" s="425"/>
      <c r="K718" s="426">
        <v>44682</v>
      </c>
      <c r="L718" s="426">
        <v>45046</v>
      </c>
      <c r="M718" s="333"/>
      <c r="N718" s="287"/>
      <c r="O718" s="287"/>
      <c r="P718" s="287"/>
      <c r="Q718" s="287"/>
      <c r="R718" s="287"/>
      <c r="S718" s="287"/>
      <c r="T718" s="287"/>
      <c r="U718" s="287"/>
      <c r="V718" s="287"/>
      <c r="W718" s="287"/>
      <c r="X718" s="287"/>
      <c r="Y718" s="287"/>
      <c r="Z718" s="287"/>
      <c r="AA718" s="287"/>
      <c r="AB718" s="287"/>
      <c r="AC718" s="287"/>
      <c r="AD718" s="287"/>
      <c r="AE718" s="287"/>
      <c r="AF718" s="287"/>
      <c r="AG718" s="287"/>
      <c r="AH718" s="287"/>
      <c r="AI718" s="287"/>
      <c r="AJ718" s="287"/>
      <c r="AK718" s="287"/>
      <c r="AL718" s="287"/>
      <c r="AM718" s="287"/>
      <c r="AN718" s="287"/>
      <c r="AO718" s="287"/>
      <c r="AP718" s="287"/>
      <c r="AQ718" s="287"/>
      <c r="AR718" s="287"/>
      <c r="AS718" s="287"/>
      <c r="AT718" s="287"/>
      <c r="AU718" s="287"/>
      <c r="AV718" s="287"/>
      <c r="AW718" s="287"/>
      <c r="AX718" s="287"/>
      <c r="AY718" s="287"/>
      <c r="AZ718" s="287"/>
      <c r="BA718" s="287"/>
      <c r="BB718" s="287"/>
      <c r="BC718" s="287"/>
      <c r="BD718" s="287"/>
    </row>
    <row r="719" spans="1:56" s="288" customFormat="1" ht="15" customHeight="1" x14ac:dyDescent="0.2">
      <c r="A719" s="329" t="s">
        <v>1098</v>
      </c>
      <c r="B719" s="517"/>
      <c r="C719" s="333" t="s">
        <v>736</v>
      </c>
      <c r="D719" s="331" t="s">
        <v>738</v>
      </c>
      <c r="E719" s="364">
        <v>2.88</v>
      </c>
      <c r="F719" s="331" t="s">
        <v>617</v>
      </c>
      <c r="G719" s="365" t="s">
        <v>698</v>
      </c>
      <c r="H719" s="312" t="s">
        <v>652</v>
      </c>
      <c r="I719" s="283" t="s">
        <v>1754</v>
      </c>
      <c r="J719" s="425"/>
      <c r="K719" s="426"/>
      <c r="L719" s="283"/>
      <c r="M719" s="333"/>
      <c r="N719" s="287"/>
      <c r="O719" s="287"/>
      <c r="P719" s="287"/>
      <c r="Q719" s="287"/>
      <c r="R719" s="287"/>
      <c r="S719" s="287"/>
      <c r="T719" s="287"/>
      <c r="U719" s="287"/>
      <c r="V719" s="287"/>
      <c r="W719" s="287"/>
      <c r="X719" s="287"/>
      <c r="Y719" s="287"/>
      <c r="Z719" s="287"/>
      <c r="AA719" s="287"/>
      <c r="AB719" s="287"/>
      <c r="AC719" s="287"/>
      <c r="AD719" s="287"/>
      <c r="AE719" s="287"/>
      <c r="AF719" s="287"/>
      <c r="AG719" s="287"/>
      <c r="AH719" s="287"/>
      <c r="AI719" s="287"/>
      <c r="AJ719" s="287"/>
      <c r="AK719" s="287"/>
      <c r="AL719" s="287"/>
      <c r="AM719" s="287"/>
      <c r="AN719" s="287"/>
      <c r="AO719" s="287"/>
      <c r="AP719" s="287"/>
      <c r="AQ719" s="287"/>
      <c r="AR719" s="287"/>
      <c r="AS719" s="287"/>
      <c r="AT719" s="287"/>
      <c r="AU719" s="287"/>
      <c r="AV719" s="287"/>
      <c r="AW719" s="287"/>
      <c r="AX719" s="287"/>
      <c r="AY719" s="287"/>
      <c r="AZ719" s="287"/>
      <c r="BA719" s="287"/>
      <c r="BB719" s="287"/>
      <c r="BC719" s="287"/>
      <c r="BD719" s="287"/>
    </row>
    <row r="720" spans="1:56" s="288" customFormat="1" ht="27" x14ac:dyDescent="0.2">
      <c r="A720" s="329" t="s">
        <v>1099</v>
      </c>
      <c r="B720" s="517"/>
      <c r="C720" s="333" t="s">
        <v>737</v>
      </c>
      <c r="D720" s="331" t="s">
        <v>738</v>
      </c>
      <c r="E720" s="364">
        <v>57.6</v>
      </c>
      <c r="F720" s="331" t="s">
        <v>617</v>
      </c>
      <c r="G720" s="365" t="s">
        <v>1101</v>
      </c>
      <c r="H720" s="403"/>
      <c r="I720" s="283" t="s">
        <v>1753</v>
      </c>
      <c r="J720" s="425"/>
      <c r="K720" s="426"/>
      <c r="L720" s="283"/>
      <c r="M720" s="333"/>
      <c r="N720" s="287"/>
      <c r="O720" s="287"/>
      <c r="P720" s="287"/>
      <c r="Q720" s="287"/>
      <c r="R720" s="287"/>
      <c r="S720" s="287"/>
      <c r="T720" s="287"/>
      <c r="U720" s="287"/>
      <c r="V720" s="287"/>
      <c r="W720" s="287"/>
      <c r="X720" s="287"/>
      <c r="Y720" s="287"/>
      <c r="Z720" s="287"/>
      <c r="AA720" s="287"/>
      <c r="AB720" s="287"/>
      <c r="AC720" s="287"/>
      <c r="AD720" s="287"/>
      <c r="AE720" s="287"/>
      <c r="AF720" s="287"/>
      <c r="AG720" s="287"/>
      <c r="AH720" s="287"/>
      <c r="AI720" s="287"/>
      <c r="AJ720" s="287"/>
      <c r="AK720" s="287"/>
      <c r="AL720" s="287"/>
      <c r="AM720" s="287"/>
      <c r="AN720" s="287"/>
      <c r="AO720" s="287"/>
      <c r="AP720" s="287"/>
      <c r="AQ720" s="287"/>
      <c r="AR720" s="287"/>
      <c r="AS720" s="287"/>
      <c r="AT720" s="287"/>
      <c r="AU720" s="287"/>
      <c r="AV720" s="287"/>
      <c r="AW720" s="287"/>
      <c r="AX720" s="287"/>
      <c r="AY720" s="287"/>
      <c r="AZ720" s="287"/>
      <c r="BA720" s="287"/>
      <c r="BB720" s="287"/>
      <c r="BC720" s="287"/>
      <c r="BD720" s="287"/>
    </row>
    <row r="721" spans="1:65" s="288" customFormat="1" ht="13.5" x14ac:dyDescent="0.2">
      <c r="A721" s="334" t="s">
        <v>1100</v>
      </c>
      <c r="B721" s="518"/>
      <c r="C721" s="369" t="s">
        <v>2080</v>
      </c>
      <c r="D721" s="292" t="s">
        <v>738</v>
      </c>
      <c r="E721" s="447">
        <v>2.88</v>
      </c>
      <c r="F721" s="292" t="s">
        <v>617</v>
      </c>
      <c r="G721" s="448" t="s">
        <v>618</v>
      </c>
      <c r="H721" s="319" t="s">
        <v>619</v>
      </c>
      <c r="I721" s="284" t="s">
        <v>1754</v>
      </c>
      <c r="J721" s="464"/>
      <c r="K721" s="465"/>
      <c r="L721" s="284"/>
      <c r="M721" s="369"/>
      <c r="N721" s="287"/>
      <c r="O721" s="287"/>
      <c r="P721" s="287"/>
      <c r="Q721" s="287"/>
      <c r="R721" s="287"/>
      <c r="S721" s="287"/>
      <c r="T721" s="287"/>
      <c r="U721" s="287"/>
      <c r="V721" s="287"/>
      <c r="W721" s="287"/>
      <c r="X721" s="287"/>
      <c r="Y721" s="287"/>
      <c r="Z721" s="287"/>
      <c r="AA721" s="287"/>
      <c r="AB721" s="287"/>
      <c r="AC721" s="287"/>
      <c r="AD721" s="287"/>
      <c r="AE721" s="287"/>
      <c r="AF721" s="287"/>
      <c r="AG721" s="287"/>
      <c r="AH721" s="287"/>
      <c r="AI721" s="287"/>
      <c r="AJ721" s="287"/>
      <c r="AK721" s="287"/>
      <c r="AL721" s="287"/>
      <c r="AM721" s="287"/>
      <c r="AN721" s="287"/>
      <c r="AO721" s="287"/>
      <c r="AP721" s="287"/>
      <c r="AQ721" s="287"/>
      <c r="AR721" s="287"/>
      <c r="AS721" s="287"/>
      <c r="AT721" s="287"/>
      <c r="AU721" s="287"/>
      <c r="AV721" s="287"/>
      <c r="AW721" s="287"/>
      <c r="AX721" s="287"/>
      <c r="AY721" s="287"/>
      <c r="AZ721" s="287"/>
      <c r="BA721" s="287"/>
      <c r="BB721" s="287"/>
      <c r="BC721" s="287"/>
      <c r="BD721" s="287"/>
    </row>
    <row r="722" spans="1:65" s="288" customFormat="1" ht="13.5" x14ac:dyDescent="0.2">
      <c r="A722" s="326" t="s">
        <v>1104</v>
      </c>
      <c r="B722" s="516" t="s">
        <v>713</v>
      </c>
      <c r="C722" s="466" t="s">
        <v>2083</v>
      </c>
      <c r="D722" s="305" t="s">
        <v>2088</v>
      </c>
      <c r="E722" s="352">
        <v>1.03</v>
      </c>
      <c r="F722" s="303" t="s">
        <v>617</v>
      </c>
      <c r="G722" s="305" t="s">
        <v>751</v>
      </c>
      <c r="H722" s="305" t="s">
        <v>2093</v>
      </c>
      <c r="I722" s="303" t="s">
        <v>655</v>
      </c>
      <c r="J722" s="305"/>
      <c r="K722" s="342">
        <v>44927</v>
      </c>
      <c r="L722" s="429">
        <v>45016</v>
      </c>
      <c r="M722" s="361"/>
      <c r="N722" s="287"/>
      <c r="O722" s="287"/>
      <c r="P722" s="287"/>
      <c r="Q722" s="287"/>
      <c r="R722" s="287"/>
      <c r="S722" s="287"/>
      <c r="T722" s="287"/>
      <c r="U722" s="287"/>
      <c r="V722" s="287"/>
      <c r="W722" s="287"/>
      <c r="X722" s="287"/>
      <c r="Y722" s="287"/>
      <c r="Z722" s="287"/>
      <c r="AA722" s="287"/>
      <c r="AB722" s="287"/>
      <c r="AC722" s="287"/>
      <c r="AD722" s="287"/>
      <c r="AE722" s="287"/>
      <c r="AF722" s="287"/>
      <c r="AG722" s="287"/>
      <c r="AH722" s="287"/>
      <c r="AI722" s="287"/>
      <c r="AJ722" s="287"/>
      <c r="AK722" s="287"/>
      <c r="AL722" s="287"/>
      <c r="AM722" s="287"/>
      <c r="AN722" s="287"/>
      <c r="AO722" s="287"/>
      <c r="AP722" s="287"/>
      <c r="AQ722" s="287"/>
      <c r="AR722" s="287"/>
      <c r="AS722" s="287"/>
      <c r="AT722" s="287"/>
      <c r="AU722" s="287"/>
      <c r="AV722" s="287"/>
      <c r="AW722" s="287"/>
      <c r="AX722" s="287"/>
      <c r="AY722" s="287"/>
      <c r="AZ722" s="287"/>
      <c r="BA722" s="287"/>
      <c r="BB722" s="287"/>
      <c r="BC722" s="287"/>
      <c r="BD722" s="287"/>
    </row>
    <row r="723" spans="1:65" s="288" customFormat="1" ht="27" x14ac:dyDescent="0.2">
      <c r="A723" s="329" t="s">
        <v>1105</v>
      </c>
      <c r="B723" s="517"/>
      <c r="C723" s="366" t="s">
        <v>2084</v>
      </c>
      <c r="D723" s="312" t="s">
        <v>2089</v>
      </c>
      <c r="E723" s="430">
        <v>2.0870000000000002</v>
      </c>
      <c r="F723" s="309" t="s">
        <v>617</v>
      </c>
      <c r="G723" s="311" t="s">
        <v>618</v>
      </c>
      <c r="H723" s="312" t="s">
        <v>619</v>
      </c>
      <c r="I723" s="309" t="s">
        <v>654</v>
      </c>
      <c r="J723" s="325"/>
      <c r="K723" s="344">
        <v>44927</v>
      </c>
      <c r="L723" s="431">
        <v>45291</v>
      </c>
      <c r="M723" s="325"/>
      <c r="N723" s="287"/>
      <c r="O723" s="287"/>
      <c r="P723" s="287"/>
      <c r="Q723" s="287"/>
      <c r="R723" s="287"/>
      <c r="S723" s="287"/>
      <c r="T723" s="287"/>
      <c r="U723" s="287"/>
      <c r="V723" s="287"/>
      <c r="W723" s="287"/>
      <c r="X723" s="287"/>
      <c r="Y723" s="287"/>
      <c r="Z723" s="287"/>
      <c r="AA723" s="287"/>
      <c r="AB723" s="287"/>
      <c r="AC723" s="287"/>
      <c r="AD723" s="287"/>
      <c r="AE723" s="287"/>
      <c r="AF723" s="287"/>
      <c r="AG723" s="287"/>
      <c r="AH723" s="287"/>
      <c r="AI723" s="287"/>
      <c r="AJ723" s="287"/>
      <c r="AK723" s="287"/>
      <c r="AL723" s="287"/>
      <c r="AM723" s="287"/>
      <c r="AN723" s="287"/>
      <c r="AO723" s="287"/>
      <c r="AP723" s="287"/>
      <c r="AQ723" s="287"/>
      <c r="AR723" s="287"/>
      <c r="AS723" s="287"/>
      <c r="AT723" s="287"/>
      <c r="AU723" s="287"/>
      <c r="AV723" s="287"/>
      <c r="AW723" s="287"/>
      <c r="AX723" s="287"/>
      <c r="AY723" s="287"/>
      <c r="AZ723" s="287"/>
      <c r="BA723" s="287"/>
      <c r="BB723" s="287"/>
      <c r="BC723" s="287"/>
      <c r="BD723" s="287"/>
    </row>
    <row r="724" spans="1:65" s="291" customFormat="1" ht="27" x14ac:dyDescent="0.2">
      <c r="A724" s="329" t="s">
        <v>1107</v>
      </c>
      <c r="B724" s="517"/>
      <c r="C724" s="366" t="s">
        <v>2086</v>
      </c>
      <c r="D724" s="312" t="s">
        <v>2051</v>
      </c>
      <c r="E724" s="430">
        <v>0.25</v>
      </c>
      <c r="F724" s="309" t="s">
        <v>617</v>
      </c>
      <c r="G724" s="311" t="s">
        <v>618</v>
      </c>
      <c r="H724" s="312" t="s">
        <v>2094</v>
      </c>
      <c r="I724" s="309" t="s">
        <v>653</v>
      </c>
      <c r="J724" s="325"/>
      <c r="K724" s="344">
        <v>44958</v>
      </c>
      <c r="L724" s="431">
        <v>44985</v>
      </c>
      <c r="M724" s="325"/>
      <c r="N724" s="290"/>
      <c r="O724" s="290"/>
      <c r="P724" s="290"/>
      <c r="Q724" s="290"/>
      <c r="R724" s="290"/>
      <c r="S724" s="290"/>
      <c r="T724" s="290"/>
      <c r="U724" s="290"/>
      <c r="V724" s="290"/>
      <c r="W724" s="290"/>
      <c r="X724" s="290"/>
      <c r="Y724" s="290"/>
      <c r="Z724" s="290"/>
      <c r="AA724" s="290"/>
      <c r="AB724" s="290"/>
      <c r="AC724" s="290"/>
      <c r="AD724" s="290"/>
      <c r="AE724" s="290"/>
      <c r="AF724" s="290"/>
      <c r="AG724" s="290"/>
      <c r="AH724" s="290"/>
      <c r="AI724" s="290"/>
      <c r="AJ724" s="290"/>
      <c r="AK724" s="290"/>
      <c r="AL724" s="290"/>
      <c r="AM724" s="290"/>
      <c r="AN724" s="290"/>
      <c r="AO724" s="290"/>
      <c r="AP724" s="290"/>
      <c r="AQ724" s="290"/>
      <c r="AR724" s="290"/>
      <c r="AS724" s="290"/>
      <c r="AT724" s="290"/>
      <c r="AU724" s="290"/>
      <c r="AV724" s="290"/>
      <c r="AW724" s="290"/>
      <c r="AX724" s="290"/>
      <c r="AY724" s="290"/>
      <c r="AZ724" s="290"/>
      <c r="BA724" s="290"/>
      <c r="BB724" s="290"/>
      <c r="BC724" s="290"/>
      <c r="BD724" s="290"/>
    </row>
    <row r="725" spans="1:65" s="288" customFormat="1" ht="27" x14ac:dyDescent="0.2">
      <c r="A725" s="329" t="s">
        <v>1106</v>
      </c>
      <c r="B725" s="517"/>
      <c r="C725" s="366" t="s">
        <v>2085</v>
      </c>
      <c r="D725" s="312" t="s">
        <v>2090</v>
      </c>
      <c r="E725" s="430">
        <v>13.000299999999999</v>
      </c>
      <c r="F725" s="309" t="s">
        <v>2092</v>
      </c>
      <c r="G725" s="311" t="s">
        <v>752</v>
      </c>
      <c r="H725" s="312" t="s">
        <v>682</v>
      </c>
      <c r="I725" s="309" t="s">
        <v>653</v>
      </c>
      <c r="J725" s="325"/>
      <c r="K725" s="344">
        <v>45017</v>
      </c>
      <c r="L725" s="431">
        <v>45230</v>
      </c>
      <c r="M725" s="325"/>
      <c r="N725" s="287"/>
      <c r="O725" s="287"/>
      <c r="P725" s="287"/>
      <c r="Q725" s="287"/>
      <c r="R725" s="287"/>
      <c r="S725" s="287"/>
      <c r="T725" s="287"/>
      <c r="U725" s="287"/>
      <c r="V725" s="287"/>
      <c r="W725" s="287"/>
      <c r="X725" s="287"/>
      <c r="Y725" s="287"/>
      <c r="Z725" s="287"/>
      <c r="AA725" s="287"/>
      <c r="AB725" s="287"/>
      <c r="AC725" s="287"/>
      <c r="AD725" s="287"/>
      <c r="AE725" s="287"/>
      <c r="AF725" s="287"/>
      <c r="AG725" s="287"/>
      <c r="AH725" s="287"/>
      <c r="AI725" s="287"/>
      <c r="AJ725" s="287"/>
      <c r="AK725" s="287"/>
      <c r="AL725" s="287"/>
      <c r="AM725" s="287"/>
      <c r="AN725" s="287"/>
      <c r="AO725" s="287"/>
      <c r="AP725" s="287"/>
      <c r="AQ725" s="287"/>
      <c r="AR725" s="287"/>
      <c r="AS725" s="287"/>
      <c r="AT725" s="287"/>
      <c r="AU725" s="287"/>
      <c r="AV725" s="287"/>
      <c r="AW725" s="287"/>
      <c r="AX725" s="287"/>
      <c r="AY725" s="287"/>
      <c r="AZ725" s="287"/>
      <c r="BA725" s="287"/>
      <c r="BB725" s="287"/>
      <c r="BC725" s="287"/>
      <c r="BD725" s="287"/>
    </row>
    <row r="726" spans="1:65" s="291" customFormat="1" ht="13.5" x14ac:dyDescent="0.2">
      <c r="A726" s="334" t="s">
        <v>1108</v>
      </c>
      <c r="B726" s="518"/>
      <c r="C726" s="446" t="s">
        <v>2087</v>
      </c>
      <c r="D726" s="320" t="s">
        <v>2091</v>
      </c>
      <c r="E726" s="433">
        <v>0.36499999999999999</v>
      </c>
      <c r="F726" s="318" t="s">
        <v>617</v>
      </c>
      <c r="G726" s="319" t="s">
        <v>618</v>
      </c>
      <c r="H726" s="320" t="s">
        <v>652</v>
      </c>
      <c r="I726" s="318" t="s">
        <v>654</v>
      </c>
      <c r="J726" s="432"/>
      <c r="K726" s="434">
        <v>44927</v>
      </c>
      <c r="L726" s="435">
        <v>45291</v>
      </c>
      <c r="M726" s="432"/>
      <c r="N726" s="290"/>
      <c r="O726" s="290"/>
      <c r="P726" s="290"/>
      <c r="Q726" s="290"/>
      <c r="R726" s="290"/>
      <c r="S726" s="290"/>
      <c r="T726" s="290"/>
      <c r="U726" s="290"/>
      <c r="V726" s="290"/>
      <c r="W726" s="290"/>
      <c r="X726" s="290"/>
      <c r="Y726" s="290"/>
      <c r="Z726" s="290"/>
      <c r="AA726" s="290"/>
      <c r="AB726" s="290"/>
      <c r="AC726" s="290"/>
      <c r="AD726" s="290"/>
      <c r="AE726" s="290"/>
      <c r="AF726" s="290"/>
      <c r="AG726" s="290"/>
      <c r="AH726" s="290"/>
      <c r="AI726" s="290"/>
      <c r="AJ726" s="290"/>
      <c r="AK726" s="290"/>
      <c r="AL726" s="290"/>
      <c r="AM726" s="290"/>
      <c r="AN726" s="290"/>
      <c r="AO726" s="290"/>
      <c r="AP726" s="290"/>
      <c r="AQ726" s="290"/>
      <c r="AR726" s="290"/>
      <c r="AS726" s="290"/>
      <c r="AT726" s="290"/>
      <c r="AU726" s="290"/>
      <c r="AV726" s="290"/>
      <c r="AW726" s="290"/>
      <c r="AX726" s="290"/>
      <c r="AY726" s="290"/>
      <c r="AZ726" s="290"/>
      <c r="BA726" s="290"/>
      <c r="BB726" s="290"/>
      <c r="BC726" s="290"/>
      <c r="BD726" s="290"/>
    </row>
    <row r="727" spans="1:65" s="218" customFormat="1" x14ac:dyDescent="0.25">
      <c r="A727" s="272"/>
      <c r="B727" s="274"/>
      <c r="C727" s="227" t="s">
        <v>1662</v>
      </c>
      <c r="D727" s="239"/>
      <c r="E727" s="247">
        <f>SUM(E4:E726)</f>
        <v>21644.067801896013</v>
      </c>
      <c r="F727" s="224"/>
      <c r="G727" s="224"/>
      <c r="H727" s="224"/>
      <c r="I727" s="224"/>
      <c r="J727" s="224"/>
      <c r="K727" s="225"/>
      <c r="L727" s="225"/>
      <c r="M727" s="226"/>
      <c r="N727" s="220"/>
      <c r="O727" s="220"/>
      <c r="P727" s="220"/>
      <c r="Q727" s="220"/>
      <c r="R727" s="220"/>
      <c r="S727" s="220"/>
      <c r="T727" s="220"/>
      <c r="U727" s="220"/>
      <c r="V727" s="220"/>
      <c r="W727" s="220"/>
      <c r="X727" s="220"/>
      <c r="Y727" s="220"/>
      <c r="Z727" s="220"/>
      <c r="AA727" s="220"/>
      <c r="AB727" s="220"/>
      <c r="AC727" s="220"/>
      <c r="AD727" s="220"/>
      <c r="AE727" s="220"/>
      <c r="AF727" s="220"/>
      <c r="AG727" s="220"/>
      <c r="AH727" s="220"/>
      <c r="AI727" s="220"/>
      <c r="AJ727" s="220"/>
      <c r="AK727" s="220"/>
      <c r="AL727" s="220"/>
      <c r="AM727" s="220"/>
      <c r="AN727" s="220"/>
      <c r="AO727" s="220"/>
      <c r="AP727" s="220"/>
      <c r="AQ727" s="220"/>
      <c r="AR727" s="220"/>
      <c r="AS727" s="220"/>
      <c r="AT727" s="220"/>
      <c r="AU727" s="220"/>
      <c r="AV727" s="220"/>
      <c r="AW727" s="220"/>
      <c r="AX727" s="220"/>
      <c r="AY727" s="220"/>
      <c r="AZ727" s="220"/>
      <c r="BA727" s="220"/>
      <c r="BB727" s="220"/>
      <c r="BC727" s="220"/>
      <c r="BD727" s="220"/>
      <c r="BE727" s="219"/>
      <c r="BF727" s="219"/>
      <c r="BG727" s="219"/>
      <c r="BH727" s="219"/>
      <c r="BI727" s="219"/>
      <c r="BJ727" s="219"/>
      <c r="BK727" s="219"/>
      <c r="BL727" s="219"/>
      <c r="BM727" s="219"/>
    </row>
    <row r="728" spans="1:65" s="218" customFormat="1" x14ac:dyDescent="0.25">
      <c r="A728" s="272"/>
      <c r="B728" s="274"/>
      <c r="C728" s="223"/>
      <c r="D728" s="239"/>
      <c r="E728" s="247"/>
      <c r="F728" s="224"/>
      <c r="G728" s="224"/>
      <c r="H728" s="224"/>
      <c r="I728" s="224"/>
      <c r="J728" s="224"/>
      <c r="K728" s="225"/>
      <c r="L728" s="225"/>
      <c r="M728" s="226"/>
      <c r="N728" s="220"/>
      <c r="O728" s="220"/>
      <c r="P728" s="220"/>
      <c r="Q728" s="220"/>
      <c r="R728" s="220"/>
      <c r="S728" s="220"/>
      <c r="T728" s="220"/>
      <c r="U728" s="220"/>
      <c r="V728" s="220"/>
      <c r="W728" s="220"/>
      <c r="X728" s="220"/>
      <c r="Y728" s="220"/>
      <c r="Z728" s="220"/>
      <c r="AA728" s="220"/>
      <c r="AB728" s="220"/>
      <c r="AC728" s="220"/>
      <c r="AD728" s="220"/>
      <c r="AE728" s="220"/>
      <c r="AF728" s="220"/>
      <c r="AG728" s="220"/>
      <c r="AH728" s="220"/>
      <c r="AI728" s="220"/>
      <c r="AJ728" s="220"/>
      <c r="AK728" s="220"/>
      <c r="AL728" s="220"/>
      <c r="AM728" s="220"/>
      <c r="AN728" s="220"/>
      <c r="AO728" s="220"/>
      <c r="AP728" s="220"/>
      <c r="AQ728" s="220"/>
      <c r="AR728" s="220"/>
      <c r="AS728" s="220"/>
      <c r="AT728" s="220"/>
      <c r="AU728" s="220"/>
      <c r="AV728" s="220"/>
      <c r="AW728" s="220"/>
      <c r="AX728" s="220"/>
      <c r="AY728" s="220"/>
      <c r="AZ728" s="220"/>
      <c r="BA728" s="220"/>
      <c r="BB728" s="220"/>
      <c r="BC728" s="220"/>
      <c r="BD728" s="220"/>
      <c r="BE728" s="219"/>
      <c r="BF728" s="219"/>
      <c r="BG728" s="219"/>
      <c r="BH728" s="219"/>
      <c r="BI728" s="219"/>
      <c r="BJ728" s="219"/>
      <c r="BK728" s="219"/>
      <c r="BL728" s="219"/>
      <c r="BM728" s="219"/>
    </row>
    <row r="729" spans="1:65" s="218" customFormat="1" x14ac:dyDescent="0.25">
      <c r="A729" s="272"/>
      <c r="B729" s="274"/>
      <c r="C729" s="223"/>
      <c r="D729" s="239"/>
      <c r="E729" s="247"/>
      <c r="F729" s="224"/>
      <c r="G729" s="224"/>
      <c r="H729" s="224"/>
      <c r="I729" s="224"/>
      <c r="J729" s="224"/>
      <c r="K729" s="225"/>
      <c r="L729" s="225"/>
      <c r="M729" s="226"/>
      <c r="N729" s="220"/>
      <c r="O729" s="220"/>
      <c r="P729" s="220"/>
      <c r="Q729" s="220"/>
      <c r="R729" s="220"/>
      <c r="S729" s="220"/>
      <c r="T729" s="220"/>
      <c r="U729" s="220"/>
      <c r="V729" s="220"/>
      <c r="W729" s="220"/>
      <c r="X729" s="220"/>
      <c r="Y729" s="220"/>
      <c r="Z729" s="220"/>
      <c r="AA729" s="220"/>
      <c r="AB729" s="220"/>
      <c r="AC729" s="220"/>
      <c r="AD729" s="220"/>
      <c r="AE729" s="220"/>
      <c r="AF729" s="220"/>
      <c r="AG729" s="220"/>
      <c r="AH729" s="220"/>
      <c r="AI729" s="220"/>
      <c r="AJ729" s="220"/>
      <c r="AK729" s="220"/>
      <c r="AL729" s="220"/>
      <c r="AM729" s="220"/>
      <c r="AN729" s="220"/>
      <c r="AO729" s="220"/>
      <c r="AP729" s="220"/>
      <c r="AQ729" s="220"/>
      <c r="AR729" s="220"/>
      <c r="AS729" s="220"/>
      <c r="AT729" s="220"/>
      <c r="AU729" s="220"/>
      <c r="AV729" s="220"/>
      <c r="AW729" s="220"/>
      <c r="AX729" s="220"/>
      <c r="AY729" s="220"/>
      <c r="AZ729" s="220"/>
      <c r="BA729" s="220"/>
      <c r="BB729" s="220"/>
      <c r="BC729" s="220"/>
      <c r="BD729" s="220"/>
      <c r="BE729" s="219"/>
      <c r="BF729" s="219"/>
      <c r="BG729" s="219"/>
      <c r="BH729" s="219"/>
      <c r="BI729" s="219"/>
      <c r="BJ729" s="219"/>
      <c r="BK729" s="219"/>
      <c r="BL729" s="219"/>
      <c r="BM729" s="219"/>
    </row>
    <row r="730" spans="1:65" s="218" customFormat="1" x14ac:dyDescent="0.25">
      <c r="A730" s="272"/>
      <c r="B730" s="274"/>
      <c r="C730" s="223"/>
      <c r="D730" s="239"/>
      <c r="E730" s="247"/>
      <c r="F730" s="224"/>
      <c r="G730" s="224"/>
      <c r="H730" s="224"/>
      <c r="I730" s="224"/>
      <c r="J730" s="224"/>
      <c r="K730" s="225"/>
      <c r="L730" s="225"/>
      <c r="M730" s="226"/>
      <c r="N730" s="220"/>
      <c r="O730" s="220"/>
      <c r="P730" s="220"/>
      <c r="Q730" s="220"/>
      <c r="R730" s="220"/>
      <c r="S730" s="220"/>
      <c r="T730" s="220"/>
      <c r="U730" s="220"/>
      <c r="V730" s="220"/>
      <c r="W730" s="220"/>
      <c r="X730" s="220"/>
      <c r="Y730" s="220"/>
      <c r="Z730" s="220"/>
      <c r="AA730" s="220"/>
      <c r="AB730" s="220"/>
      <c r="AC730" s="220"/>
      <c r="AD730" s="220"/>
      <c r="AE730" s="220"/>
      <c r="AF730" s="220"/>
      <c r="AG730" s="220"/>
      <c r="AH730" s="220"/>
      <c r="AI730" s="220"/>
      <c r="AJ730" s="220"/>
      <c r="AK730" s="220"/>
      <c r="AL730" s="220"/>
      <c r="AM730" s="220"/>
      <c r="AN730" s="220"/>
      <c r="AO730" s="220"/>
      <c r="AP730" s="220"/>
      <c r="AQ730" s="220"/>
      <c r="AR730" s="220"/>
      <c r="AS730" s="220"/>
      <c r="AT730" s="220"/>
      <c r="AU730" s="220"/>
      <c r="AV730" s="220"/>
      <c r="AW730" s="220"/>
      <c r="AX730" s="220"/>
      <c r="AY730" s="220"/>
      <c r="AZ730" s="220"/>
      <c r="BA730" s="220"/>
      <c r="BB730" s="220"/>
      <c r="BC730" s="220"/>
      <c r="BD730" s="220"/>
      <c r="BE730" s="219"/>
      <c r="BF730" s="219"/>
      <c r="BG730" s="219"/>
      <c r="BH730" s="219"/>
      <c r="BI730" s="219"/>
      <c r="BJ730" s="219"/>
      <c r="BK730" s="219"/>
      <c r="BL730" s="219"/>
      <c r="BM730" s="219"/>
    </row>
    <row r="731" spans="1:65" s="218" customFormat="1" x14ac:dyDescent="0.25">
      <c r="A731" s="272"/>
      <c r="B731" s="274"/>
      <c r="C731" s="227"/>
      <c r="D731" s="239"/>
      <c r="E731" s="248"/>
      <c r="F731" s="224"/>
      <c r="G731" s="224"/>
      <c r="H731" s="224"/>
      <c r="I731" s="224"/>
      <c r="J731" s="224"/>
      <c r="K731" s="225"/>
      <c r="L731" s="225"/>
      <c r="M731" s="226"/>
      <c r="N731" s="220"/>
      <c r="O731" s="220"/>
      <c r="P731" s="220"/>
      <c r="Q731" s="220"/>
      <c r="R731" s="220"/>
      <c r="S731" s="220"/>
      <c r="T731" s="220"/>
      <c r="U731" s="220"/>
      <c r="V731" s="220"/>
      <c r="W731" s="220"/>
      <c r="X731" s="220"/>
      <c r="Y731" s="220"/>
      <c r="Z731" s="220"/>
      <c r="AA731" s="220"/>
      <c r="AB731" s="220"/>
      <c r="AC731" s="220"/>
      <c r="AD731" s="220"/>
      <c r="AE731" s="220"/>
      <c r="AF731" s="220"/>
      <c r="AG731" s="220"/>
      <c r="AH731" s="220"/>
      <c r="AI731" s="220"/>
      <c r="AJ731" s="220"/>
      <c r="AK731" s="220"/>
      <c r="AL731" s="220"/>
      <c r="AM731" s="220"/>
      <c r="AN731" s="220"/>
      <c r="AO731" s="220"/>
      <c r="AP731" s="220"/>
      <c r="AQ731" s="220"/>
      <c r="AR731" s="220"/>
      <c r="AS731" s="220"/>
      <c r="AT731" s="220"/>
      <c r="AU731" s="220"/>
      <c r="AV731" s="220"/>
      <c r="AW731" s="220"/>
      <c r="AX731" s="220"/>
      <c r="AY731" s="220"/>
      <c r="AZ731" s="220"/>
      <c r="BA731" s="220"/>
      <c r="BB731" s="220"/>
      <c r="BC731" s="220"/>
      <c r="BD731" s="220"/>
      <c r="BE731" s="219"/>
      <c r="BF731" s="219"/>
      <c r="BG731" s="219"/>
      <c r="BH731" s="219"/>
      <c r="BI731" s="219"/>
      <c r="BJ731" s="219"/>
      <c r="BK731" s="219"/>
      <c r="BL731" s="219"/>
      <c r="BM731" s="219"/>
    </row>
    <row r="732" spans="1:65" s="218" customFormat="1" x14ac:dyDescent="0.25">
      <c r="A732" s="272"/>
      <c r="B732" s="274"/>
      <c r="C732" s="223"/>
      <c r="D732" s="239"/>
      <c r="E732" s="247"/>
      <c r="F732" s="224"/>
      <c r="G732" s="224"/>
      <c r="H732" s="224"/>
      <c r="I732" s="224"/>
      <c r="J732" s="224"/>
      <c r="K732" s="225"/>
      <c r="L732" s="225"/>
      <c r="M732" s="208"/>
      <c r="N732" s="220"/>
      <c r="O732" s="220"/>
      <c r="P732" s="220"/>
      <c r="Q732" s="220"/>
      <c r="R732" s="220"/>
      <c r="S732" s="220"/>
      <c r="T732" s="220"/>
      <c r="U732" s="220"/>
      <c r="V732" s="220"/>
      <c r="W732" s="220"/>
      <c r="X732" s="220"/>
      <c r="Y732" s="220"/>
      <c r="Z732" s="220"/>
      <c r="AA732" s="220"/>
      <c r="AB732" s="220"/>
      <c r="AC732" s="220"/>
      <c r="AD732" s="220"/>
      <c r="AE732" s="220"/>
      <c r="AF732" s="220"/>
      <c r="AG732" s="220"/>
      <c r="AH732" s="220"/>
      <c r="AI732" s="220"/>
      <c r="AJ732" s="220"/>
      <c r="AK732" s="220"/>
      <c r="AL732" s="220"/>
      <c r="AM732" s="220"/>
      <c r="AN732" s="220"/>
      <c r="AO732" s="220"/>
      <c r="AP732" s="220"/>
      <c r="AQ732" s="220"/>
      <c r="AR732" s="220"/>
      <c r="AS732" s="220"/>
      <c r="AT732" s="220"/>
      <c r="AU732" s="220"/>
      <c r="AV732" s="220"/>
      <c r="AW732" s="220"/>
      <c r="AX732" s="220"/>
      <c r="AY732" s="220"/>
      <c r="AZ732" s="220"/>
      <c r="BA732" s="220"/>
      <c r="BB732" s="220"/>
      <c r="BC732" s="220"/>
      <c r="BD732" s="220"/>
      <c r="BE732" s="219"/>
      <c r="BF732" s="219"/>
      <c r="BG732" s="219"/>
      <c r="BH732" s="219"/>
      <c r="BI732" s="219"/>
      <c r="BJ732" s="219"/>
      <c r="BK732" s="219"/>
      <c r="BL732" s="219"/>
      <c r="BM732" s="219"/>
    </row>
    <row r="733" spans="1:65" s="218" customFormat="1" x14ac:dyDescent="0.25">
      <c r="A733" s="272"/>
      <c r="B733" s="274"/>
      <c r="C733" s="223"/>
      <c r="D733" s="239"/>
      <c r="E733" s="247"/>
      <c r="F733" s="224"/>
      <c r="G733" s="224"/>
      <c r="H733" s="224"/>
      <c r="I733" s="224"/>
      <c r="J733" s="224"/>
      <c r="K733" s="225"/>
      <c r="L733" s="225"/>
      <c r="M733" s="208"/>
      <c r="N733" s="220"/>
      <c r="O733" s="220"/>
      <c r="P733" s="220"/>
      <c r="Q733" s="220"/>
      <c r="R733" s="220"/>
      <c r="S733" s="220"/>
      <c r="T733" s="220"/>
      <c r="U733" s="220"/>
      <c r="V733" s="220"/>
      <c r="W733" s="220"/>
      <c r="X733" s="220"/>
      <c r="Y733" s="220"/>
      <c r="Z733" s="220"/>
      <c r="AA733" s="220"/>
      <c r="AB733" s="220"/>
      <c r="AC733" s="220"/>
      <c r="AD733" s="220"/>
      <c r="AE733" s="220"/>
      <c r="AF733" s="220"/>
      <c r="AG733" s="220"/>
      <c r="AH733" s="220"/>
      <c r="AI733" s="220"/>
      <c r="AJ733" s="220"/>
      <c r="AK733" s="220"/>
      <c r="AL733" s="220"/>
      <c r="AM733" s="220"/>
      <c r="AN733" s="220"/>
      <c r="AO733" s="220"/>
      <c r="AP733" s="220"/>
      <c r="AQ733" s="220"/>
      <c r="AR733" s="220"/>
      <c r="AS733" s="220"/>
      <c r="AT733" s="220"/>
      <c r="AU733" s="220"/>
      <c r="AV733" s="220"/>
      <c r="AW733" s="220"/>
      <c r="AX733" s="220"/>
      <c r="AY733" s="220"/>
      <c r="AZ733" s="220"/>
      <c r="BA733" s="220"/>
      <c r="BB733" s="220"/>
      <c r="BC733" s="220"/>
      <c r="BD733" s="220"/>
      <c r="BE733" s="219"/>
      <c r="BF733" s="219"/>
      <c r="BG733" s="219"/>
      <c r="BH733" s="219"/>
      <c r="BI733" s="219"/>
      <c r="BJ733" s="219"/>
      <c r="BK733" s="219"/>
      <c r="BL733" s="219"/>
      <c r="BM733" s="219"/>
    </row>
    <row r="734" spans="1:65" s="218" customFormat="1" x14ac:dyDescent="0.25">
      <c r="A734" s="272"/>
      <c r="B734" s="274"/>
      <c r="C734" s="223"/>
      <c r="D734" s="239"/>
      <c r="E734" s="247"/>
      <c r="F734" s="224"/>
      <c r="G734" s="224"/>
      <c r="H734" s="224"/>
      <c r="I734" s="224"/>
      <c r="J734" s="224"/>
      <c r="K734" s="225"/>
      <c r="L734" s="225"/>
      <c r="M734" s="208"/>
      <c r="N734" s="220"/>
      <c r="O734" s="220"/>
      <c r="P734" s="220"/>
      <c r="Q734" s="220"/>
      <c r="R734" s="220"/>
      <c r="S734" s="220"/>
      <c r="T734" s="220"/>
      <c r="U734" s="220"/>
      <c r="V734" s="220"/>
      <c r="W734" s="220"/>
      <c r="X734" s="220"/>
      <c r="Y734" s="220"/>
      <c r="Z734" s="220"/>
      <c r="AA734" s="220"/>
      <c r="AB734" s="220"/>
      <c r="AC734" s="220"/>
      <c r="AD734" s="220"/>
      <c r="AE734" s="220"/>
      <c r="AF734" s="220"/>
      <c r="AG734" s="220"/>
      <c r="AH734" s="220"/>
      <c r="AI734" s="220"/>
      <c r="AJ734" s="220"/>
      <c r="AK734" s="220"/>
      <c r="AL734" s="220"/>
      <c r="AM734" s="220"/>
      <c r="AN734" s="220"/>
      <c r="AO734" s="220"/>
      <c r="AP734" s="220"/>
      <c r="AQ734" s="220"/>
      <c r="AR734" s="220"/>
      <c r="AS734" s="220"/>
      <c r="AT734" s="220"/>
      <c r="AU734" s="220"/>
      <c r="AV734" s="220"/>
      <c r="AW734" s="220"/>
      <c r="AX734" s="220"/>
      <c r="AY734" s="220"/>
      <c r="AZ734" s="220"/>
      <c r="BA734" s="220"/>
      <c r="BB734" s="220"/>
      <c r="BC734" s="220"/>
      <c r="BD734" s="220"/>
      <c r="BE734" s="219"/>
      <c r="BF734" s="219"/>
      <c r="BG734" s="219"/>
      <c r="BH734" s="219"/>
      <c r="BI734" s="219"/>
      <c r="BJ734" s="219"/>
      <c r="BK734" s="219"/>
      <c r="BL734" s="219"/>
      <c r="BM734" s="219"/>
    </row>
    <row r="735" spans="1:65" s="218" customFormat="1" x14ac:dyDescent="0.25">
      <c r="A735" s="272"/>
      <c r="B735" s="274"/>
      <c r="C735" s="223"/>
      <c r="D735" s="239"/>
      <c r="E735" s="247"/>
      <c r="F735" s="224"/>
      <c r="G735" s="224"/>
      <c r="H735" s="224"/>
      <c r="I735" s="224"/>
      <c r="J735" s="224"/>
      <c r="K735" s="225"/>
      <c r="L735" s="225"/>
      <c r="M735" s="208"/>
      <c r="N735" s="220"/>
      <c r="O735" s="220"/>
      <c r="P735" s="220"/>
      <c r="Q735" s="220"/>
      <c r="R735" s="220"/>
      <c r="S735" s="220"/>
      <c r="T735" s="220"/>
      <c r="U735" s="220"/>
      <c r="V735" s="220"/>
      <c r="W735" s="220"/>
      <c r="X735" s="220"/>
      <c r="Y735" s="220"/>
      <c r="Z735" s="220"/>
      <c r="AA735" s="220"/>
      <c r="AB735" s="220"/>
      <c r="AC735" s="220"/>
      <c r="AD735" s="220"/>
      <c r="AE735" s="220"/>
      <c r="AF735" s="220"/>
      <c r="AG735" s="220"/>
      <c r="AH735" s="220"/>
      <c r="AI735" s="220"/>
      <c r="AJ735" s="220"/>
      <c r="AK735" s="220"/>
      <c r="AL735" s="220"/>
      <c r="AM735" s="220"/>
      <c r="AN735" s="220"/>
      <c r="AO735" s="220"/>
      <c r="AP735" s="220"/>
      <c r="AQ735" s="220"/>
      <c r="AR735" s="220"/>
      <c r="AS735" s="220"/>
      <c r="AT735" s="220"/>
      <c r="AU735" s="220"/>
      <c r="AV735" s="220"/>
      <c r="AW735" s="220"/>
      <c r="AX735" s="220"/>
      <c r="AY735" s="220"/>
      <c r="AZ735" s="220"/>
      <c r="BA735" s="220"/>
      <c r="BB735" s="220"/>
      <c r="BC735" s="220"/>
      <c r="BD735" s="220"/>
      <c r="BE735" s="219"/>
      <c r="BF735" s="219"/>
      <c r="BG735" s="219"/>
      <c r="BH735" s="219"/>
      <c r="BI735" s="219"/>
      <c r="BJ735" s="219"/>
      <c r="BK735" s="219"/>
      <c r="BL735" s="219"/>
      <c r="BM735" s="219"/>
    </row>
    <row r="736" spans="1:65" s="218" customFormat="1" x14ac:dyDescent="0.25">
      <c r="A736" s="272"/>
      <c r="B736" s="274"/>
      <c r="C736" s="223"/>
      <c r="D736" s="239"/>
      <c r="E736" s="247"/>
      <c r="F736" s="224"/>
      <c r="G736" s="224"/>
      <c r="H736" s="224"/>
      <c r="I736" s="224"/>
      <c r="J736" s="224"/>
      <c r="K736" s="225"/>
      <c r="L736" s="225"/>
      <c r="M736" s="208"/>
      <c r="N736" s="220"/>
      <c r="O736" s="220"/>
      <c r="P736" s="220"/>
      <c r="Q736" s="220"/>
      <c r="R736" s="220"/>
      <c r="S736" s="220"/>
      <c r="T736" s="220"/>
      <c r="U736" s="220"/>
      <c r="V736" s="220"/>
      <c r="W736" s="220"/>
      <c r="X736" s="220"/>
      <c r="Y736" s="220"/>
      <c r="Z736" s="220"/>
      <c r="AA736" s="220"/>
      <c r="AB736" s="220"/>
      <c r="AC736" s="220"/>
      <c r="AD736" s="220"/>
      <c r="AE736" s="220"/>
      <c r="AF736" s="220"/>
      <c r="AG736" s="220"/>
      <c r="AH736" s="220"/>
      <c r="AI736" s="220"/>
      <c r="AJ736" s="220"/>
      <c r="AK736" s="220"/>
      <c r="AL736" s="220"/>
      <c r="AM736" s="220"/>
      <c r="AN736" s="220"/>
      <c r="AO736" s="220"/>
      <c r="AP736" s="220"/>
      <c r="AQ736" s="220"/>
      <c r="AR736" s="220"/>
      <c r="AS736" s="220"/>
      <c r="AT736" s="220"/>
      <c r="AU736" s="220"/>
      <c r="AV736" s="220"/>
      <c r="AW736" s="220"/>
      <c r="AX736" s="220"/>
      <c r="AY736" s="220"/>
      <c r="AZ736" s="220"/>
      <c r="BA736" s="220"/>
      <c r="BB736" s="220"/>
      <c r="BC736" s="220"/>
      <c r="BD736" s="220"/>
      <c r="BE736" s="219"/>
      <c r="BF736" s="219"/>
      <c r="BG736" s="219"/>
      <c r="BH736" s="219"/>
      <c r="BI736" s="219"/>
      <c r="BJ736" s="219"/>
      <c r="BK736" s="219"/>
      <c r="BL736" s="219"/>
      <c r="BM736" s="219"/>
    </row>
    <row r="737" spans="1:65" s="218" customFormat="1" x14ac:dyDescent="0.25">
      <c r="A737" s="272"/>
      <c r="B737" s="274"/>
      <c r="C737" s="226"/>
      <c r="D737" s="239"/>
      <c r="E737" s="249"/>
      <c r="F737" s="224"/>
      <c r="G737" s="224"/>
      <c r="H737" s="224"/>
      <c r="I737" s="224"/>
      <c r="J737" s="224"/>
      <c r="K737" s="225"/>
      <c r="L737" s="225"/>
      <c r="M737" s="208"/>
      <c r="N737" s="220"/>
      <c r="O737" s="220"/>
      <c r="P737" s="220"/>
      <c r="Q737" s="220"/>
      <c r="R737" s="220"/>
      <c r="S737" s="220"/>
      <c r="T737" s="220"/>
      <c r="U737" s="220"/>
      <c r="V737" s="220"/>
      <c r="W737" s="220"/>
      <c r="X737" s="220"/>
      <c r="Y737" s="220"/>
      <c r="Z737" s="220"/>
      <c r="AA737" s="220"/>
      <c r="AB737" s="220"/>
      <c r="AC737" s="220"/>
      <c r="AD737" s="220"/>
      <c r="AE737" s="220"/>
      <c r="AF737" s="220"/>
      <c r="AG737" s="220"/>
      <c r="AH737" s="220"/>
      <c r="AI737" s="220"/>
      <c r="AJ737" s="220"/>
      <c r="AK737" s="220"/>
      <c r="AL737" s="220"/>
      <c r="AM737" s="220"/>
      <c r="AN737" s="220"/>
      <c r="AO737" s="220"/>
      <c r="AP737" s="220"/>
      <c r="AQ737" s="220"/>
      <c r="AR737" s="220"/>
      <c r="AS737" s="220"/>
      <c r="AT737" s="220"/>
      <c r="AU737" s="220"/>
      <c r="AV737" s="220"/>
      <c r="AW737" s="220"/>
      <c r="AX737" s="220"/>
      <c r="AY737" s="220"/>
      <c r="AZ737" s="220"/>
      <c r="BA737" s="220"/>
      <c r="BB737" s="220"/>
      <c r="BC737" s="220"/>
      <c r="BD737" s="220"/>
      <c r="BE737" s="219"/>
      <c r="BF737" s="219"/>
      <c r="BG737" s="219"/>
      <c r="BH737" s="219"/>
      <c r="BI737" s="219"/>
      <c r="BJ737" s="219"/>
      <c r="BK737" s="219"/>
      <c r="BL737" s="219"/>
      <c r="BM737" s="219"/>
    </row>
    <row r="738" spans="1:65" s="218" customFormat="1" x14ac:dyDescent="0.25">
      <c r="A738" s="272"/>
      <c r="B738" s="274"/>
      <c r="C738" s="228"/>
      <c r="D738" s="239"/>
      <c r="E738" s="250"/>
      <c r="F738" s="224"/>
      <c r="G738" s="224"/>
      <c r="H738" s="224"/>
      <c r="I738" s="224"/>
      <c r="J738" s="224"/>
      <c r="K738" s="225"/>
      <c r="L738" s="225"/>
      <c r="M738" s="208"/>
      <c r="N738" s="220"/>
      <c r="O738" s="220"/>
      <c r="P738" s="220"/>
      <c r="Q738" s="220"/>
      <c r="R738" s="220"/>
      <c r="S738" s="220"/>
      <c r="T738" s="220"/>
      <c r="U738" s="220"/>
      <c r="V738" s="220"/>
      <c r="W738" s="220"/>
      <c r="X738" s="220"/>
      <c r="Y738" s="220"/>
      <c r="Z738" s="220"/>
      <c r="AA738" s="220"/>
      <c r="AB738" s="220"/>
      <c r="AC738" s="220"/>
      <c r="AD738" s="220"/>
      <c r="AE738" s="220"/>
      <c r="AF738" s="220"/>
      <c r="AG738" s="220"/>
      <c r="AH738" s="220"/>
      <c r="AI738" s="220"/>
      <c r="AJ738" s="220"/>
      <c r="AK738" s="220"/>
      <c r="AL738" s="220"/>
      <c r="AM738" s="220"/>
      <c r="AN738" s="220"/>
      <c r="AO738" s="220"/>
      <c r="AP738" s="220"/>
      <c r="AQ738" s="220"/>
      <c r="AR738" s="220"/>
      <c r="AS738" s="220"/>
      <c r="AT738" s="220"/>
      <c r="AU738" s="220"/>
      <c r="AV738" s="220"/>
      <c r="AW738" s="220"/>
      <c r="AX738" s="220"/>
      <c r="AY738" s="220"/>
      <c r="AZ738" s="220"/>
      <c r="BA738" s="220"/>
      <c r="BB738" s="220"/>
      <c r="BC738" s="220"/>
      <c r="BD738" s="220"/>
      <c r="BE738" s="219"/>
      <c r="BF738" s="219"/>
      <c r="BG738" s="219"/>
      <c r="BH738" s="219"/>
      <c r="BI738" s="219"/>
      <c r="BJ738" s="219"/>
      <c r="BK738" s="219"/>
      <c r="BL738" s="219"/>
      <c r="BM738" s="219"/>
    </row>
    <row r="739" spans="1:65" s="218" customFormat="1" x14ac:dyDescent="0.25">
      <c r="A739" s="272"/>
      <c r="B739" s="274"/>
      <c r="C739" s="226"/>
      <c r="D739" s="239"/>
      <c r="E739" s="249"/>
      <c r="F739" s="224"/>
      <c r="G739" s="224"/>
      <c r="H739" s="224"/>
      <c r="I739" s="224"/>
      <c r="J739" s="224"/>
      <c r="K739" s="225"/>
      <c r="L739" s="225"/>
      <c r="M739" s="226"/>
      <c r="N739" s="220"/>
      <c r="O739" s="220"/>
      <c r="P739" s="220"/>
      <c r="Q739" s="220"/>
      <c r="R739" s="220"/>
      <c r="S739" s="220"/>
      <c r="T739" s="220"/>
      <c r="U739" s="220"/>
      <c r="V739" s="220"/>
      <c r="W739" s="220"/>
      <c r="X739" s="220"/>
      <c r="Y739" s="220"/>
      <c r="Z739" s="220"/>
      <c r="AA739" s="220"/>
      <c r="AB739" s="220"/>
      <c r="AC739" s="220"/>
      <c r="AD739" s="220"/>
      <c r="AE739" s="220"/>
      <c r="AF739" s="220"/>
      <c r="AG739" s="220"/>
      <c r="AH739" s="220"/>
      <c r="AI739" s="220"/>
      <c r="AJ739" s="220"/>
      <c r="AK739" s="220"/>
      <c r="AL739" s="220"/>
      <c r="AM739" s="220"/>
      <c r="AN739" s="220"/>
      <c r="AO739" s="220"/>
      <c r="AP739" s="220"/>
      <c r="AQ739" s="220"/>
      <c r="AR739" s="220"/>
      <c r="AS739" s="220"/>
      <c r="AT739" s="220"/>
      <c r="AU739" s="220"/>
      <c r="AV739" s="220"/>
      <c r="AW739" s="220"/>
      <c r="AX739" s="220"/>
      <c r="AY739" s="220"/>
      <c r="AZ739" s="220"/>
      <c r="BA739" s="220"/>
      <c r="BB739" s="220"/>
      <c r="BC739" s="220"/>
      <c r="BD739" s="220"/>
      <c r="BE739" s="219"/>
      <c r="BF739" s="219"/>
      <c r="BG739" s="219"/>
      <c r="BH739" s="219"/>
      <c r="BI739" s="219"/>
      <c r="BJ739" s="219"/>
      <c r="BK739" s="219"/>
      <c r="BL739" s="219"/>
      <c r="BM739" s="219"/>
    </row>
    <row r="740" spans="1:65" s="218" customFormat="1" x14ac:dyDescent="0.25">
      <c r="A740" s="272"/>
      <c r="B740" s="274"/>
      <c r="C740" s="223"/>
      <c r="D740" s="239"/>
      <c r="E740" s="247"/>
      <c r="F740" s="224"/>
      <c r="G740" s="224"/>
      <c r="H740" s="224"/>
      <c r="I740" s="224"/>
      <c r="J740" s="224"/>
      <c r="K740" s="225"/>
      <c r="L740" s="225"/>
      <c r="M740" s="226"/>
      <c r="N740" s="220"/>
      <c r="O740" s="220"/>
      <c r="P740" s="220"/>
      <c r="Q740" s="220"/>
      <c r="R740" s="220"/>
      <c r="S740" s="220"/>
      <c r="T740" s="220"/>
      <c r="U740" s="220"/>
      <c r="V740" s="220"/>
      <c r="W740" s="220"/>
      <c r="X740" s="220"/>
      <c r="Y740" s="220"/>
      <c r="Z740" s="220"/>
      <c r="AA740" s="220"/>
      <c r="AB740" s="220"/>
      <c r="AC740" s="220"/>
      <c r="AD740" s="220"/>
      <c r="AE740" s="220"/>
      <c r="AF740" s="220"/>
      <c r="AG740" s="220"/>
      <c r="AH740" s="220"/>
      <c r="AI740" s="220"/>
      <c r="AJ740" s="220"/>
      <c r="AK740" s="220"/>
      <c r="AL740" s="220"/>
      <c r="AM740" s="220"/>
      <c r="AN740" s="220"/>
      <c r="AO740" s="220"/>
      <c r="AP740" s="220"/>
      <c r="AQ740" s="220"/>
      <c r="AR740" s="220"/>
      <c r="AS740" s="220"/>
      <c r="AT740" s="220"/>
      <c r="AU740" s="220"/>
      <c r="AV740" s="220"/>
      <c r="AW740" s="220"/>
      <c r="AX740" s="220"/>
      <c r="AY740" s="220"/>
      <c r="AZ740" s="220"/>
      <c r="BA740" s="220"/>
      <c r="BB740" s="220"/>
      <c r="BC740" s="220"/>
      <c r="BD740" s="220"/>
      <c r="BE740" s="219"/>
      <c r="BF740" s="219"/>
      <c r="BG740" s="219"/>
      <c r="BH740" s="219"/>
      <c r="BI740" s="219"/>
      <c r="BJ740" s="219"/>
      <c r="BK740" s="219"/>
      <c r="BL740" s="219"/>
      <c r="BM740" s="219"/>
    </row>
    <row r="741" spans="1:65" s="218" customFormat="1" x14ac:dyDescent="0.25">
      <c r="A741" s="272"/>
      <c r="B741" s="274"/>
      <c r="C741" s="223"/>
      <c r="D741" s="239"/>
      <c r="E741" s="247"/>
      <c r="F741" s="224"/>
      <c r="G741" s="224"/>
      <c r="H741" s="224"/>
      <c r="I741" s="224"/>
      <c r="J741" s="224"/>
      <c r="K741" s="225"/>
      <c r="L741" s="225"/>
      <c r="M741" s="226"/>
      <c r="N741" s="220"/>
      <c r="O741" s="220"/>
      <c r="P741" s="220"/>
      <c r="Q741" s="220"/>
      <c r="R741" s="220"/>
      <c r="S741" s="220"/>
      <c r="T741" s="220"/>
      <c r="U741" s="220"/>
      <c r="V741" s="220"/>
      <c r="W741" s="220"/>
      <c r="X741" s="220"/>
      <c r="Y741" s="220"/>
      <c r="Z741" s="220"/>
      <c r="AA741" s="220"/>
      <c r="AB741" s="220"/>
      <c r="AC741" s="220"/>
      <c r="AD741" s="220"/>
      <c r="AE741" s="220"/>
      <c r="AF741" s="220"/>
      <c r="AG741" s="220"/>
      <c r="AH741" s="220"/>
      <c r="AI741" s="220"/>
      <c r="AJ741" s="220"/>
      <c r="AK741" s="220"/>
      <c r="AL741" s="220"/>
      <c r="AM741" s="220"/>
      <c r="AN741" s="220"/>
      <c r="AO741" s="220"/>
      <c r="AP741" s="220"/>
      <c r="AQ741" s="220"/>
      <c r="AR741" s="220"/>
      <c r="AS741" s="220"/>
      <c r="AT741" s="220"/>
      <c r="AU741" s="220"/>
      <c r="AV741" s="220"/>
      <c r="AW741" s="220"/>
      <c r="AX741" s="220"/>
      <c r="AY741" s="220"/>
      <c r="AZ741" s="220"/>
      <c r="BA741" s="220"/>
      <c r="BB741" s="220"/>
      <c r="BC741" s="220"/>
      <c r="BD741" s="220"/>
      <c r="BE741" s="219"/>
      <c r="BF741" s="219"/>
      <c r="BG741" s="219"/>
      <c r="BH741" s="219"/>
      <c r="BI741" s="219"/>
      <c r="BJ741" s="219"/>
      <c r="BK741" s="219"/>
      <c r="BL741" s="219"/>
      <c r="BM741" s="219"/>
    </row>
    <row r="742" spans="1:65" s="218" customFormat="1" x14ac:dyDescent="0.25">
      <c r="A742" s="272"/>
      <c r="B742" s="274"/>
      <c r="C742" s="223"/>
      <c r="D742" s="239"/>
      <c r="E742" s="247"/>
      <c r="F742" s="224"/>
      <c r="G742" s="224"/>
      <c r="H742" s="224"/>
      <c r="I742" s="224"/>
      <c r="J742" s="224"/>
      <c r="K742" s="225"/>
      <c r="L742" s="225"/>
      <c r="M742" s="226"/>
      <c r="N742" s="220"/>
      <c r="O742" s="220"/>
      <c r="P742" s="220"/>
      <c r="Q742" s="220"/>
      <c r="R742" s="220"/>
      <c r="S742" s="220"/>
      <c r="T742" s="220"/>
      <c r="U742" s="220"/>
      <c r="V742" s="220"/>
      <c r="W742" s="220"/>
      <c r="X742" s="220"/>
      <c r="Y742" s="220"/>
      <c r="Z742" s="220"/>
      <c r="AA742" s="220"/>
      <c r="AB742" s="220"/>
      <c r="AC742" s="220"/>
      <c r="AD742" s="220"/>
      <c r="AE742" s="220"/>
      <c r="AF742" s="220"/>
      <c r="AG742" s="220"/>
      <c r="AH742" s="220"/>
      <c r="AI742" s="220"/>
      <c r="AJ742" s="220"/>
      <c r="AK742" s="220"/>
      <c r="AL742" s="220"/>
      <c r="AM742" s="220"/>
      <c r="AN742" s="220"/>
      <c r="AO742" s="220"/>
      <c r="AP742" s="220"/>
      <c r="AQ742" s="220"/>
      <c r="AR742" s="220"/>
      <c r="AS742" s="220"/>
      <c r="AT742" s="220"/>
      <c r="AU742" s="220"/>
      <c r="AV742" s="220"/>
      <c r="AW742" s="220"/>
      <c r="AX742" s="220"/>
      <c r="AY742" s="220"/>
      <c r="AZ742" s="220"/>
      <c r="BA742" s="220"/>
      <c r="BB742" s="220"/>
      <c r="BC742" s="220"/>
      <c r="BD742" s="220"/>
      <c r="BE742" s="219"/>
      <c r="BF742" s="219"/>
      <c r="BG742" s="219"/>
      <c r="BH742" s="219"/>
      <c r="BI742" s="219"/>
      <c r="BJ742" s="219"/>
      <c r="BK742" s="219"/>
      <c r="BL742" s="219"/>
      <c r="BM742" s="219"/>
    </row>
    <row r="743" spans="1:65" s="218" customFormat="1" x14ac:dyDescent="0.25">
      <c r="A743" s="272"/>
      <c r="B743" s="274"/>
      <c r="C743" s="223"/>
      <c r="D743" s="239"/>
      <c r="E743" s="247"/>
      <c r="F743" s="224"/>
      <c r="G743" s="224"/>
      <c r="H743" s="224"/>
      <c r="I743" s="224"/>
      <c r="J743" s="224"/>
      <c r="K743" s="225"/>
      <c r="L743" s="225"/>
      <c r="M743" s="226"/>
      <c r="N743" s="220"/>
      <c r="O743" s="220"/>
      <c r="P743" s="220"/>
      <c r="Q743" s="220"/>
      <c r="R743" s="220"/>
      <c r="S743" s="220"/>
      <c r="T743" s="220"/>
      <c r="U743" s="220"/>
      <c r="V743" s="220"/>
      <c r="W743" s="220"/>
      <c r="X743" s="220"/>
      <c r="Y743" s="220"/>
      <c r="Z743" s="220"/>
      <c r="AA743" s="220"/>
      <c r="AB743" s="220"/>
      <c r="AC743" s="220"/>
      <c r="AD743" s="220"/>
      <c r="AE743" s="220"/>
      <c r="AF743" s="220"/>
      <c r="AG743" s="220"/>
      <c r="AH743" s="220"/>
      <c r="AI743" s="220"/>
      <c r="AJ743" s="220"/>
      <c r="AK743" s="220"/>
      <c r="AL743" s="220"/>
      <c r="AM743" s="220"/>
      <c r="AN743" s="220"/>
      <c r="AO743" s="220"/>
      <c r="AP743" s="220"/>
      <c r="AQ743" s="220"/>
      <c r="AR743" s="220"/>
      <c r="AS743" s="220"/>
      <c r="AT743" s="220"/>
      <c r="AU743" s="220"/>
      <c r="AV743" s="220"/>
      <c r="AW743" s="220"/>
      <c r="AX743" s="220"/>
      <c r="AY743" s="220"/>
      <c r="AZ743" s="220"/>
      <c r="BA743" s="220"/>
      <c r="BB743" s="220"/>
      <c r="BC743" s="220"/>
      <c r="BD743" s="220"/>
      <c r="BE743" s="219"/>
      <c r="BF743" s="219"/>
      <c r="BG743" s="219"/>
      <c r="BH743" s="219"/>
      <c r="BI743" s="219"/>
      <c r="BJ743" s="219"/>
      <c r="BK743" s="219"/>
      <c r="BL743" s="219"/>
      <c r="BM743" s="219"/>
    </row>
    <row r="744" spans="1:65" s="218" customFormat="1" x14ac:dyDescent="0.25">
      <c r="A744" s="272"/>
      <c r="B744" s="274"/>
      <c r="C744" s="223"/>
      <c r="D744" s="239"/>
      <c r="E744" s="247"/>
      <c r="F744" s="224"/>
      <c r="G744" s="224"/>
      <c r="H744" s="224"/>
      <c r="I744" s="224"/>
      <c r="J744" s="224"/>
      <c r="K744" s="225"/>
      <c r="L744" s="225"/>
      <c r="M744" s="226"/>
      <c r="N744" s="220"/>
      <c r="O744" s="220"/>
      <c r="P744" s="220"/>
      <c r="Q744" s="220"/>
      <c r="R744" s="220"/>
      <c r="S744" s="220"/>
      <c r="T744" s="220"/>
      <c r="U744" s="220"/>
      <c r="V744" s="220"/>
      <c r="W744" s="220"/>
      <c r="X744" s="220"/>
      <c r="Y744" s="220"/>
      <c r="Z744" s="220"/>
      <c r="AA744" s="220"/>
      <c r="AB744" s="220"/>
      <c r="AC744" s="220"/>
      <c r="AD744" s="220"/>
      <c r="AE744" s="220"/>
      <c r="AF744" s="220"/>
      <c r="AG744" s="220"/>
      <c r="AH744" s="220"/>
      <c r="AI744" s="220"/>
      <c r="AJ744" s="220"/>
      <c r="AK744" s="220"/>
      <c r="AL744" s="220"/>
      <c r="AM744" s="220"/>
      <c r="AN744" s="220"/>
      <c r="AO744" s="220"/>
      <c r="AP744" s="220"/>
      <c r="AQ744" s="220"/>
      <c r="AR744" s="220"/>
      <c r="AS744" s="220"/>
      <c r="AT744" s="220"/>
      <c r="AU744" s="220"/>
      <c r="AV744" s="220"/>
      <c r="AW744" s="220"/>
      <c r="AX744" s="220"/>
      <c r="AY744" s="220"/>
      <c r="AZ744" s="220"/>
      <c r="BA744" s="220"/>
      <c r="BB744" s="220"/>
      <c r="BC744" s="220"/>
      <c r="BD744" s="220"/>
      <c r="BE744" s="219"/>
      <c r="BF744" s="219"/>
      <c r="BG744" s="219"/>
      <c r="BH744" s="219"/>
      <c r="BI744" s="219"/>
      <c r="BJ744" s="219"/>
      <c r="BK744" s="219"/>
      <c r="BL744" s="219"/>
      <c r="BM744" s="219"/>
    </row>
    <row r="745" spans="1:65" s="218" customFormat="1" x14ac:dyDescent="0.25">
      <c r="A745" s="272"/>
      <c r="B745" s="274"/>
      <c r="C745" s="223"/>
      <c r="D745" s="239"/>
      <c r="E745" s="247"/>
      <c r="F745" s="224"/>
      <c r="G745" s="224"/>
      <c r="H745" s="224"/>
      <c r="I745" s="224"/>
      <c r="J745" s="224"/>
      <c r="K745" s="225"/>
      <c r="L745" s="225"/>
      <c r="M745" s="226"/>
      <c r="N745" s="220"/>
      <c r="O745" s="220"/>
      <c r="P745" s="220"/>
      <c r="Q745" s="220"/>
      <c r="R745" s="220"/>
      <c r="S745" s="220"/>
      <c r="T745" s="220"/>
      <c r="U745" s="220"/>
      <c r="V745" s="220"/>
      <c r="W745" s="220"/>
      <c r="X745" s="220"/>
      <c r="Y745" s="220"/>
      <c r="Z745" s="220"/>
      <c r="AA745" s="220"/>
      <c r="AB745" s="220"/>
      <c r="AC745" s="220"/>
      <c r="AD745" s="220"/>
      <c r="AE745" s="220"/>
      <c r="AF745" s="220"/>
      <c r="AG745" s="220"/>
      <c r="AH745" s="220"/>
      <c r="AI745" s="220"/>
      <c r="AJ745" s="220"/>
      <c r="AK745" s="220"/>
      <c r="AL745" s="220"/>
      <c r="AM745" s="220"/>
      <c r="AN745" s="220"/>
      <c r="AO745" s="220"/>
      <c r="AP745" s="220"/>
      <c r="AQ745" s="220"/>
      <c r="AR745" s="220"/>
      <c r="AS745" s="220"/>
      <c r="AT745" s="220"/>
      <c r="AU745" s="220"/>
      <c r="AV745" s="220"/>
      <c r="AW745" s="220"/>
      <c r="AX745" s="220"/>
      <c r="AY745" s="220"/>
      <c r="AZ745" s="220"/>
      <c r="BA745" s="220"/>
      <c r="BB745" s="220"/>
      <c r="BC745" s="220"/>
      <c r="BD745" s="220"/>
      <c r="BE745" s="219"/>
      <c r="BF745" s="219"/>
      <c r="BG745" s="219"/>
      <c r="BH745" s="219"/>
      <c r="BI745" s="219"/>
      <c r="BJ745" s="219"/>
      <c r="BK745" s="219"/>
      <c r="BL745" s="219"/>
      <c r="BM745" s="219"/>
    </row>
    <row r="746" spans="1:65" s="218" customFormat="1" x14ac:dyDescent="0.25">
      <c r="A746" s="272"/>
      <c r="B746" s="274"/>
      <c r="C746" s="227"/>
      <c r="D746" s="239"/>
      <c r="E746" s="248"/>
      <c r="F746" s="224"/>
      <c r="G746" s="224"/>
      <c r="H746" s="224"/>
      <c r="I746" s="224"/>
      <c r="J746" s="224"/>
      <c r="K746" s="225"/>
      <c r="L746" s="225"/>
      <c r="M746" s="226"/>
      <c r="N746" s="220"/>
      <c r="O746" s="220"/>
      <c r="P746" s="220"/>
      <c r="Q746" s="220"/>
      <c r="R746" s="220"/>
      <c r="S746" s="220"/>
      <c r="T746" s="220"/>
      <c r="U746" s="220"/>
      <c r="V746" s="220"/>
      <c r="W746" s="220"/>
      <c r="X746" s="220"/>
      <c r="Y746" s="220"/>
      <c r="Z746" s="220"/>
      <c r="AA746" s="220"/>
      <c r="AB746" s="220"/>
      <c r="AC746" s="220"/>
      <c r="AD746" s="220"/>
      <c r="AE746" s="220"/>
      <c r="AF746" s="220"/>
      <c r="AG746" s="220"/>
      <c r="AH746" s="220"/>
      <c r="AI746" s="220"/>
      <c r="AJ746" s="220"/>
      <c r="AK746" s="220"/>
      <c r="AL746" s="220"/>
      <c r="AM746" s="220"/>
      <c r="AN746" s="220"/>
      <c r="AO746" s="220"/>
      <c r="AP746" s="220"/>
      <c r="AQ746" s="220"/>
      <c r="AR746" s="220"/>
      <c r="AS746" s="220"/>
      <c r="AT746" s="220"/>
      <c r="AU746" s="220"/>
      <c r="AV746" s="220"/>
      <c r="AW746" s="220"/>
      <c r="AX746" s="220"/>
      <c r="AY746" s="220"/>
      <c r="AZ746" s="220"/>
      <c r="BA746" s="220"/>
      <c r="BB746" s="220"/>
      <c r="BC746" s="220"/>
      <c r="BD746" s="220"/>
      <c r="BE746" s="219"/>
      <c r="BF746" s="219"/>
      <c r="BG746" s="219"/>
      <c r="BH746" s="219"/>
      <c r="BI746" s="219"/>
      <c r="BJ746" s="219"/>
      <c r="BK746" s="219"/>
      <c r="BL746" s="219"/>
      <c r="BM746" s="219"/>
    </row>
    <row r="747" spans="1:65" s="218" customFormat="1" x14ac:dyDescent="0.25">
      <c r="A747" s="272"/>
      <c r="B747" s="274"/>
      <c r="C747" s="226"/>
      <c r="D747" s="239"/>
      <c r="E747" s="247"/>
      <c r="F747" s="224"/>
      <c r="G747" s="224"/>
      <c r="H747" s="224"/>
      <c r="I747" s="224"/>
      <c r="J747" s="224"/>
      <c r="K747" s="229"/>
      <c r="L747" s="229"/>
      <c r="M747" s="226"/>
      <c r="N747" s="220"/>
      <c r="O747" s="220"/>
      <c r="P747" s="220"/>
      <c r="Q747" s="220"/>
      <c r="R747" s="220"/>
      <c r="S747" s="220"/>
      <c r="T747" s="220"/>
      <c r="U747" s="220"/>
      <c r="V747" s="220"/>
      <c r="W747" s="220"/>
      <c r="X747" s="220"/>
      <c r="Y747" s="220"/>
      <c r="Z747" s="220"/>
      <c r="AA747" s="220"/>
      <c r="AB747" s="220"/>
      <c r="AC747" s="220"/>
      <c r="AD747" s="220"/>
      <c r="AE747" s="220"/>
      <c r="AF747" s="220"/>
      <c r="AG747" s="220"/>
      <c r="AH747" s="220"/>
      <c r="AI747" s="220"/>
      <c r="AJ747" s="220"/>
      <c r="AK747" s="220"/>
      <c r="AL747" s="220"/>
      <c r="AM747" s="220"/>
      <c r="AN747" s="220"/>
      <c r="AO747" s="220"/>
      <c r="AP747" s="220"/>
      <c r="AQ747" s="220"/>
      <c r="AR747" s="220"/>
      <c r="AS747" s="220"/>
      <c r="AT747" s="220"/>
      <c r="AU747" s="220"/>
      <c r="AV747" s="220"/>
      <c r="AW747" s="220"/>
      <c r="AX747" s="220"/>
      <c r="AY747" s="220"/>
      <c r="AZ747" s="220"/>
      <c r="BA747" s="220"/>
      <c r="BB747" s="220"/>
      <c r="BC747" s="220"/>
      <c r="BD747" s="220"/>
      <c r="BE747" s="219"/>
      <c r="BF747" s="219"/>
      <c r="BG747" s="219"/>
      <c r="BH747" s="219"/>
      <c r="BI747" s="219"/>
      <c r="BJ747" s="219"/>
      <c r="BK747" s="219"/>
      <c r="BL747" s="219"/>
      <c r="BM747" s="219"/>
    </row>
    <row r="748" spans="1:65" s="218" customFormat="1" x14ac:dyDescent="0.25">
      <c r="A748" s="272"/>
      <c r="B748" s="274"/>
      <c r="C748" s="226"/>
      <c r="D748" s="239"/>
      <c r="E748" s="247"/>
      <c r="F748" s="224"/>
      <c r="G748" s="224"/>
      <c r="H748" s="224"/>
      <c r="I748" s="224"/>
      <c r="J748" s="224"/>
      <c r="K748" s="229"/>
      <c r="L748" s="229"/>
      <c r="M748" s="226"/>
      <c r="N748" s="220"/>
      <c r="O748" s="220"/>
      <c r="P748" s="220"/>
      <c r="Q748" s="220"/>
      <c r="R748" s="220"/>
      <c r="S748" s="220"/>
      <c r="T748" s="220"/>
      <c r="U748" s="220"/>
      <c r="V748" s="220"/>
      <c r="W748" s="220"/>
      <c r="X748" s="220"/>
      <c r="Y748" s="220"/>
      <c r="Z748" s="220"/>
      <c r="AA748" s="220"/>
      <c r="AB748" s="220"/>
      <c r="AC748" s="220"/>
      <c r="AD748" s="220"/>
      <c r="AE748" s="220"/>
      <c r="AF748" s="220"/>
      <c r="AG748" s="220"/>
      <c r="AH748" s="220"/>
      <c r="AI748" s="220"/>
      <c r="AJ748" s="220"/>
      <c r="AK748" s="220"/>
      <c r="AL748" s="220"/>
      <c r="AM748" s="220"/>
      <c r="AN748" s="220"/>
      <c r="AO748" s="220"/>
      <c r="AP748" s="220"/>
      <c r="AQ748" s="220"/>
      <c r="AR748" s="220"/>
      <c r="AS748" s="220"/>
      <c r="AT748" s="220"/>
      <c r="AU748" s="220"/>
      <c r="AV748" s="220"/>
      <c r="AW748" s="220"/>
      <c r="AX748" s="220"/>
      <c r="AY748" s="220"/>
      <c r="AZ748" s="220"/>
      <c r="BA748" s="220"/>
      <c r="BB748" s="220"/>
      <c r="BC748" s="220"/>
      <c r="BD748" s="220"/>
      <c r="BE748" s="219"/>
      <c r="BF748" s="219"/>
      <c r="BG748" s="219"/>
      <c r="BH748" s="219"/>
      <c r="BI748" s="219"/>
      <c r="BJ748" s="219"/>
      <c r="BK748" s="219"/>
      <c r="BL748" s="219"/>
      <c r="BM748" s="219"/>
    </row>
    <row r="749" spans="1:65" s="218" customFormat="1" x14ac:dyDescent="0.25">
      <c r="A749" s="272"/>
      <c r="B749" s="274"/>
      <c r="C749" s="226"/>
      <c r="D749" s="239"/>
      <c r="E749" s="247"/>
      <c r="F749" s="224"/>
      <c r="G749" s="224"/>
      <c r="H749" s="224"/>
      <c r="I749" s="224"/>
      <c r="J749" s="224"/>
      <c r="K749" s="229"/>
      <c r="L749" s="229"/>
      <c r="M749" s="226"/>
      <c r="N749" s="220"/>
      <c r="O749" s="220"/>
      <c r="P749" s="220"/>
      <c r="Q749" s="220"/>
      <c r="R749" s="220"/>
      <c r="S749" s="220"/>
      <c r="T749" s="220"/>
      <c r="U749" s="220"/>
      <c r="V749" s="220"/>
      <c r="W749" s="220"/>
      <c r="X749" s="220"/>
      <c r="Y749" s="220"/>
      <c r="Z749" s="220"/>
      <c r="AA749" s="220"/>
      <c r="AB749" s="220"/>
      <c r="AC749" s="220"/>
      <c r="AD749" s="220"/>
      <c r="AE749" s="220"/>
      <c r="AF749" s="220"/>
      <c r="AG749" s="220"/>
      <c r="AH749" s="220"/>
      <c r="AI749" s="220"/>
      <c r="AJ749" s="220"/>
      <c r="AK749" s="220"/>
      <c r="AL749" s="220"/>
      <c r="AM749" s="220"/>
      <c r="AN749" s="220"/>
      <c r="AO749" s="220"/>
      <c r="AP749" s="220"/>
      <c r="AQ749" s="220"/>
      <c r="AR749" s="220"/>
      <c r="AS749" s="220"/>
      <c r="AT749" s="220"/>
      <c r="AU749" s="220"/>
      <c r="AV749" s="220"/>
      <c r="AW749" s="220"/>
      <c r="AX749" s="220"/>
      <c r="AY749" s="220"/>
      <c r="AZ749" s="220"/>
      <c r="BA749" s="220"/>
      <c r="BB749" s="220"/>
      <c r="BC749" s="220"/>
      <c r="BD749" s="220"/>
      <c r="BE749" s="219"/>
      <c r="BF749" s="219"/>
      <c r="BG749" s="219"/>
      <c r="BH749" s="219"/>
      <c r="BI749" s="219"/>
      <c r="BJ749" s="219"/>
      <c r="BK749" s="219"/>
      <c r="BL749" s="219"/>
      <c r="BM749" s="219"/>
    </row>
    <row r="750" spans="1:65" s="218" customFormat="1" x14ac:dyDescent="0.25">
      <c r="A750" s="272"/>
      <c r="B750" s="274"/>
      <c r="C750" s="226"/>
      <c r="D750" s="239"/>
      <c r="E750" s="247"/>
      <c r="F750" s="224"/>
      <c r="G750" s="224"/>
      <c r="H750" s="224"/>
      <c r="I750" s="224"/>
      <c r="J750" s="224"/>
      <c r="K750" s="229"/>
      <c r="L750" s="229"/>
      <c r="M750" s="226"/>
      <c r="N750" s="220"/>
      <c r="O750" s="220"/>
      <c r="P750" s="220"/>
      <c r="Q750" s="220"/>
      <c r="R750" s="220"/>
      <c r="S750" s="220"/>
      <c r="T750" s="220"/>
      <c r="U750" s="220"/>
      <c r="V750" s="220"/>
      <c r="W750" s="220"/>
      <c r="X750" s="220"/>
      <c r="Y750" s="220"/>
      <c r="Z750" s="220"/>
      <c r="AA750" s="220"/>
      <c r="AB750" s="220"/>
      <c r="AC750" s="220"/>
      <c r="AD750" s="220"/>
      <c r="AE750" s="220"/>
      <c r="AF750" s="220"/>
      <c r="AG750" s="220"/>
      <c r="AH750" s="220"/>
      <c r="AI750" s="220"/>
      <c r="AJ750" s="220"/>
      <c r="AK750" s="220"/>
      <c r="AL750" s="220"/>
      <c r="AM750" s="220"/>
      <c r="AN750" s="220"/>
      <c r="AO750" s="220"/>
      <c r="AP750" s="220"/>
      <c r="AQ750" s="220"/>
      <c r="AR750" s="220"/>
      <c r="AS750" s="220"/>
      <c r="AT750" s="220"/>
      <c r="AU750" s="220"/>
      <c r="AV750" s="220"/>
      <c r="AW750" s="220"/>
      <c r="AX750" s="220"/>
      <c r="AY750" s="220"/>
      <c r="AZ750" s="220"/>
      <c r="BA750" s="220"/>
      <c r="BB750" s="220"/>
      <c r="BC750" s="220"/>
      <c r="BD750" s="220"/>
      <c r="BE750" s="219"/>
      <c r="BF750" s="219"/>
      <c r="BG750" s="219"/>
      <c r="BH750" s="219"/>
      <c r="BI750" s="219"/>
      <c r="BJ750" s="219"/>
      <c r="BK750" s="219"/>
      <c r="BL750" s="219"/>
      <c r="BM750" s="219"/>
    </row>
    <row r="751" spans="1:65" s="218" customFormat="1" x14ac:dyDescent="0.25">
      <c r="A751" s="272"/>
      <c r="B751" s="274"/>
      <c r="C751" s="226"/>
      <c r="D751" s="239"/>
      <c r="E751" s="247"/>
      <c r="F751" s="224"/>
      <c r="G751" s="224"/>
      <c r="H751" s="224"/>
      <c r="I751" s="224"/>
      <c r="J751" s="224"/>
      <c r="K751" s="229"/>
      <c r="L751" s="229"/>
      <c r="M751" s="226"/>
      <c r="N751" s="220"/>
      <c r="O751" s="220"/>
      <c r="P751" s="220"/>
      <c r="Q751" s="220"/>
      <c r="R751" s="220"/>
      <c r="S751" s="220"/>
      <c r="T751" s="220"/>
      <c r="U751" s="220"/>
      <c r="V751" s="220"/>
      <c r="W751" s="220"/>
      <c r="X751" s="220"/>
      <c r="Y751" s="220"/>
      <c r="Z751" s="220"/>
      <c r="AA751" s="220"/>
      <c r="AB751" s="220"/>
      <c r="AC751" s="220"/>
      <c r="AD751" s="220"/>
      <c r="AE751" s="220"/>
      <c r="AF751" s="220"/>
      <c r="AG751" s="220"/>
      <c r="AH751" s="220"/>
      <c r="AI751" s="220"/>
      <c r="AJ751" s="220"/>
      <c r="AK751" s="220"/>
      <c r="AL751" s="220"/>
      <c r="AM751" s="220"/>
      <c r="AN751" s="220"/>
      <c r="AO751" s="220"/>
      <c r="AP751" s="220"/>
      <c r="AQ751" s="220"/>
      <c r="AR751" s="220"/>
      <c r="AS751" s="220"/>
      <c r="AT751" s="220"/>
      <c r="AU751" s="220"/>
      <c r="AV751" s="220"/>
      <c r="AW751" s="220"/>
      <c r="AX751" s="220"/>
      <c r="AY751" s="220"/>
      <c r="AZ751" s="220"/>
      <c r="BA751" s="220"/>
      <c r="BB751" s="220"/>
      <c r="BC751" s="220"/>
      <c r="BD751" s="220"/>
      <c r="BE751" s="219"/>
      <c r="BF751" s="219"/>
      <c r="BG751" s="219"/>
      <c r="BH751" s="219"/>
      <c r="BI751" s="219"/>
      <c r="BJ751" s="219"/>
      <c r="BK751" s="219"/>
      <c r="BL751" s="219"/>
      <c r="BM751" s="219"/>
    </row>
    <row r="752" spans="1:65" s="218" customFormat="1" x14ac:dyDescent="0.25">
      <c r="A752" s="272"/>
      <c r="B752" s="274"/>
      <c r="C752" s="226"/>
      <c r="D752" s="239"/>
      <c r="E752" s="247"/>
      <c r="F752" s="224"/>
      <c r="G752" s="224"/>
      <c r="H752" s="224"/>
      <c r="I752" s="224"/>
      <c r="J752" s="224"/>
      <c r="K752" s="229"/>
      <c r="L752" s="229"/>
      <c r="M752" s="226"/>
      <c r="N752" s="220"/>
      <c r="O752" s="220"/>
      <c r="P752" s="220"/>
      <c r="Q752" s="220"/>
      <c r="R752" s="220"/>
      <c r="S752" s="220"/>
      <c r="T752" s="220"/>
      <c r="U752" s="220"/>
      <c r="V752" s="220"/>
      <c r="W752" s="220"/>
      <c r="X752" s="220"/>
      <c r="Y752" s="220"/>
      <c r="Z752" s="220"/>
      <c r="AA752" s="220"/>
      <c r="AB752" s="220"/>
      <c r="AC752" s="220"/>
      <c r="AD752" s="220"/>
      <c r="AE752" s="220"/>
      <c r="AF752" s="220"/>
      <c r="AG752" s="220"/>
      <c r="AH752" s="220"/>
      <c r="AI752" s="220"/>
      <c r="AJ752" s="220"/>
      <c r="AK752" s="220"/>
      <c r="AL752" s="220"/>
      <c r="AM752" s="220"/>
      <c r="AN752" s="220"/>
      <c r="AO752" s="220"/>
      <c r="AP752" s="220"/>
      <c r="AQ752" s="220"/>
      <c r="AR752" s="220"/>
      <c r="AS752" s="220"/>
      <c r="AT752" s="220"/>
      <c r="AU752" s="220"/>
      <c r="AV752" s="220"/>
      <c r="AW752" s="220"/>
      <c r="AX752" s="220"/>
      <c r="AY752" s="220"/>
      <c r="AZ752" s="220"/>
      <c r="BA752" s="220"/>
      <c r="BB752" s="220"/>
      <c r="BC752" s="220"/>
      <c r="BD752" s="220"/>
      <c r="BE752" s="219"/>
      <c r="BF752" s="219"/>
      <c r="BG752" s="219"/>
      <c r="BH752" s="219"/>
      <c r="BI752" s="219"/>
      <c r="BJ752" s="219"/>
      <c r="BK752" s="219"/>
      <c r="BL752" s="219"/>
      <c r="BM752" s="219"/>
    </row>
    <row r="753" spans="1:65" s="218" customFormat="1" x14ac:dyDescent="0.25">
      <c r="A753" s="272"/>
      <c r="B753" s="274"/>
      <c r="C753" s="226"/>
      <c r="D753" s="239"/>
      <c r="E753" s="247"/>
      <c r="F753" s="224"/>
      <c r="G753" s="224"/>
      <c r="H753" s="224"/>
      <c r="I753" s="224"/>
      <c r="J753" s="224"/>
      <c r="K753" s="229"/>
      <c r="L753" s="229"/>
      <c r="M753" s="226"/>
      <c r="N753" s="220"/>
      <c r="O753" s="220"/>
      <c r="P753" s="220"/>
      <c r="Q753" s="220"/>
      <c r="R753" s="220"/>
      <c r="S753" s="220"/>
      <c r="T753" s="220"/>
      <c r="U753" s="220"/>
      <c r="V753" s="220"/>
      <c r="W753" s="220"/>
      <c r="X753" s="220"/>
      <c r="Y753" s="220"/>
      <c r="Z753" s="220"/>
      <c r="AA753" s="220"/>
      <c r="AB753" s="220"/>
      <c r="AC753" s="220"/>
      <c r="AD753" s="220"/>
      <c r="AE753" s="220"/>
      <c r="AF753" s="220"/>
      <c r="AG753" s="220"/>
      <c r="AH753" s="220"/>
      <c r="AI753" s="220"/>
      <c r="AJ753" s="220"/>
      <c r="AK753" s="220"/>
      <c r="AL753" s="220"/>
      <c r="AM753" s="220"/>
      <c r="AN753" s="220"/>
      <c r="AO753" s="220"/>
      <c r="AP753" s="220"/>
      <c r="AQ753" s="220"/>
      <c r="AR753" s="220"/>
      <c r="AS753" s="220"/>
      <c r="AT753" s="220"/>
      <c r="AU753" s="220"/>
      <c r="AV753" s="220"/>
      <c r="AW753" s="220"/>
      <c r="AX753" s="220"/>
      <c r="AY753" s="220"/>
      <c r="AZ753" s="220"/>
      <c r="BA753" s="220"/>
      <c r="BB753" s="220"/>
      <c r="BC753" s="220"/>
      <c r="BD753" s="220"/>
      <c r="BE753" s="219"/>
      <c r="BF753" s="219"/>
      <c r="BG753" s="219"/>
      <c r="BH753" s="219"/>
      <c r="BI753" s="219"/>
      <c r="BJ753" s="219"/>
      <c r="BK753" s="219"/>
      <c r="BL753" s="219"/>
      <c r="BM753" s="219"/>
    </row>
    <row r="754" spans="1:65" s="218" customFormat="1" x14ac:dyDescent="0.25">
      <c r="A754" s="272"/>
      <c r="B754" s="274"/>
      <c r="C754" s="226"/>
      <c r="D754" s="239"/>
      <c r="E754" s="247"/>
      <c r="F754" s="224"/>
      <c r="G754" s="224"/>
      <c r="H754" s="224"/>
      <c r="I754" s="224"/>
      <c r="J754" s="224"/>
      <c r="K754" s="229"/>
      <c r="L754" s="229"/>
      <c r="M754" s="226"/>
      <c r="N754" s="220"/>
      <c r="O754" s="220"/>
      <c r="P754" s="220"/>
      <c r="Q754" s="220"/>
      <c r="R754" s="220"/>
      <c r="S754" s="220"/>
      <c r="T754" s="220"/>
      <c r="U754" s="220"/>
      <c r="V754" s="220"/>
      <c r="W754" s="220"/>
      <c r="X754" s="220"/>
      <c r="Y754" s="220"/>
      <c r="Z754" s="220"/>
      <c r="AA754" s="220"/>
      <c r="AB754" s="220"/>
      <c r="AC754" s="220"/>
      <c r="AD754" s="220"/>
      <c r="AE754" s="220"/>
      <c r="AF754" s="220"/>
      <c r="AG754" s="220"/>
      <c r="AH754" s="220"/>
      <c r="AI754" s="220"/>
      <c r="AJ754" s="220"/>
      <c r="AK754" s="220"/>
      <c r="AL754" s="220"/>
      <c r="AM754" s="220"/>
      <c r="AN754" s="220"/>
      <c r="AO754" s="220"/>
      <c r="AP754" s="220"/>
      <c r="AQ754" s="220"/>
      <c r="AR754" s="220"/>
      <c r="AS754" s="220"/>
      <c r="AT754" s="220"/>
      <c r="AU754" s="220"/>
      <c r="AV754" s="220"/>
      <c r="AW754" s="220"/>
      <c r="AX754" s="220"/>
      <c r="AY754" s="220"/>
      <c r="AZ754" s="220"/>
      <c r="BA754" s="220"/>
      <c r="BB754" s="220"/>
      <c r="BC754" s="220"/>
      <c r="BD754" s="220"/>
      <c r="BE754" s="219"/>
      <c r="BF754" s="219"/>
      <c r="BG754" s="219"/>
      <c r="BH754" s="219"/>
      <c r="BI754" s="219"/>
      <c r="BJ754" s="219"/>
      <c r="BK754" s="219"/>
      <c r="BL754" s="219"/>
      <c r="BM754" s="219"/>
    </row>
    <row r="755" spans="1:65" s="218" customFormat="1" x14ac:dyDescent="0.25">
      <c r="A755" s="272"/>
      <c r="B755" s="274"/>
      <c r="C755" s="226"/>
      <c r="D755" s="239"/>
      <c r="E755" s="247"/>
      <c r="F755" s="224"/>
      <c r="G755" s="224"/>
      <c r="H755" s="224"/>
      <c r="I755" s="224"/>
      <c r="J755" s="224"/>
      <c r="K755" s="229"/>
      <c r="L755" s="229"/>
      <c r="M755" s="226"/>
      <c r="N755" s="220"/>
      <c r="O755" s="220"/>
      <c r="P755" s="220"/>
      <c r="Q755" s="220"/>
      <c r="R755" s="220"/>
      <c r="S755" s="220"/>
      <c r="T755" s="220"/>
      <c r="U755" s="220"/>
      <c r="V755" s="220"/>
      <c r="W755" s="220"/>
      <c r="X755" s="220"/>
      <c r="Y755" s="220"/>
      <c r="Z755" s="220"/>
      <c r="AA755" s="220"/>
      <c r="AB755" s="220"/>
      <c r="AC755" s="220"/>
      <c r="AD755" s="220"/>
      <c r="AE755" s="220"/>
      <c r="AF755" s="220"/>
      <c r="AG755" s="220"/>
      <c r="AH755" s="220"/>
      <c r="AI755" s="220"/>
      <c r="AJ755" s="220"/>
      <c r="AK755" s="220"/>
      <c r="AL755" s="220"/>
      <c r="AM755" s="220"/>
      <c r="AN755" s="220"/>
      <c r="AO755" s="220"/>
      <c r="AP755" s="220"/>
      <c r="AQ755" s="220"/>
      <c r="AR755" s="220"/>
      <c r="AS755" s="220"/>
      <c r="AT755" s="220"/>
      <c r="AU755" s="220"/>
      <c r="AV755" s="220"/>
      <c r="AW755" s="220"/>
      <c r="AX755" s="220"/>
      <c r="AY755" s="220"/>
      <c r="AZ755" s="220"/>
      <c r="BA755" s="220"/>
      <c r="BB755" s="220"/>
      <c r="BC755" s="220"/>
      <c r="BD755" s="220"/>
      <c r="BE755" s="219"/>
      <c r="BF755" s="219"/>
      <c r="BG755" s="219"/>
      <c r="BH755" s="219"/>
      <c r="BI755" s="219"/>
      <c r="BJ755" s="219"/>
      <c r="BK755" s="219"/>
      <c r="BL755" s="219"/>
      <c r="BM755" s="219"/>
    </row>
    <row r="756" spans="1:65" s="218" customFormat="1" x14ac:dyDescent="0.25">
      <c r="A756" s="272"/>
      <c r="B756" s="274"/>
      <c r="C756" s="226"/>
      <c r="D756" s="239"/>
      <c r="E756" s="247"/>
      <c r="F756" s="224"/>
      <c r="G756" s="224"/>
      <c r="H756" s="224"/>
      <c r="I756" s="224"/>
      <c r="J756" s="224"/>
      <c r="K756" s="229"/>
      <c r="L756" s="229"/>
      <c r="M756" s="226"/>
      <c r="N756" s="220"/>
      <c r="O756" s="220"/>
      <c r="P756" s="220"/>
      <c r="Q756" s="220"/>
      <c r="R756" s="220"/>
      <c r="S756" s="220"/>
      <c r="T756" s="220"/>
      <c r="U756" s="220"/>
      <c r="V756" s="220"/>
      <c r="W756" s="220"/>
      <c r="X756" s="220"/>
      <c r="Y756" s="220"/>
      <c r="Z756" s="220"/>
      <c r="AA756" s="220"/>
      <c r="AB756" s="220"/>
      <c r="AC756" s="220"/>
      <c r="AD756" s="220"/>
      <c r="AE756" s="220"/>
      <c r="AF756" s="220"/>
      <c r="AG756" s="220"/>
      <c r="AH756" s="220"/>
      <c r="AI756" s="220"/>
      <c r="AJ756" s="220"/>
      <c r="AK756" s="220"/>
      <c r="AL756" s="220"/>
      <c r="AM756" s="220"/>
      <c r="AN756" s="220"/>
      <c r="AO756" s="220"/>
      <c r="AP756" s="220"/>
      <c r="AQ756" s="220"/>
      <c r="AR756" s="220"/>
      <c r="AS756" s="220"/>
      <c r="AT756" s="220"/>
      <c r="AU756" s="220"/>
      <c r="AV756" s="220"/>
      <c r="AW756" s="220"/>
      <c r="AX756" s="220"/>
      <c r="AY756" s="220"/>
      <c r="AZ756" s="220"/>
      <c r="BA756" s="220"/>
      <c r="BB756" s="220"/>
      <c r="BC756" s="220"/>
      <c r="BD756" s="220"/>
      <c r="BE756" s="219"/>
      <c r="BF756" s="219"/>
      <c r="BG756" s="219"/>
      <c r="BH756" s="219"/>
      <c r="BI756" s="219"/>
      <c r="BJ756" s="219"/>
      <c r="BK756" s="219"/>
      <c r="BL756" s="219"/>
      <c r="BM756" s="219"/>
    </row>
    <row r="757" spans="1:65" s="218" customFormat="1" x14ac:dyDescent="0.25">
      <c r="A757" s="272"/>
      <c r="B757" s="274"/>
      <c r="C757" s="226"/>
      <c r="D757" s="239"/>
      <c r="E757" s="247"/>
      <c r="F757" s="224"/>
      <c r="G757" s="224"/>
      <c r="H757" s="224"/>
      <c r="I757" s="224"/>
      <c r="J757" s="224"/>
      <c r="K757" s="229"/>
      <c r="L757" s="229"/>
      <c r="M757" s="226"/>
      <c r="N757" s="220"/>
      <c r="O757" s="220"/>
      <c r="P757" s="220"/>
      <c r="Q757" s="220"/>
      <c r="R757" s="220"/>
      <c r="S757" s="220"/>
      <c r="T757" s="220"/>
      <c r="U757" s="220"/>
      <c r="V757" s="220"/>
      <c r="W757" s="220"/>
      <c r="X757" s="220"/>
      <c r="Y757" s="220"/>
      <c r="Z757" s="220"/>
      <c r="AA757" s="220"/>
      <c r="AB757" s="220"/>
      <c r="AC757" s="220"/>
      <c r="AD757" s="220"/>
      <c r="AE757" s="220"/>
      <c r="AF757" s="220"/>
      <c r="AG757" s="220"/>
      <c r="AH757" s="220"/>
      <c r="AI757" s="220"/>
      <c r="AJ757" s="220"/>
      <c r="AK757" s="220"/>
      <c r="AL757" s="220"/>
      <c r="AM757" s="220"/>
      <c r="AN757" s="220"/>
      <c r="AO757" s="220"/>
      <c r="AP757" s="220"/>
      <c r="AQ757" s="220"/>
      <c r="AR757" s="220"/>
      <c r="AS757" s="220"/>
      <c r="AT757" s="220"/>
      <c r="AU757" s="220"/>
      <c r="AV757" s="220"/>
      <c r="AW757" s="220"/>
      <c r="AX757" s="220"/>
      <c r="AY757" s="220"/>
      <c r="AZ757" s="220"/>
      <c r="BA757" s="220"/>
      <c r="BB757" s="220"/>
      <c r="BC757" s="220"/>
      <c r="BD757" s="220"/>
      <c r="BE757" s="219"/>
      <c r="BF757" s="219"/>
      <c r="BG757" s="219"/>
      <c r="BH757" s="219"/>
      <c r="BI757" s="219"/>
      <c r="BJ757" s="219"/>
      <c r="BK757" s="219"/>
      <c r="BL757" s="219"/>
      <c r="BM757" s="219"/>
    </row>
    <row r="758" spans="1:65" s="218" customFormat="1" x14ac:dyDescent="0.25">
      <c r="A758" s="272"/>
      <c r="B758" s="274"/>
      <c r="C758" s="226"/>
      <c r="D758" s="239"/>
      <c r="E758" s="247"/>
      <c r="F758" s="224"/>
      <c r="G758" s="224"/>
      <c r="H758" s="224"/>
      <c r="I758" s="224"/>
      <c r="J758" s="224"/>
      <c r="K758" s="229"/>
      <c r="L758" s="229"/>
      <c r="M758" s="226"/>
      <c r="N758" s="220"/>
      <c r="O758" s="220"/>
      <c r="P758" s="220"/>
      <c r="Q758" s="220"/>
      <c r="R758" s="220"/>
      <c r="S758" s="220"/>
      <c r="T758" s="220"/>
      <c r="U758" s="220"/>
      <c r="V758" s="220"/>
      <c r="W758" s="220"/>
      <c r="X758" s="220"/>
      <c r="Y758" s="220"/>
      <c r="Z758" s="220"/>
      <c r="AA758" s="220"/>
      <c r="AB758" s="220"/>
      <c r="AC758" s="220"/>
      <c r="AD758" s="220"/>
      <c r="AE758" s="220"/>
      <c r="AF758" s="220"/>
      <c r="AG758" s="220"/>
      <c r="AH758" s="220"/>
      <c r="AI758" s="220"/>
      <c r="AJ758" s="220"/>
      <c r="AK758" s="220"/>
      <c r="AL758" s="220"/>
      <c r="AM758" s="220"/>
      <c r="AN758" s="220"/>
      <c r="AO758" s="220"/>
      <c r="AP758" s="220"/>
      <c r="AQ758" s="220"/>
      <c r="AR758" s="220"/>
      <c r="AS758" s="220"/>
      <c r="AT758" s="220"/>
      <c r="AU758" s="220"/>
      <c r="AV758" s="220"/>
      <c r="AW758" s="220"/>
      <c r="AX758" s="220"/>
      <c r="AY758" s="220"/>
      <c r="AZ758" s="220"/>
      <c r="BA758" s="220"/>
      <c r="BB758" s="220"/>
      <c r="BC758" s="220"/>
      <c r="BD758" s="220"/>
      <c r="BE758" s="219"/>
      <c r="BF758" s="219"/>
      <c r="BG758" s="219"/>
      <c r="BH758" s="219"/>
      <c r="BI758" s="219"/>
      <c r="BJ758" s="219"/>
      <c r="BK758" s="219"/>
      <c r="BL758" s="219"/>
      <c r="BM758" s="219"/>
    </row>
    <row r="759" spans="1:65" s="218" customFormat="1" x14ac:dyDescent="0.25">
      <c r="A759" s="272"/>
      <c r="B759" s="274"/>
      <c r="C759" s="228"/>
      <c r="D759" s="239"/>
      <c r="E759" s="248"/>
      <c r="F759" s="224"/>
      <c r="G759" s="224"/>
      <c r="H759" s="224"/>
      <c r="I759" s="224"/>
      <c r="J759" s="224"/>
      <c r="K759" s="229"/>
      <c r="L759" s="229"/>
      <c r="M759" s="226"/>
      <c r="N759" s="220"/>
      <c r="O759" s="220"/>
      <c r="P759" s="220"/>
      <c r="Q759" s="220"/>
      <c r="R759" s="220"/>
      <c r="S759" s="220"/>
      <c r="T759" s="220"/>
      <c r="U759" s="220"/>
      <c r="V759" s="220"/>
      <c r="W759" s="220"/>
      <c r="X759" s="220"/>
      <c r="Y759" s="220"/>
      <c r="Z759" s="220"/>
      <c r="AA759" s="220"/>
      <c r="AB759" s="220"/>
      <c r="AC759" s="220"/>
      <c r="AD759" s="220"/>
      <c r="AE759" s="220"/>
      <c r="AF759" s="220"/>
      <c r="AG759" s="220"/>
      <c r="AH759" s="220"/>
      <c r="AI759" s="220"/>
      <c r="AJ759" s="220"/>
      <c r="AK759" s="220"/>
      <c r="AL759" s="220"/>
      <c r="AM759" s="220"/>
      <c r="AN759" s="220"/>
      <c r="AO759" s="220"/>
      <c r="AP759" s="220"/>
      <c r="AQ759" s="220"/>
      <c r="AR759" s="220"/>
      <c r="AS759" s="220"/>
      <c r="AT759" s="220"/>
      <c r="AU759" s="220"/>
      <c r="AV759" s="220"/>
      <c r="AW759" s="220"/>
      <c r="AX759" s="220"/>
      <c r="AY759" s="220"/>
      <c r="AZ759" s="220"/>
      <c r="BA759" s="220"/>
      <c r="BB759" s="220"/>
      <c r="BC759" s="220"/>
      <c r="BD759" s="220"/>
      <c r="BE759" s="219"/>
      <c r="BF759" s="219"/>
      <c r="BG759" s="219"/>
      <c r="BH759" s="219"/>
      <c r="BI759" s="219"/>
      <c r="BJ759" s="219"/>
      <c r="BK759" s="219"/>
      <c r="BL759" s="219"/>
      <c r="BM759" s="219"/>
    </row>
    <row r="760" spans="1:65" s="218" customFormat="1" x14ac:dyDescent="0.25">
      <c r="A760" s="272"/>
      <c r="B760" s="274"/>
      <c r="C760" s="223"/>
      <c r="D760" s="239"/>
      <c r="E760" s="247"/>
      <c r="F760" s="224"/>
      <c r="G760" s="224"/>
      <c r="H760" s="224"/>
      <c r="I760" s="224"/>
      <c r="J760" s="224"/>
      <c r="K760" s="225"/>
      <c r="L760" s="225"/>
      <c r="M760" s="226"/>
      <c r="N760" s="220"/>
      <c r="O760" s="220"/>
      <c r="P760" s="220"/>
      <c r="Q760" s="220"/>
      <c r="R760" s="220"/>
      <c r="S760" s="220"/>
      <c r="T760" s="220"/>
      <c r="U760" s="220"/>
      <c r="V760" s="220"/>
      <c r="W760" s="220"/>
      <c r="X760" s="220"/>
      <c r="Y760" s="220"/>
      <c r="Z760" s="220"/>
      <c r="AA760" s="220"/>
      <c r="AB760" s="220"/>
      <c r="AC760" s="220"/>
      <c r="AD760" s="220"/>
      <c r="AE760" s="220"/>
      <c r="AF760" s="220"/>
      <c r="AG760" s="220"/>
      <c r="AH760" s="220"/>
      <c r="AI760" s="220"/>
      <c r="AJ760" s="220"/>
      <c r="AK760" s="220"/>
      <c r="AL760" s="220"/>
      <c r="AM760" s="220"/>
      <c r="AN760" s="220"/>
      <c r="AO760" s="220"/>
      <c r="AP760" s="220"/>
      <c r="AQ760" s="220"/>
      <c r="AR760" s="220"/>
      <c r="AS760" s="220"/>
      <c r="AT760" s="220"/>
      <c r="AU760" s="220"/>
      <c r="AV760" s="220"/>
      <c r="AW760" s="220"/>
      <c r="AX760" s="220"/>
      <c r="AY760" s="220"/>
      <c r="AZ760" s="220"/>
      <c r="BA760" s="220"/>
      <c r="BB760" s="220"/>
      <c r="BC760" s="220"/>
      <c r="BD760" s="220"/>
      <c r="BE760" s="219"/>
      <c r="BF760" s="219"/>
      <c r="BG760" s="219"/>
      <c r="BH760" s="219"/>
      <c r="BI760" s="219"/>
      <c r="BJ760" s="219"/>
      <c r="BK760" s="219"/>
      <c r="BL760" s="219"/>
      <c r="BM760" s="219"/>
    </row>
    <row r="761" spans="1:65" s="218" customFormat="1" x14ac:dyDescent="0.25">
      <c r="A761" s="272"/>
      <c r="B761" s="274"/>
      <c r="C761" s="223"/>
      <c r="D761" s="239"/>
      <c r="E761" s="247"/>
      <c r="F761" s="224"/>
      <c r="G761" s="224"/>
      <c r="H761" s="224"/>
      <c r="I761" s="224"/>
      <c r="J761" s="224"/>
      <c r="K761" s="225"/>
      <c r="L761" s="225"/>
      <c r="M761" s="226"/>
      <c r="N761" s="220"/>
      <c r="O761" s="220"/>
      <c r="P761" s="220"/>
      <c r="Q761" s="220"/>
      <c r="R761" s="220"/>
      <c r="S761" s="220"/>
      <c r="T761" s="220"/>
      <c r="U761" s="220"/>
      <c r="V761" s="220"/>
      <c r="W761" s="220"/>
      <c r="X761" s="220"/>
      <c r="Y761" s="220"/>
      <c r="Z761" s="220"/>
      <c r="AA761" s="220"/>
      <c r="AB761" s="220"/>
      <c r="AC761" s="220"/>
      <c r="AD761" s="220"/>
      <c r="AE761" s="220"/>
      <c r="AF761" s="220"/>
      <c r="AG761" s="220"/>
      <c r="AH761" s="220"/>
      <c r="AI761" s="220"/>
      <c r="AJ761" s="220"/>
      <c r="AK761" s="220"/>
      <c r="AL761" s="220"/>
      <c r="AM761" s="220"/>
      <c r="AN761" s="220"/>
      <c r="AO761" s="220"/>
      <c r="AP761" s="220"/>
      <c r="AQ761" s="220"/>
      <c r="AR761" s="220"/>
      <c r="AS761" s="220"/>
      <c r="AT761" s="220"/>
      <c r="AU761" s="220"/>
      <c r="AV761" s="220"/>
      <c r="AW761" s="220"/>
      <c r="AX761" s="220"/>
      <c r="AY761" s="220"/>
      <c r="AZ761" s="220"/>
      <c r="BA761" s="220"/>
      <c r="BB761" s="220"/>
      <c r="BC761" s="220"/>
      <c r="BD761" s="220"/>
      <c r="BE761" s="219"/>
      <c r="BF761" s="219"/>
      <c r="BG761" s="219"/>
      <c r="BH761" s="219"/>
      <c r="BI761" s="219"/>
      <c r="BJ761" s="219"/>
      <c r="BK761" s="219"/>
      <c r="BL761" s="219"/>
      <c r="BM761" s="219"/>
    </row>
    <row r="762" spans="1:65" s="218" customFormat="1" x14ac:dyDescent="0.25">
      <c r="A762" s="272"/>
      <c r="B762" s="274"/>
      <c r="C762" s="223"/>
      <c r="D762" s="239"/>
      <c r="E762" s="247"/>
      <c r="F762" s="224"/>
      <c r="G762" s="224"/>
      <c r="H762" s="224"/>
      <c r="I762" s="224"/>
      <c r="J762" s="224"/>
      <c r="K762" s="225"/>
      <c r="L762" s="225"/>
      <c r="M762" s="226"/>
      <c r="N762" s="220"/>
      <c r="O762" s="220"/>
      <c r="P762" s="220"/>
      <c r="Q762" s="220"/>
      <c r="R762" s="220"/>
      <c r="S762" s="220"/>
      <c r="T762" s="220"/>
      <c r="U762" s="220"/>
      <c r="V762" s="220"/>
      <c r="W762" s="220"/>
      <c r="X762" s="220"/>
      <c r="Y762" s="220"/>
      <c r="Z762" s="220"/>
      <c r="AA762" s="220"/>
      <c r="AB762" s="220"/>
      <c r="AC762" s="220"/>
      <c r="AD762" s="220"/>
      <c r="AE762" s="220"/>
      <c r="AF762" s="220"/>
      <c r="AG762" s="220"/>
      <c r="AH762" s="220"/>
      <c r="AI762" s="220"/>
      <c r="AJ762" s="220"/>
      <c r="AK762" s="220"/>
      <c r="AL762" s="220"/>
      <c r="AM762" s="220"/>
      <c r="AN762" s="220"/>
      <c r="AO762" s="220"/>
      <c r="AP762" s="220"/>
      <c r="AQ762" s="220"/>
      <c r="AR762" s="220"/>
      <c r="AS762" s="220"/>
      <c r="AT762" s="220"/>
      <c r="AU762" s="220"/>
      <c r="AV762" s="220"/>
      <c r="AW762" s="220"/>
      <c r="AX762" s="220"/>
      <c r="AY762" s="220"/>
      <c r="AZ762" s="220"/>
      <c r="BA762" s="220"/>
      <c r="BB762" s="220"/>
      <c r="BC762" s="220"/>
      <c r="BD762" s="220"/>
      <c r="BE762" s="219"/>
      <c r="BF762" s="219"/>
      <c r="BG762" s="219"/>
      <c r="BH762" s="219"/>
      <c r="BI762" s="219"/>
      <c r="BJ762" s="219"/>
      <c r="BK762" s="219"/>
      <c r="BL762" s="219"/>
      <c r="BM762" s="219"/>
    </row>
    <row r="763" spans="1:65" s="218" customFormat="1" x14ac:dyDescent="0.25">
      <c r="A763" s="272"/>
      <c r="B763" s="274"/>
      <c r="C763" s="227"/>
      <c r="D763" s="239"/>
      <c r="E763" s="248"/>
      <c r="F763" s="224"/>
      <c r="G763" s="224"/>
      <c r="H763" s="224"/>
      <c r="I763" s="224"/>
      <c r="J763" s="224"/>
      <c r="K763" s="225"/>
      <c r="L763" s="225"/>
      <c r="M763" s="226"/>
      <c r="N763" s="220"/>
      <c r="O763" s="220"/>
      <c r="P763" s="220"/>
      <c r="Q763" s="220"/>
      <c r="R763" s="220"/>
      <c r="S763" s="220"/>
      <c r="T763" s="220"/>
      <c r="U763" s="220"/>
      <c r="V763" s="220"/>
      <c r="W763" s="220"/>
      <c r="X763" s="220"/>
      <c r="Y763" s="220"/>
      <c r="Z763" s="220"/>
      <c r="AA763" s="220"/>
      <c r="AB763" s="220"/>
      <c r="AC763" s="220"/>
      <c r="AD763" s="220"/>
      <c r="AE763" s="220"/>
      <c r="AF763" s="220"/>
      <c r="AG763" s="220"/>
      <c r="AH763" s="220"/>
      <c r="AI763" s="220"/>
      <c r="AJ763" s="220"/>
      <c r="AK763" s="220"/>
      <c r="AL763" s="220"/>
      <c r="AM763" s="220"/>
      <c r="AN763" s="220"/>
      <c r="AO763" s="220"/>
      <c r="AP763" s="220"/>
      <c r="AQ763" s="220"/>
      <c r="AR763" s="220"/>
      <c r="AS763" s="220"/>
      <c r="AT763" s="220"/>
      <c r="AU763" s="220"/>
      <c r="AV763" s="220"/>
      <c r="AW763" s="220"/>
      <c r="AX763" s="220"/>
      <c r="AY763" s="220"/>
      <c r="AZ763" s="220"/>
      <c r="BA763" s="220"/>
      <c r="BB763" s="220"/>
      <c r="BC763" s="220"/>
      <c r="BD763" s="220"/>
      <c r="BE763" s="219"/>
      <c r="BF763" s="219"/>
      <c r="BG763" s="219"/>
      <c r="BH763" s="219"/>
      <c r="BI763" s="219"/>
      <c r="BJ763" s="219"/>
      <c r="BK763" s="219"/>
      <c r="BL763" s="219"/>
      <c r="BM763" s="219"/>
    </row>
    <row r="764" spans="1:65" s="218" customFormat="1" x14ac:dyDescent="0.25">
      <c r="A764" s="272"/>
      <c r="B764" s="274"/>
      <c r="C764" s="227"/>
      <c r="D764" s="202"/>
      <c r="E764" s="221"/>
      <c r="F764" s="208"/>
      <c r="G764" s="208"/>
      <c r="H764" s="208"/>
      <c r="I764" s="208"/>
      <c r="J764" s="208"/>
      <c r="K764" s="230"/>
      <c r="L764" s="208"/>
      <c r="M764" s="208"/>
      <c r="N764" s="220"/>
      <c r="O764" s="220"/>
      <c r="P764" s="220"/>
      <c r="Q764" s="220"/>
      <c r="R764" s="220"/>
      <c r="S764" s="220"/>
      <c r="T764" s="220"/>
      <c r="U764" s="220"/>
      <c r="V764" s="220"/>
      <c r="W764" s="220"/>
      <c r="X764" s="220"/>
      <c r="Y764" s="220"/>
      <c r="Z764" s="220"/>
      <c r="AA764" s="220"/>
      <c r="AB764" s="220"/>
      <c r="AC764" s="220"/>
      <c r="AD764" s="220"/>
      <c r="AE764" s="220"/>
      <c r="AF764" s="220"/>
      <c r="AG764" s="220"/>
      <c r="AH764" s="220"/>
      <c r="AI764" s="220"/>
      <c r="AJ764" s="220"/>
      <c r="AK764" s="220"/>
      <c r="AL764" s="220"/>
      <c r="AM764" s="220"/>
      <c r="AN764" s="220"/>
      <c r="AO764" s="220"/>
      <c r="AP764" s="220"/>
      <c r="AQ764" s="220"/>
      <c r="AR764" s="220"/>
      <c r="AS764" s="220"/>
      <c r="AT764" s="220"/>
      <c r="AU764" s="220"/>
      <c r="AV764" s="220"/>
      <c r="AW764" s="220"/>
      <c r="AX764" s="220"/>
      <c r="AY764" s="220"/>
      <c r="AZ764" s="220"/>
      <c r="BA764" s="220"/>
      <c r="BB764" s="220"/>
      <c r="BC764" s="220"/>
      <c r="BD764" s="220"/>
      <c r="BE764" s="219"/>
      <c r="BF764" s="219"/>
      <c r="BG764" s="219"/>
      <c r="BH764" s="219"/>
      <c r="BI764" s="219"/>
      <c r="BJ764" s="219"/>
      <c r="BK764" s="219"/>
      <c r="BL764" s="219"/>
      <c r="BM764" s="219"/>
    </row>
    <row r="765" spans="1:65" s="218" customFormat="1" x14ac:dyDescent="0.25">
      <c r="A765" s="272"/>
      <c r="B765" s="274"/>
      <c r="C765" s="223"/>
      <c r="D765" s="239"/>
      <c r="E765" s="247"/>
      <c r="F765" s="224"/>
      <c r="G765" s="224"/>
      <c r="H765" s="224"/>
      <c r="I765" s="224"/>
      <c r="J765" s="224"/>
      <c r="K765" s="225"/>
      <c r="L765" s="225"/>
      <c r="M765" s="208"/>
      <c r="N765" s="220"/>
      <c r="O765" s="220"/>
      <c r="P765" s="220"/>
      <c r="Q765" s="220"/>
      <c r="R765" s="220"/>
      <c r="S765" s="220"/>
      <c r="T765" s="220"/>
      <c r="U765" s="220"/>
      <c r="V765" s="220"/>
      <c r="W765" s="220"/>
      <c r="X765" s="220"/>
      <c r="Y765" s="220"/>
      <c r="Z765" s="220"/>
      <c r="AA765" s="220"/>
      <c r="AB765" s="220"/>
      <c r="AC765" s="220"/>
      <c r="AD765" s="220"/>
      <c r="AE765" s="220"/>
      <c r="AF765" s="220"/>
      <c r="AG765" s="220"/>
      <c r="AH765" s="220"/>
      <c r="AI765" s="220"/>
      <c r="AJ765" s="220"/>
      <c r="AK765" s="220"/>
      <c r="AL765" s="220"/>
      <c r="AM765" s="220"/>
      <c r="AN765" s="220"/>
      <c r="AO765" s="220"/>
      <c r="AP765" s="220"/>
      <c r="AQ765" s="220"/>
      <c r="AR765" s="220"/>
      <c r="AS765" s="220"/>
      <c r="AT765" s="220"/>
      <c r="AU765" s="220"/>
      <c r="AV765" s="220"/>
      <c r="AW765" s="220"/>
      <c r="AX765" s="220"/>
      <c r="AY765" s="220"/>
      <c r="AZ765" s="220"/>
      <c r="BA765" s="220"/>
      <c r="BB765" s="220"/>
      <c r="BC765" s="220"/>
      <c r="BD765" s="220"/>
      <c r="BE765" s="219"/>
      <c r="BF765" s="219"/>
      <c r="BG765" s="219"/>
      <c r="BH765" s="219"/>
      <c r="BI765" s="219"/>
      <c r="BJ765" s="219"/>
      <c r="BK765" s="219"/>
      <c r="BL765" s="219"/>
      <c r="BM765" s="219"/>
    </row>
    <row r="766" spans="1:65" s="218" customFormat="1" x14ac:dyDescent="0.25">
      <c r="A766" s="272"/>
      <c r="B766" s="274"/>
      <c r="C766" s="227"/>
      <c r="D766" s="239"/>
      <c r="E766" s="247"/>
      <c r="F766" s="224"/>
      <c r="G766" s="224"/>
      <c r="H766" s="224"/>
      <c r="I766" s="224"/>
      <c r="J766" s="224"/>
      <c r="K766" s="225"/>
      <c r="L766" s="225"/>
      <c r="M766" s="226"/>
      <c r="N766" s="220"/>
      <c r="O766" s="220"/>
      <c r="P766" s="220"/>
      <c r="Q766" s="220"/>
      <c r="R766" s="220"/>
      <c r="S766" s="220"/>
      <c r="T766" s="220"/>
      <c r="U766" s="220"/>
      <c r="V766" s="220"/>
      <c r="W766" s="220"/>
      <c r="X766" s="220"/>
      <c r="Y766" s="220"/>
      <c r="Z766" s="220"/>
      <c r="AA766" s="220"/>
      <c r="AB766" s="220"/>
      <c r="AC766" s="220"/>
      <c r="AD766" s="220"/>
      <c r="AE766" s="220"/>
      <c r="AF766" s="220"/>
      <c r="AG766" s="220"/>
      <c r="AH766" s="220"/>
      <c r="AI766" s="220"/>
      <c r="AJ766" s="220"/>
      <c r="AK766" s="220"/>
      <c r="AL766" s="220"/>
      <c r="AM766" s="220"/>
      <c r="AN766" s="220"/>
      <c r="AO766" s="220"/>
      <c r="AP766" s="220"/>
      <c r="AQ766" s="220"/>
      <c r="AR766" s="220"/>
      <c r="AS766" s="220"/>
      <c r="AT766" s="220"/>
      <c r="AU766" s="220"/>
      <c r="AV766" s="220"/>
      <c r="AW766" s="220"/>
      <c r="AX766" s="220"/>
      <c r="AY766" s="220"/>
      <c r="AZ766" s="220"/>
      <c r="BA766" s="220"/>
      <c r="BB766" s="220"/>
      <c r="BC766" s="220"/>
      <c r="BD766" s="220"/>
      <c r="BE766" s="219"/>
      <c r="BF766" s="219"/>
      <c r="BG766" s="219"/>
      <c r="BH766" s="219"/>
      <c r="BI766" s="219"/>
      <c r="BJ766" s="219"/>
      <c r="BK766" s="219"/>
      <c r="BL766" s="219"/>
      <c r="BM766" s="219"/>
    </row>
    <row r="767" spans="1:65" s="218" customFormat="1" x14ac:dyDescent="0.25">
      <c r="A767" s="272"/>
      <c r="B767" s="274"/>
      <c r="C767" s="223"/>
      <c r="D767" s="239"/>
      <c r="E767" s="247"/>
      <c r="F767" s="224"/>
      <c r="G767" s="224"/>
      <c r="H767" s="224"/>
      <c r="I767" s="224"/>
      <c r="J767" s="224"/>
      <c r="K767" s="225"/>
      <c r="L767" s="225"/>
      <c r="M767" s="226"/>
      <c r="N767" s="220"/>
      <c r="O767" s="220"/>
      <c r="P767" s="220"/>
      <c r="Q767" s="220"/>
      <c r="R767" s="220"/>
      <c r="S767" s="220"/>
      <c r="T767" s="220"/>
      <c r="U767" s="220"/>
      <c r="V767" s="220"/>
      <c r="W767" s="220"/>
      <c r="X767" s="220"/>
      <c r="Y767" s="220"/>
      <c r="Z767" s="220"/>
      <c r="AA767" s="220"/>
      <c r="AB767" s="220"/>
      <c r="AC767" s="220"/>
      <c r="AD767" s="220"/>
      <c r="AE767" s="220"/>
      <c r="AF767" s="220"/>
      <c r="AG767" s="220"/>
      <c r="AH767" s="220"/>
      <c r="AI767" s="220"/>
      <c r="AJ767" s="220"/>
      <c r="AK767" s="220"/>
      <c r="AL767" s="220"/>
      <c r="AM767" s="220"/>
      <c r="AN767" s="220"/>
      <c r="AO767" s="220"/>
      <c r="AP767" s="220"/>
      <c r="AQ767" s="220"/>
      <c r="AR767" s="220"/>
      <c r="AS767" s="220"/>
      <c r="AT767" s="220"/>
      <c r="AU767" s="220"/>
      <c r="AV767" s="220"/>
      <c r="AW767" s="220"/>
      <c r="AX767" s="220"/>
      <c r="AY767" s="220"/>
      <c r="AZ767" s="220"/>
      <c r="BA767" s="220"/>
      <c r="BB767" s="220"/>
      <c r="BC767" s="220"/>
      <c r="BD767" s="220"/>
      <c r="BE767" s="219"/>
      <c r="BF767" s="219"/>
      <c r="BG767" s="219"/>
      <c r="BH767" s="219"/>
      <c r="BI767" s="219"/>
      <c r="BJ767" s="219"/>
      <c r="BK767" s="219"/>
      <c r="BL767" s="219"/>
      <c r="BM767" s="219"/>
    </row>
    <row r="768" spans="1:65" s="218" customFormat="1" x14ac:dyDescent="0.25">
      <c r="A768" s="272"/>
      <c r="B768" s="274"/>
      <c r="C768" s="223"/>
      <c r="D768" s="239"/>
      <c r="E768" s="247"/>
      <c r="F768" s="224"/>
      <c r="G768" s="224"/>
      <c r="H768" s="224"/>
      <c r="I768" s="224"/>
      <c r="J768" s="224"/>
      <c r="K768" s="225"/>
      <c r="L768" s="225"/>
      <c r="M768" s="226"/>
      <c r="N768" s="220"/>
      <c r="O768" s="220"/>
      <c r="P768" s="220"/>
      <c r="Q768" s="220"/>
      <c r="R768" s="220"/>
      <c r="S768" s="220"/>
      <c r="T768" s="220"/>
      <c r="U768" s="220"/>
      <c r="V768" s="220"/>
      <c r="W768" s="220"/>
      <c r="X768" s="220"/>
      <c r="Y768" s="220"/>
      <c r="Z768" s="220"/>
      <c r="AA768" s="220"/>
      <c r="AB768" s="220"/>
      <c r="AC768" s="220"/>
      <c r="AD768" s="220"/>
      <c r="AE768" s="220"/>
      <c r="AF768" s="220"/>
      <c r="AG768" s="220"/>
      <c r="AH768" s="220"/>
      <c r="AI768" s="220"/>
      <c r="AJ768" s="220"/>
      <c r="AK768" s="220"/>
      <c r="AL768" s="220"/>
      <c r="AM768" s="220"/>
      <c r="AN768" s="220"/>
      <c r="AO768" s="220"/>
      <c r="AP768" s="220"/>
      <c r="AQ768" s="220"/>
      <c r="AR768" s="220"/>
      <c r="AS768" s="220"/>
      <c r="AT768" s="220"/>
      <c r="AU768" s="220"/>
      <c r="AV768" s="220"/>
      <c r="AW768" s="220"/>
      <c r="AX768" s="220"/>
      <c r="AY768" s="220"/>
      <c r="AZ768" s="220"/>
      <c r="BA768" s="220"/>
      <c r="BB768" s="220"/>
      <c r="BC768" s="220"/>
      <c r="BD768" s="220"/>
      <c r="BE768" s="219"/>
      <c r="BF768" s="219"/>
      <c r="BG768" s="219"/>
      <c r="BH768" s="219"/>
      <c r="BI768" s="219"/>
      <c r="BJ768" s="219"/>
      <c r="BK768" s="219"/>
      <c r="BL768" s="219"/>
      <c r="BM768" s="219"/>
    </row>
    <row r="769" spans="1:65" s="218" customFormat="1" x14ac:dyDescent="0.25">
      <c r="A769" s="272"/>
      <c r="B769" s="274"/>
      <c r="C769" s="223"/>
      <c r="D769" s="239"/>
      <c r="E769" s="247"/>
      <c r="F769" s="224"/>
      <c r="G769" s="224"/>
      <c r="H769" s="224"/>
      <c r="I769" s="224"/>
      <c r="J769" s="224"/>
      <c r="K769" s="225"/>
      <c r="L769" s="225"/>
      <c r="M769" s="226"/>
      <c r="N769" s="220"/>
      <c r="O769" s="220"/>
      <c r="P769" s="220"/>
      <c r="Q769" s="220"/>
      <c r="R769" s="220"/>
      <c r="S769" s="220"/>
      <c r="T769" s="220"/>
      <c r="U769" s="220"/>
      <c r="V769" s="220"/>
      <c r="W769" s="220"/>
      <c r="X769" s="220"/>
      <c r="Y769" s="220"/>
      <c r="Z769" s="220"/>
      <c r="AA769" s="220"/>
      <c r="AB769" s="220"/>
      <c r="AC769" s="220"/>
      <c r="AD769" s="220"/>
      <c r="AE769" s="220"/>
      <c r="AF769" s="220"/>
      <c r="AG769" s="220"/>
      <c r="AH769" s="220"/>
      <c r="AI769" s="220"/>
      <c r="AJ769" s="220"/>
      <c r="AK769" s="220"/>
      <c r="AL769" s="220"/>
      <c r="AM769" s="220"/>
      <c r="AN769" s="220"/>
      <c r="AO769" s="220"/>
      <c r="AP769" s="220"/>
      <c r="AQ769" s="220"/>
      <c r="AR769" s="220"/>
      <c r="AS769" s="220"/>
      <c r="AT769" s="220"/>
      <c r="AU769" s="220"/>
      <c r="AV769" s="220"/>
      <c r="AW769" s="220"/>
      <c r="AX769" s="220"/>
      <c r="AY769" s="220"/>
      <c r="AZ769" s="220"/>
      <c r="BA769" s="220"/>
      <c r="BB769" s="220"/>
      <c r="BC769" s="220"/>
      <c r="BD769" s="220"/>
      <c r="BE769" s="219"/>
      <c r="BF769" s="219"/>
      <c r="BG769" s="219"/>
      <c r="BH769" s="219"/>
      <c r="BI769" s="219"/>
      <c r="BJ769" s="219"/>
      <c r="BK769" s="219"/>
      <c r="BL769" s="219"/>
      <c r="BM769" s="219"/>
    </row>
    <row r="770" spans="1:65" s="218" customFormat="1" x14ac:dyDescent="0.25">
      <c r="A770" s="272"/>
      <c r="B770" s="274"/>
      <c r="C770" s="223"/>
      <c r="D770" s="239"/>
      <c r="E770" s="247"/>
      <c r="F770" s="224"/>
      <c r="G770" s="224"/>
      <c r="H770" s="224"/>
      <c r="I770" s="224"/>
      <c r="J770" s="224"/>
      <c r="K770" s="225"/>
      <c r="L770" s="225"/>
      <c r="M770" s="226"/>
      <c r="N770" s="220"/>
      <c r="O770" s="220"/>
      <c r="P770" s="220"/>
      <c r="Q770" s="220"/>
      <c r="R770" s="220"/>
      <c r="S770" s="220"/>
      <c r="T770" s="220"/>
      <c r="U770" s="220"/>
      <c r="V770" s="220"/>
      <c r="W770" s="220"/>
      <c r="X770" s="220"/>
      <c r="Y770" s="220"/>
      <c r="Z770" s="220"/>
      <c r="AA770" s="220"/>
      <c r="AB770" s="220"/>
      <c r="AC770" s="220"/>
      <c r="AD770" s="220"/>
      <c r="AE770" s="220"/>
      <c r="AF770" s="220"/>
      <c r="AG770" s="220"/>
      <c r="AH770" s="220"/>
      <c r="AI770" s="220"/>
      <c r="AJ770" s="220"/>
      <c r="AK770" s="220"/>
      <c r="AL770" s="220"/>
      <c r="AM770" s="220"/>
      <c r="AN770" s="220"/>
      <c r="AO770" s="220"/>
      <c r="AP770" s="220"/>
      <c r="AQ770" s="220"/>
      <c r="AR770" s="220"/>
      <c r="AS770" s="220"/>
      <c r="AT770" s="220"/>
      <c r="AU770" s="220"/>
      <c r="AV770" s="220"/>
      <c r="AW770" s="220"/>
      <c r="AX770" s="220"/>
      <c r="AY770" s="220"/>
      <c r="AZ770" s="220"/>
      <c r="BA770" s="220"/>
      <c r="BB770" s="220"/>
      <c r="BC770" s="220"/>
      <c r="BD770" s="220"/>
      <c r="BE770" s="219"/>
      <c r="BF770" s="219"/>
      <c r="BG770" s="219"/>
      <c r="BH770" s="219"/>
      <c r="BI770" s="219"/>
      <c r="BJ770" s="219"/>
      <c r="BK770" s="219"/>
      <c r="BL770" s="219"/>
      <c r="BM770" s="219"/>
    </row>
    <row r="771" spans="1:65" s="218" customFormat="1" x14ac:dyDescent="0.25">
      <c r="A771" s="272"/>
      <c r="B771" s="274"/>
      <c r="C771" s="223"/>
      <c r="D771" s="239"/>
      <c r="E771" s="247"/>
      <c r="F771" s="224"/>
      <c r="G771" s="224"/>
      <c r="H771" s="224"/>
      <c r="I771" s="224"/>
      <c r="J771" s="224"/>
      <c r="K771" s="225"/>
      <c r="L771" s="225"/>
      <c r="M771" s="226"/>
      <c r="N771" s="220"/>
      <c r="O771" s="220"/>
      <c r="P771" s="220"/>
      <c r="Q771" s="220"/>
      <c r="R771" s="220"/>
      <c r="S771" s="220"/>
      <c r="T771" s="220"/>
      <c r="U771" s="220"/>
      <c r="V771" s="220"/>
      <c r="W771" s="220"/>
      <c r="X771" s="220"/>
      <c r="Y771" s="220"/>
      <c r="Z771" s="220"/>
      <c r="AA771" s="220"/>
      <c r="AB771" s="220"/>
      <c r="AC771" s="220"/>
      <c r="AD771" s="220"/>
      <c r="AE771" s="220"/>
      <c r="AF771" s="220"/>
      <c r="AG771" s="220"/>
      <c r="AH771" s="220"/>
      <c r="AI771" s="220"/>
      <c r="AJ771" s="220"/>
      <c r="AK771" s="220"/>
      <c r="AL771" s="220"/>
      <c r="AM771" s="220"/>
      <c r="AN771" s="220"/>
      <c r="AO771" s="220"/>
      <c r="AP771" s="220"/>
      <c r="AQ771" s="220"/>
      <c r="AR771" s="220"/>
      <c r="AS771" s="220"/>
      <c r="AT771" s="220"/>
      <c r="AU771" s="220"/>
      <c r="AV771" s="220"/>
      <c r="AW771" s="220"/>
      <c r="AX771" s="220"/>
      <c r="AY771" s="220"/>
      <c r="AZ771" s="220"/>
      <c r="BA771" s="220"/>
      <c r="BB771" s="220"/>
      <c r="BC771" s="220"/>
      <c r="BD771" s="220"/>
      <c r="BE771" s="219"/>
      <c r="BF771" s="219"/>
      <c r="BG771" s="219"/>
      <c r="BH771" s="219"/>
      <c r="BI771" s="219"/>
      <c r="BJ771" s="219"/>
      <c r="BK771" s="219"/>
      <c r="BL771" s="219"/>
      <c r="BM771" s="219"/>
    </row>
    <row r="772" spans="1:65" s="218" customFormat="1" x14ac:dyDescent="0.25">
      <c r="A772" s="272"/>
      <c r="B772" s="274"/>
      <c r="C772" s="223"/>
      <c r="D772" s="239"/>
      <c r="E772" s="247"/>
      <c r="F772" s="224"/>
      <c r="G772" s="224"/>
      <c r="H772" s="224"/>
      <c r="I772" s="224"/>
      <c r="J772" s="224"/>
      <c r="K772" s="225"/>
      <c r="L772" s="225"/>
      <c r="M772" s="226"/>
      <c r="N772" s="220"/>
      <c r="O772" s="220"/>
      <c r="P772" s="220"/>
      <c r="Q772" s="220"/>
      <c r="R772" s="220"/>
      <c r="S772" s="220"/>
      <c r="T772" s="220"/>
      <c r="U772" s="220"/>
      <c r="V772" s="220"/>
      <c r="W772" s="220"/>
      <c r="X772" s="220"/>
      <c r="Y772" s="220"/>
      <c r="Z772" s="220"/>
      <c r="AA772" s="220"/>
      <c r="AB772" s="220"/>
      <c r="AC772" s="220"/>
      <c r="AD772" s="220"/>
      <c r="AE772" s="220"/>
      <c r="AF772" s="220"/>
      <c r="AG772" s="220"/>
      <c r="AH772" s="220"/>
      <c r="AI772" s="220"/>
      <c r="AJ772" s="220"/>
      <c r="AK772" s="220"/>
      <c r="AL772" s="220"/>
      <c r="AM772" s="220"/>
      <c r="AN772" s="220"/>
      <c r="AO772" s="220"/>
      <c r="AP772" s="220"/>
      <c r="AQ772" s="220"/>
      <c r="AR772" s="220"/>
      <c r="AS772" s="220"/>
      <c r="AT772" s="220"/>
      <c r="AU772" s="220"/>
      <c r="AV772" s="220"/>
      <c r="AW772" s="220"/>
      <c r="AX772" s="220"/>
      <c r="AY772" s="220"/>
      <c r="AZ772" s="220"/>
      <c r="BA772" s="220"/>
      <c r="BB772" s="220"/>
      <c r="BC772" s="220"/>
      <c r="BD772" s="220"/>
      <c r="BE772" s="219"/>
      <c r="BF772" s="219"/>
      <c r="BG772" s="219"/>
      <c r="BH772" s="219"/>
      <c r="BI772" s="219"/>
      <c r="BJ772" s="219"/>
      <c r="BK772" s="219"/>
      <c r="BL772" s="219"/>
      <c r="BM772" s="219"/>
    </row>
    <row r="773" spans="1:65" s="218" customFormat="1" x14ac:dyDescent="0.25">
      <c r="A773" s="272"/>
      <c r="B773" s="274"/>
      <c r="C773" s="223"/>
      <c r="D773" s="239"/>
      <c r="E773" s="247"/>
      <c r="F773" s="224"/>
      <c r="G773" s="224"/>
      <c r="H773" s="224"/>
      <c r="I773" s="224"/>
      <c r="J773" s="224"/>
      <c r="K773" s="225"/>
      <c r="L773" s="225"/>
      <c r="M773" s="226"/>
      <c r="N773" s="220"/>
      <c r="O773" s="220"/>
      <c r="P773" s="220"/>
      <c r="Q773" s="220"/>
      <c r="R773" s="220"/>
      <c r="S773" s="220"/>
      <c r="T773" s="220"/>
      <c r="U773" s="220"/>
      <c r="V773" s="220"/>
      <c r="W773" s="220"/>
      <c r="X773" s="220"/>
      <c r="Y773" s="220"/>
      <c r="Z773" s="220"/>
      <c r="AA773" s="220"/>
      <c r="AB773" s="220"/>
      <c r="AC773" s="220"/>
      <c r="AD773" s="220"/>
      <c r="AE773" s="220"/>
      <c r="AF773" s="220"/>
      <c r="AG773" s="220"/>
      <c r="AH773" s="220"/>
      <c r="AI773" s="220"/>
      <c r="AJ773" s="220"/>
      <c r="AK773" s="220"/>
      <c r="AL773" s="220"/>
      <c r="AM773" s="220"/>
      <c r="AN773" s="220"/>
      <c r="AO773" s="220"/>
      <c r="AP773" s="220"/>
      <c r="AQ773" s="220"/>
      <c r="AR773" s="220"/>
      <c r="AS773" s="220"/>
      <c r="AT773" s="220"/>
      <c r="AU773" s="220"/>
      <c r="AV773" s="220"/>
      <c r="AW773" s="220"/>
      <c r="AX773" s="220"/>
      <c r="AY773" s="220"/>
      <c r="AZ773" s="220"/>
      <c r="BA773" s="220"/>
      <c r="BB773" s="220"/>
      <c r="BC773" s="220"/>
      <c r="BD773" s="220"/>
      <c r="BE773" s="219"/>
      <c r="BF773" s="219"/>
      <c r="BG773" s="219"/>
      <c r="BH773" s="219"/>
      <c r="BI773" s="219"/>
      <c r="BJ773" s="219"/>
      <c r="BK773" s="219"/>
      <c r="BL773" s="219"/>
      <c r="BM773" s="219"/>
    </row>
    <row r="774" spans="1:65" s="218" customFormat="1" x14ac:dyDescent="0.25">
      <c r="A774" s="272"/>
      <c r="B774" s="274"/>
      <c r="C774" s="223"/>
      <c r="D774" s="239"/>
      <c r="E774" s="247"/>
      <c r="F774" s="224"/>
      <c r="G774" s="224"/>
      <c r="H774" s="224"/>
      <c r="I774" s="224"/>
      <c r="J774" s="224"/>
      <c r="K774" s="225"/>
      <c r="L774" s="225"/>
      <c r="M774" s="226"/>
      <c r="N774" s="220"/>
      <c r="O774" s="220"/>
      <c r="P774" s="220"/>
      <c r="Q774" s="220"/>
      <c r="R774" s="220"/>
      <c r="S774" s="220"/>
      <c r="T774" s="220"/>
      <c r="U774" s="220"/>
      <c r="V774" s="220"/>
      <c r="W774" s="220"/>
      <c r="X774" s="220"/>
      <c r="Y774" s="220"/>
      <c r="Z774" s="220"/>
      <c r="AA774" s="220"/>
      <c r="AB774" s="220"/>
      <c r="AC774" s="220"/>
      <c r="AD774" s="220"/>
      <c r="AE774" s="220"/>
      <c r="AF774" s="220"/>
      <c r="AG774" s="220"/>
      <c r="AH774" s="220"/>
      <c r="AI774" s="220"/>
      <c r="AJ774" s="220"/>
      <c r="AK774" s="220"/>
      <c r="AL774" s="220"/>
      <c r="AM774" s="220"/>
      <c r="AN774" s="220"/>
      <c r="AO774" s="220"/>
      <c r="AP774" s="220"/>
      <c r="AQ774" s="220"/>
      <c r="AR774" s="220"/>
      <c r="AS774" s="220"/>
      <c r="AT774" s="220"/>
      <c r="AU774" s="220"/>
      <c r="AV774" s="220"/>
      <c r="AW774" s="220"/>
      <c r="AX774" s="220"/>
      <c r="AY774" s="220"/>
      <c r="AZ774" s="220"/>
      <c r="BA774" s="220"/>
      <c r="BB774" s="220"/>
      <c r="BC774" s="220"/>
      <c r="BD774" s="220"/>
      <c r="BE774" s="219"/>
      <c r="BF774" s="219"/>
      <c r="BG774" s="219"/>
      <c r="BH774" s="219"/>
      <c r="BI774" s="219"/>
      <c r="BJ774" s="219"/>
      <c r="BK774" s="219"/>
      <c r="BL774" s="219"/>
      <c r="BM774" s="219"/>
    </row>
    <row r="775" spans="1:65" s="218" customFormat="1" x14ac:dyDescent="0.25">
      <c r="A775" s="272"/>
      <c r="B775" s="274"/>
      <c r="C775" s="223"/>
      <c r="D775" s="239"/>
      <c r="E775" s="247"/>
      <c r="F775" s="224"/>
      <c r="G775" s="224"/>
      <c r="H775" s="224"/>
      <c r="I775" s="224"/>
      <c r="J775" s="224"/>
      <c r="K775" s="225"/>
      <c r="L775" s="225"/>
      <c r="M775" s="226"/>
      <c r="N775" s="220"/>
      <c r="O775" s="220"/>
      <c r="P775" s="220"/>
      <c r="Q775" s="220"/>
      <c r="R775" s="220"/>
      <c r="S775" s="220"/>
      <c r="T775" s="220"/>
      <c r="U775" s="220"/>
      <c r="V775" s="220"/>
      <c r="W775" s="220"/>
      <c r="X775" s="220"/>
      <c r="Y775" s="220"/>
      <c r="Z775" s="220"/>
      <c r="AA775" s="220"/>
      <c r="AB775" s="220"/>
      <c r="AC775" s="220"/>
      <c r="AD775" s="220"/>
      <c r="AE775" s="220"/>
      <c r="AF775" s="220"/>
      <c r="AG775" s="220"/>
      <c r="AH775" s="220"/>
      <c r="AI775" s="220"/>
      <c r="AJ775" s="220"/>
      <c r="AK775" s="220"/>
      <c r="AL775" s="220"/>
      <c r="AM775" s="220"/>
      <c r="AN775" s="220"/>
      <c r="AO775" s="220"/>
      <c r="AP775" s="220"/>
      <c r="AQ775" s="220"/>
      <c r="AR775" s="220"/>
      <c r="AS775" s="220"/>
      <c r="AT775" s="220"/>
      <c r="AU775" s="220"/>
      <c r="AV775" s="220"/>
      <c r="AW775" s="220"/>
      <c r="AX775" s="220"/>
      <c r="AY775" s="220"/>
      <c r="AZ775" s="220"/>
      <c r="BA775" s="220"/>
      <c r="BB775" s="220"/>
      <c r="BC775" s="220"/>
      <c r="BD775" s="220"/>
      <c r="BE775" s="219"/>
      <c r="BF775" s="219"/>
      <c r="BG775" s="219"/>
      <c r="BH775" s="219"/>
      <c r="BI775" s="219"/>
      <c r="BJ775" s="219"/>
      <c r="BK775" s="219"/>
      <c r="BL775" s="219"/>
      <c r="BM775" s="219"/>
    </row>
    <row r="776" spans="1:65" s="218" customFormat="1" x14ac:dyDescent="0.25">
      <c r="A776" s="272"/>
      <c r="B776" s="274"/>
      <c r="C776" s="223"/>
      <c r="D776" s="239"/>
      <c r="E776" s="247"/>
      <c r="F776" s="224"/>
      <c r="G776" s="224"/>
      <c r="H776" s="224"/>
      <c r="I776" s="224"/>
      <c r="J776" s="224"/>
      <c r="K776" s="225"/>
      <c r="L776" s="225"/>
      <c r="M776" s="226"/>
      <c r="N776" s="220"/>
      <c r="O776" s="220"/>
      <c r="P776" s="220"/>
      <c r="Q776" s="220"/>
      <c r="R776" s="220"/>
      <c r="S776" s="220"/>
      <c r="T776" s="220"/>
      <c r="U776" s="220"/>
      <c r="V776" s="220"/>
      <c r="W776" s="220"/>
      <c r="X776" s="220"/>
      <c r="Y776" s="220"/>
      <c r="Z776" s="220"/>
      <c r="AA776" s="220"/>
      <c r="AB776" s="220"/>
      <c r="AC776" s="220"/>
      <c r="AD776" s="220"/>
      <c r="AE776" s="220"/>
      <c r="AF776" s="220"/>
      <c r="AG776" s="220"/>
      <c r="AH776" s="220"/>
      <c r="AI776" s="220"/>
      <c r="AJ776" s="220"/>
      <c r="AK776" s="220"/>
      <c r="AL776" s="220"/>
      <c r="AM776" s="220"/>
      <c r="AN776" s="220"/>
      <c r="AO776" s="220"/>
      <c r="AP776" s="220"/>
      <c r="AQ776" s="220"/>
      <c r="AR776" s="220"/>
      <c r="AS776" s="220"/>
      <c r="AT776" s="220"/>
      <c r="AU776" s="220"/>
      <c r="AV776" s="220"/>
      <c r="AW776" s="220"/>
      <c r="AX776" s="220"/>
      <c r="AY776" s="220"/>
      <c r="AZ776" s="220"/>
      <c r="BA776" s="220"/>
      <c r="BB776" s="220"/>
      <c r="BC776" s="220"/>
      <c r="BD776" s="220"/>
      <c r="BE776" s="219"/>
      <c r="BF776" s="219"/>
      <c r="BG776" s="219"/>
      <c r="BH776" s="219"/>
      <c r="BI776" s="219"/>
      <c r="BJ776" s="219"/>
      <c r="BK776" s="219"/>
      <c r="BL776" s="219"/>
      <c r="BM776" s="219"/>
    </row>
    <row r="777" spans="1:65" s="214" customFormat="1" x14ac:dyDescent="0.25">
      <c r="A777" s="272"/>
      <c r="B777" s="274"/>
      <c r="C777" s="223"/>
      <c r="D777" s="239"/>
      <c r="E777" s="247"/>
      <c r="F777" s="224"/>
      <c r="G777" s="224"/>
      <c r="H777" s="224"/>
      <c r="I777" s="224"/>
      <c r="J777" s="224"/>
      <c r="K777" s="225"/>
      <c r="L777" s="225"/>
      <c r="M777" s="226"/>
      <c r="N777" s="215"/>
      <c r="O777" s="215"/>
      <c r="P777" s="215"/>
      <c r="Q777" s="215"/>
      <c r="R777" s="215"/>
      <c r="S777" s="215"/>
      <c r="T777" s="215"/>
      <c r="U777" s="215"/>
      <c r="V777" s="215"/>
      <c r="W777" s="215"/>
      <c r="X777" s="215"/>
      <c r="Y777" s="215"/>
      <c r="Z777" s="215"/>
      <c r="AA777" s="215"/>
      <c r="AB777" s="215"/>
      <c r="AC777" s="215"/>
      <c r="AD777" s="215"/>
      <c r="AE777" s="215"/>
      <c r="AF777" s="215"/>
      <c r="AG777" s="215"/>
      <c r="AH777" s="215"/>
      <c r="AI777" s="215"/>
      <c r="AJ777" s="215"/>
      <c r="AK777" s="215"/>
      <c r="AL777" s="215"/>
      <c r="AM777" s="215"/>
      <c r="AN777" s="215"/>
      <c r="AO777" s="215"/>
      <c r="AP777" s="215"/>
      <c r="AQ777" s="215"/>
      <c r="AR777" s="215"/>
      <c r="AS777" s="215"/>
      <c r="AT777" s="215"/>
      <c r="AU777" s="215"/>
      <c r="AV777" s="215"/>
      <c r="AW777" s="215"/>
      <c r="AX777" s="215"/>
      <c r="AY777" s="215"/>
      <c r="AZ777" s="215"/>
      <c r="BA777" s="215"/>
      <c r="BB777" s="215"/>
      <c r="BC777" s="215"/>
      <c r="BD777" s="215"/>
    </row>
    <row r="778" spans="1:65" s="210" customFormat="1" ht="15" customHeight="1" x14ac:dyDescent="0.2">
      <c r="A778" s="272"/>
      <c r="B778" s="274"/>
      <c r="C778" s="223"/>
      <c r="D778" s="239"/>
      <c r="E778" s="247"/>
      <c r="F778" s="224"/>
      <c r="G778" s="224"/>
      <c r="H778" s="224"/>
      <c r="I778" s="224"/>
      <c r="J778" s="224"/>
      <c r="K778" s="225"/>
      <c r="L778" s="225"/>
      <c r="M778" s="226"/>
      <c r="N778" s="213"/>
      <c r="O778" s="213"/>
      <c r="P778" s="213"/>
      <c r="Q778" s="213"/>
      <c r="R778" s="213"/>
      <c r="S778" s="213"/>
      <c r="T778" s="213"/>
      <c r="U778" s="213"/>
      <c r="V778" s="213"/>
      <c r="W778" s="213"/>
      <c r="X778" s="213"/>
      <c r="Y778" s="213"/>
      <c r="Z778" s="213"/>
      <c r="AA778" s="213"/>
      <c r="AB778" s="213"/>
      <c r="AC778" s="213"/>
      <c r="AD778" s="213"/>
      <c r="AE778" s="213"/>
      <c r="AF778" s="213"/>
      <c r="AG778" s="213"/>
      <c r="AH778" s="213"/>
      <c r="AI778" s="213"/>
      <c r="AJ778" s="213"/>
      <c r="AK778" s="213"/>
      <c r="AL778" s="213"/>
      <c r="AM778" s="213"/>
      <c r="AN778" s="213"/>
      <c r="AO778" s="213"/>
      <c r="AP778" s="213"/>
      <c r="AQ778" s="213"/>
      <c r="AR778" s="213"/>
      <c r="AS778" s="213"/>
      <c r="AT778" s="213"/>
      <c r="AU778" s="213"/>
      <c r="AV778" s="213"/>
      <c r="AW778" s="213"/>
      <c r="AX778" s="213"/>
      <c r="AY778" s="213"/>
      <c r="AZ778" s="213"/>
      <c r="BA778" s="213"/>
      <c r="BB778" s="213"/>
      <c r="BC778" s="213"/>
      <c r="BD778" s="213"/>
    </row>
    <row r="779" spans="1:65" s="210" customFormat="1" ht="15" customHeight="1" x14ac:dyDescent="0.2">
      <c r="A779" s="272"/>
      <c r="B779" s="274"/>
      <c r="C779" s="223"/>
      <c r="D779" s="239"/>
      <c r="E779" s="247"/>
      <c r="F779" s="224"/>
      <c r="G779" s="224"/>
      <c r="H779" s="224"/>
      <c r="I779" s="224"/>
      <c r="J779" s="224"/>
      <c r="K779" s="225"/>
      <c r="L779" s="225"/>
      <c r="M779" s="226"/>
      <c r="N779" s="213"/>
      <c r="O779" s="213"/>
      <c r="P779" s="213"/>
      <c r="Q779" s="213"/>
      <c r="R779" s="213"/>
      <c r="S779" s="213"/>
      <c r="T779" s="213"/>
      <c r="U779" s="213"/>
      <c r="V779" s="213"/>
      <c r="W779" s="213"/>
      <c r="X779" s="213"/>
      <c r="Y779" s="213"/>
      <c r="Z779" s="213"/>
      <c r="AA779" s="213"/>
      <c r="AB779" s="213"/>
      <c r="AC779" s="213"/>
      <c r="AD779" s="213"/>
      <c r="AE779" s="213"/>
      <c r="AF779" s="213"/>
      <c r="AG779" s="213"/>
      <c r="AH779" s="213"/>
      <c r="AI779" s="213"/>
      <c r="AJ779" s="213"/>
      <c r="AK779" s="213"/>
      <c r="AL779" s="213"/>
      <c r="AM779" s="213"/>
      <c r="AN779" s="213"/>
      <c r="AO779" s="213"/>
      <c r="AP779" s="213"/>
      <c r="AQ779" s="213"/>
      <c r="AR779" s="213"/>
      <c r="AS779" s="213"/>
      <c r="AT779" s="213"/>
      <c r="AU779" s="213"/>
      <c r="AV779" s="213"/>
      <c r="AW779" s="213"/>
      <c r="AX779" s="213"/>
      <c r="AY779" s="213"/>
      <c r="AZ779" s="213"/>
      <c r="BA779" s="213"/>
      <c r="BB779" s="213"/>
      <c r="BC779" s="213"/>
      <c r="BD779" s="213"/>
    </row>
    <row r="780" spans="1:65" s="210" customFormat="1" ht="15" customHeight="1" x14ac:dyDescent="0.2">
      <c r="A780" s="272"/>
      <c r="B780" s="274"/>
      <c r="C780" s="223"/>
      <c r="D780" s="239"/>
      <c r="E780" s="247"/>
      <c r="F780" s="224"/>
      <c r="G780" s="224"/>
      <c r="H780" s="224"/>
      <c r="I780" s="224"/>
      <c r="J780" s="224"/>
      <c r="K780" s="225"/>
      <c r="L780" s="225"/>
      <c r="M780" s="226"/>
      <c r="N780" s="213"/>
      <c r="O780" s="213"/>
      <c r="P780" s="213"/>
      <c r="Q780" s="213"/>
      <c r="R780" s="213"/>
      <c r="S780" s="213"/>
      <c r="T780" s="213"/>
      <c r="U780" s="213"/>
      <c r="V780" s="213"/>
      <c r="W780" s="213"/>
      <c r="X780" s="213"/>
      <c r="Y780" s="213"/>
      <c r="Z780" s="213"/>
      <c r="AA780" s="213"/>
      <c r="AB780" s="213"/>
      <c r="AC780" s="213"/>
      <c r="AD780" s="213"/>
      <c r="AE780" s="213"/>
      <c r="AF780" s="213"/>
      <c r="AG780" s="213"/>
      <c r="AH780" s="213"/>
      <c r="AI780" s="213"/>
      <c r="AJ780" s="213"/>
      <c r="AK780" s="213"/>
      <c r="AL780" s="213"/>
      <c r="AM780" s="213"/>
      <c r="AN780" s="213"/>
      <c r="AO780" s="213"/>
      <c r="AP780" s="213"/>
      <c r="AQ780" s="213"/>
      <c r="AR780" s="213"/>
      <c r="AS780" s="213"/>
      <c r="AT780" s="213"/>
      <c r="AU780" s="213"/>
      <c r="AV780" s="213"/>
      <c r="AW780" s="213"/>
      <c r="AX780" s="213"/>
      <c r="AY780" s="213"/>
      <c r="AZ780" s="213"/>
      <c r="BA780" s="213"/>
      <c r="BB780" s="213"/>
      <c r="BC780" s="213"/>
      <c r="BD780" s="213"/>
    </row>
    <row r="781" spans="1:65" s="210" customFormat="1" ht="15" customHeight="1" x14ac:dyDescent="0.2">
      <c r="A781" s="272"/>
      <c r="B781" s="274"/>
      <c r="C781" s="223"/>
      <c r="D781" s="239"/>
      <c r="E781" s="247"/>
      <c r="F781" s="224"/>
      <c r="G781" s="224"/>
      <c r="H781" s="224"/>
      <c r="I781" s="224"/>
      <c r="J781" s="224"/>
      <c r="K781" s="225"/>
      <c r="L781" s="225"/>
      <c r="M781" s="226"/>
      <c r="N781" s="213"/>
      <c r="O781" s="213"/>
      <c r="P781" s="213"/>
      <c r="Q781" s="213"/>
      <c r="R781" s="213"/>
      <c r="S781" s="213"/>
      <c r="T781" s="213"/>
      <c r="U781" s="213"/>
      <c r="V781" s="213"/>
      <c r="W781" s="213"/>
      <c r="X781" s="213"/>
      <c r="Y781" s="213"/>
      <c r="Z781" s="213"/>
      <c r="AA781" s="213"/>
      <c r="AB781" s="213"/>
      <c r="AC781" s="213"/>
      <c r="AD781" s="213"/>
      <c r="AE781" s="213"/>
      <c r="AF781" s="213"/>
      <c r="AG781" s="213"/>
      <c r="AH781" s="213"/>
      <c r="AI781" s="213"/>
      <c r="AJ781" s="213"/>
      <c r="AK781" s="213"/>
      <c r="AL781" s="213"/>
      <c r="AM781" s="213"/>
      <c r="AN781" s="213"/>
      <c r="AO781" s="213"/>
      <c r="AP781" s="213"/>
      <c r="AQ781" s="213"/>
      <c r="AR781" s="213"/>
      <c r="AS781" s="213"/>
      <c r="AT781" s="213"/>
      <c r="AU781" s="213"/>
      <c r="AV781" s="213"/>
      <c r="AW781" s="213"/>
      <c r="AX781" s="213"/>
      <c r="AY781" s="213"/>
      <c r="AZ781" s="213"/>
      <c r="BA781" s="213"/>
      <c r="BB781" s="213"/>
      <c r="BC781" s="213"/>
      <c r="BD781" s="213"/>
    </row>
    <row r="782" spans="1:65" s="210" customFormat="1" ht="15" customHeight="1" x14ac:dyDescent="0.2">
      <c r="A782" s="272"/>
      <c r="B782" s="274"/>
      <c r="C782" s="223"/>
      <c r="D782" s="239"/>
      <c r="E782" s="247"/>
      <c r="F782" s="224"/>
      <c r="G782" s="224"/>
      <c r="H782" s="224"/>
      <c r="I782" s="224"/>
      <c r="J782" s="224"/>
      <c r="K782" s="225"/>
      <c r="L782" s="225"/>
      <c r="M782" s="226"/>
      <c r="N782" s="213"/>
      <c r="O782" s="213"/>
      <c r="P782" s="213"/>
      <c r="Q782" s="213"/>
      <c r="R782" s="213"/>
      <c r="S782" s="213"/>
      <c r="T782" s="213"/>
      <c r="U782" s="213"/>
      <c r="V782" s="213"/>
      <c r="W782" s="213"/>
      <c r="X782" s="213"/>
      <c r="Y782" s="213"/>
      <c r="Z782" s="213"/>
      <c r="AA782" s="213"/>
      <c r="AB782" s="213"/>
      <c r="AC782" s="213"/>
      <c r="AD782" s="213"/>
      <c r="AE782" s="213"/>
      <c r="AF782" s="213"/>
      <c r="AG782" s="213"/>
      <c r="AH782" s="213"/>
      <c r="AI782" s="213"/>
      <c r="AJ782" s="213"/>
      <c r="AK782" s="213"/>
      <c r="AL782" s="213"/>
      <c r="AM782" s="213"/>
      <c r="AN782" s="213"/>
      <c r="AO782" s="213"/>
      <c r="AP782" s="213"/>
      <c r="AQ782" s="213"/>
      <c r="AR782" s="213"/>
      <c r="AS782" s="213"/>
      <c r="AT782" s="213"/>
      <c r="AU782" s="213"/>
      <c r="AV782" s="213"/>
      <c r="AW782" s="213"/>
      <c r="AX782" s="213"/>
      <c r="AY782" s="213"/>
      <c r="AZ782" s="213"/>
      <c r="BA782" s="213"/>
      <c r="BB782" s="213"/>
      <c r="BC782" s="213"/>
      <c r="BD782" s="213"/>
    </row>
    <row r="783" spans="1:65" s="210" customFormat="1" ht="15" customHeight="1" x14ac:dyDescent="0.2">
      <c r="A783" s="272"/>
      <c r="B783" s="274"/>
      <c r="C783" s="223"/>
      <c r="D783" s="239"/>
      <c r="E783" s="247"/>
      <c r="F783" s="224"/>
      <c r="G783" s="224"/>
      <c r="H783" s="224"/>
      <c r="I783" s="224"/>
      <c r="J783" s="224"/>
      <c r="K783" s="225"/>
      <c r="L783" s="225"/>
      <c r="M783" s="226"/>
      <c r="N783" s="213"/>
      <c r="O783" s="213"/>
      <c r="P783" s="213"/>
      <c r="Q783" s="213"/>
      <c r="R783" s="213"/>
      <c r="S783" s="213"/>
      <c r="T783" s="213"/>
      <c r="U783" s="213"/>
      <c r="V783" s="213"/>
      <c r="W783" s="213"/>
      <c r="X783" s="213"/>
      <c r="Y783" s="213"/>
      <c r="Z783" s="213"/>
      <c r="AA783" s="213"/>
      <c r="AB783" s="213"/>
      <c r="AC783" s="213"/>
      <c r="AD783" s="213"/>
      <c r="AE783" s="213"/>
      <c r="AF783" s="213"/>
      <c r="AG783" s="213"/>
      <c r="AH783" s="213"/>
      <c r="AI783" s="213"/>
      <c r="AJ783" s="213"/>
      <c r="AK783" s="213"/>
      <c r="AL783" s="213"/>
      <c r="AM783" s="213"/>
      <c r="AN783" s="213"/>
      <c r="AO783" s="213"/>
      <c r="AP783" s="213"/>
      <c r="AQ783" s="213"/>
      <c r="AR783" s="213"/>
      <c r="AS783" s="213"/>
      <c r="AT783" s="213"/>
      <c r="AU783" s="213"/>
      <c r="AV783" s="213"/>
      <c r="AW783" s="213"/>
      <c r="AX783" s="213"/>
      <c r="AY783" s="213"/>
      <c r="AZ783" s="213"/>
      <c r="BA783" s="213"/>
      <c r="BB783" s="213"/>
      <c r="BC783" s="213"/>
      <c r="BD783" s="213"/>
    </row>
    <row r="784" spans="1:65" s="210" customFormat="1" ht="15" customHeight="1" x14ac:dyDescent="0.2">
      <c r="A784" s="272"/>
      <c r="B784" s="274"/>
      <c r="C784" s="223"/>
      <c r="D784" s="239"/>
      <c r="E784" s="247"/>
      <c r="F784" s="224"/>
      <c r="G784" s="224"/>
      <c r="H784" s="224"/>
      <c r="I784" s="224"/>
      <c r="J784" s="224"/>
      <c r="K784" s="225"/>
      <c r="L784" s="225"/>
      <c r="M784" s="226"/>
      <c r="N784" s="213"/>
      <c r="O784" s="213"/>
      <c r="P784" s="213"/>
      <c r="Q784" s="213"/>
      <c r="R784" s="213"/>
      <c r="S784" s="213"/>
      <c r="T784" s="213"/>
      <c r="U784" s="213"/>
      <c r="V784" s="213"/>
      <c r="W784" s="213"/>
      <c r="X784" s="213"/>
      <c r="Y784" s="213"/>
      <c r="Z784" s="213"/>
      <c r="AA784" s="213"/>
      <c r="AB784" s="213"/>
      <c r="AC784" s="213"/>
      <c r="AD784" s="213"/>
      <c r="AE784" s="213"/>
      <c r="AF784" s="213"/>
      <c r="AG784" s="213"/>
      <c r="AH784" s="213"/>
      <c r="AI784" s="213"/>
      <c r="AJ784" s="213"/>
      <c r="AK784" s="213"/>
      <c r="AL784" s="213"/>
      <c r="AM784" s="213"/>
      <c r="AN784" s="213"/>
      <c r="AO784" s="213"/>
      <c r="AP784" s="213"/>
      <c r="AQ784" s="213"/>
      <c r="AR784" s="213"/>
      <c r="AS784" s="213"/>
      <c r="AT784" s="213"/>
      <c r="AU784" s="213"/>
      <c r="AV784" s="213"/>
      <c r="AW784" s="213"/>
      <c r="AX784" s="213"/>
      <c r="AY784" s="213"/>
      <c r="AZ784" s="213"/>
      <c r="BA784" s="213"/>
      <c r="BB784" s="213"/>
      <c r="BC784" s="213"/>
      <c r="BD784" s="213"/>
    </row>
    <row r="785" spans="1:56" s="210" customFormat="1" ht="15" customHeight="1" x14ac:dyDescent="0.2">
      <c r="A785" s="272"/>
      <c r="B785" s="274"/>
      <c r="C785" s="223"/>
      <c r="D785" s="239"/>
      <c r="E785" s="247"/>
      <c r="F785" s="224"/>
      <c r="G785" s="224"/>
      <c r="H785" s="224"/>
      <c r="I785" s="224"/>
      <c r="J785" s="224"/>
      <c r="K785" s="225"/>
      <c r="L785" s="225"/>
      <c r="M785" s="226"/>
      <c r="N785" s="213"/>
      <c r="O785" s="213"/>
      <c r="P785" s="213"/>
      <c r="Q785" s="213"/>
      <c r="R785" s="213"/>
      <c r="S785" s="213"/>
      <c r="T785" s="213"/>
      <c r="U785" s="213"/>
      <c r="V785" s="213"/>
      <c r="W785" s="213"/>
      <c r="X785" s="213"/>
      <c r="Y785" s="213"/>
      <c r="Z785" s="213"/>
      <c r="AA785" s="213"/>
      <c r="AB785" s="213"/>
      <c r="AC785" s="213"/>
      <c r="AD785" s="213"/>
      <c r="AE785" s="213"/>
      <c r="AF785" s="213"/>
      <c r="AG785" s="213"/>
      <c r="AH785" s="213"/>
      <c r="AI785" s="213"/>
      <c r="AJ785" s="213"/>
      <c r="AK785" s="213"/>
      <c r="AL785" s="213"/>
      <c r="AM785" s="213"/>
      <c r="AN785" s="213"/>
      <c r="AO785" s="213"/>
      <c r="AP785" s="213"/>
      <c r="AQ785" s="213"/>
      <c r="AR785" s="213"/>
      <c r="AS785" s="213"/>
      <c r="AT785" s="213"/>
      <c r="AU785" s="213"/>
      <c r="AV785" s="213"/>
      <c r="AW785" s="213"/>
      <c r="AX785" s="213"/>
      <c r="AY785" s="213"/>
      <c r="AZ785" s="213"/>
      <c r="BA785" s="213"/>
      <c r="BB785" s="213"/>
      <c r="BC785" s="213"/>
      <c r="BD785" s="213"/>
    </row>
    <row r="786" spans="1:56" s="210" customFormat="1" ht="15" customHeight="1" x14ac:dyDescent="0.2">
      <c r="A786" s="272"/>
      <c r="B786" s="274"/>
      <c r="C786" s="223"/>
      <c r="D786" s="239"/>
      <c r="E786" s="247"/>
      <c r="F786" s="224"/>
      <c r="G786" s="224"/>
      <c r="H786" s="224"/>
      <c r="I786" s="224"/>
      <c r="J786" s="224"/>
      <c r="K786" s="225"/>
      <c r="L786" s="225"/>
      <c r="M786" s="226"/>
      <c r="N786" s="213"/>
      <c r="O786" s="213"/>
      <c r="P786" s="213"/>
      <c r="Q786" s="213"/>
      <c r="R786" s="213"/>
      <c r="S786" s="213"/>
      <c r="T786" s="213"/>
      <c r="U786" s="213"/>
      <c r="V786" s="213"/>
      <c r="W786" s="213"/>
      <c r="X786" s="213"/>
      <c r="Y786" s="213"/>
      <c r="Z786" s="213"/>
      <c r="AA786" s="213"/>
      <c r="AB786" s="213"/>
      <c r="AC786" s="213"/>
      <c r="AD786" s="213"/>
      <c r="AE786" s="213"/>
      <c r="AF786" s="213"/>
      <c r="AG786" s="213"/>
      <c r="AH786" s="213"/>
      <c r="AI786" s="213"/>
      <c r="AJ786" s="213"/>
      <c r="AK786" s="213"/>
      <c r="AL786" s="213"/>
      <c r="AM786" s="213"/>
      <c r="AN786" s="213"/>
      <c r="AO786" s="213"/>
      <c r="AP786" s="213"/>
      <c r="AQ786" s="213"/>
      <c r="AR786" s="213"/>
      <c r="AS786" s="213"/>
      <c r="AT786" s="213"/>
      <c r="AU786" s="213"/>
      <c r="AV786" s="213"/>
      <c r="AW786" s="213"/>
      <c r="AX786" s="213"/>
      <c r="AY786" s="213"/>
      <c r="AZ786" s="213"/>
      <c r="BA786" s="213"/>
      <c r="BB786" s="213"/>
      <c r="BC786" s="213"/>
      <c r="BD786" s="213"/>
    </row>
    <row r="787" spans="1:56" s="210" customFormat="1" ht="15" customHeight="1" x14ac:dyDescent="0.2">
      <c r="A787" s="272"/>
      <c r="B787" s="274"/>
      <c r="C787" s="223"/>
      <c r="D787" s="239"/>
      <c r="E787" s="247"/>
      <c r="F787" s="224"/>
      <c r="G787" s="224"/>
      <c r="H787" s="224"/>
      <c r="I787" s="224"/>
      <c r="J787" s="224"/>
      <c r="K787" s="225"/>
      <c r="L787" s="225"/>
      <c r="M787" s="226"/>
      <c r="N787" s="213"/>
      <c r="O787" s="213"/>
      <c r="P787" s="213"/>
      <c r="Q787" s="213"/>
      <c r="R787" s="213"/>
      <c r="S787" s="213"/>
      <c r="T787" s="213"/>
      <c r="U787" s="213"/>
      <c r="V787" s="213"/>
      <c r="W787" s="213"/>
      <c r="X787" s="213"/>
      <c r="Y787" s="213"/>
      <c r="Z787" s="213"/>
      <c r="AA787" s="213"/>
      <c r="AB787" s="213"/>
      <c r="AC787" s="213"/>
      <c r="AD787" s="213"/>
      <c r="AE787" s="213"/>
      <c r="AF787" s="213"/>
      <c r="AG787" s="213"/>
      <c r="AH787" s="213"/>
      <c r="AI787" s="213"/>
      <c r="AJ787" s="213"/>
      <c r="AK787" s="213"/>
      <c r="AL787" s="213"/>
      <c r="AM787" s="213"/>
      <c r="AN787" s="213"/>
      <c r="AO787" s="213"/>
      <c r="AP787" s="213"/>
      <c r="AQ787" s="213"/>
      <c r="AR787" s="213"/>
      <c r="AS787" s="213"/>
      <c r="AT787" s="213"/>
      <c r="AU787" s="213"/>
      <c r="AV787" s="213"/>
      <c r="AW787" s="213"/>
      <c r="AX787" s="213"/>
      <c r="AY787" s="213"/>
      <c r="AZ787" s="213"/>
      <c r="BA787" s="213"/>
      <c r="BB787" s="213"/>
      <c r="BC787" s="213"/>
      <c r="BD787" s="213"/>
    </row>
    <row r="788" spans="1:56" s="210" customFormat="1" ht="15" customHeight="1" x14ac:dyDescent="0.2">
      <c r="A788" s="272"/>
      <c r="B788" s="274"/>
      <c r="C788" s="223"/>
      <c r="D788" s="239"/>
      <c r="E788" s="247"/>
      <c r="F788" s="224"/>
      <c r="G788" s="224"/>
      <c r="H788" s="224"/>
      <c r="I788" s="224"/>
      <c r="J788" s="224"/>
      <c r="K788" s="225"/>
      <c r="L788" s="225"/>
      <c r="M788" s="226"/>
      <c r="N788" s="213"/>
      <c r="O788" s="213"/>
      <c r="P788" s="213"/>
      <c r="Q788" s="213"/>
      <c r="R788" s="213"/>
      <c r="S788" s="213"/>
      <c r="T788" s="213"/>
      <c r="U788" s="213"/>
      <c r="V788" s="213"/>
      <c r="W788" s="213"/>
      <c r="X788" s="213"/>
      <c r="Y788" s="213"/>
      <c r="Z788" s="213"/>
      <c r="AA788" s="213"/>
      <c r="AB788" s="213"/>
      <c r="AC788" s="213"/>
      <c r="AD788" s="213"/>
      <c r="AE788" s="213"/>
      <c r="AF788" s="213"/>
      <c r="AG788" s="213"/>
      <c r="AH788" s="213"/>
      <c r="AI788" s="213"/>
      <c r="AJ788" s="213"/>
      <c r="AK788" s="213"/>
      <c r="AL788" s="213"/>
      <c r="AM788" s="213"/>
      <c r="AN788" s="213"/>
      <c r="AO788" s="213"/>
      <c r="AP788" s="213"/>
      <c r="AQ788" s="213"/>
      <c r="AR788" s="213"/>
      <c r="AS788" s="213"/>
      <c r="AT788" s="213"/>
      <c r="AU788" s="213"/>
      <c r="AV788" s="213"/>
      <c r="AW788" s="213"/>
      <c r="AX788" s="213"/>
      <c r="AY788" s="213"/>
      <c r="AZ788" s="213"/>
      <c r="BA788" s="213"/>
      <c r="BB788" s="213"/>
      <c r="BC788" s="213"/>
      <c r="BD788" s="213"/>
    </row>
    <row r="789" spans="1:56" s="210" customFormat="1" ht="15" customHeight="1" x14ac:dyDescent="0.2">
      <c r="A789" s="272"/>
      <c r="B789" s="274"/>
      <c r="C789" s="223"/>
      <c r="D789" s="239"/>
      <c r="E789" s="247"/>
      <c r="F789" s="224"/>
      <c r="G789" s="224"/>
      <c r="H789" s="224"/>
      <c r="I789" s="224"/>
      <c r="J789" s="224"/>
      <c r="K789" s="225"/>
      <c r="L789" s="225"/>
      <c r="M789" s="226"/>
      <c r="N789" s="213"/>
      <c r="O789" s="213"/>
      <c r="P789" s="213"/>
      <c r="Q789" s="213"/>
      <c r="R789" s="213"/>
      <c r="S789" s="213"/>
      <c r="T789" s="213"/>
      <c r="U789" s="213"/>
      <c r="V789" s="213"/>
      <c r="W789" s="213"/>
      <c r="X789" s="213"/>
      <c r="Y789" s="213"/>
      <c r="Z789" s="213"/>
      <c r="AA789" s="213"/>
      <c r="AB789" s="213"/>
      <c r="AC789" s="213"/>
      <c r="AD789" s="213"/>
      <c r="AE789" s="213"/>
      <c r="AF789" s="213"/>
      <c r="AG789" s="213"/>
      <c r="AH789" s="213"/>
      <c r="AI789" s="213"/>
      <c r="AJ789" s="213"/>
      <c r="AK789" s="213"/>
      <c r="AL789" s="213"/>
      <c r="AM789" s="213"/>
      <c r="AN789" s="213"/>
      <c r="AO789" s="213"/>
      <c r="AP789" s="213"/>
      <c r="AQ789" s="213"/>
      <c r="AR789" s="213"/>
      <c r="AS789" s="213"/>
      <c r="AT789" s="213"/>
      <c r="AU789" s="213"/>
      <c r="AV789" s="213"/>
      <c r="AW789" s="213"/>
      <c r="AX789" s="213"/>
      <c r="AY789" s="213"/>
      <c r="AZ789" s="213"/>
      <c r="BA789" s="213"/>
      <c r="BB789" s="213"/>
      <c r="BC789" s="213"/>
      <c r="BD789" s="213"/>
    </row>
    <row r="790" spans="1:56" s="210" customFormat="1" ht="15" customHeight="1" x14ac:dyDescent="0.2">
      <c r="A790" s="272"/>
      <c r="B790" s="274"/>
      <c r="C790" s="223"/>
      <c r="D790" s="239"/>
      <c r="E790" s="247"/>
      <c r="F790" s="224"/>
      <c r="G790" s="224"/>
      <c r="H790" s="224"/>
      <c r="I790" s="224"/>
      <c r="J790" s="224"/>
      <c r="K790" s="225"/>
      <c r="L790" s="225"/>
      <c r="M790" s="226"/>
      <c r="N790" s="213"/>
      <c r="O790" s="213"/>
      <c r="P790" s="213"/>
      <c r="Q790" s="213"/>
      <c r="R790" s="213"/>
      <c r="S790" s="213"/>
      <c r="T790" s="213"/>
      <c r="U790" s="213"/>
      <c r="V790" s="213"/>
      <c r="W790" s="213"/>
      <c r="X790" s="213"/>
      <c r="Y790" s="213"/>
      <c r="Z790" s="213"/>
      <c r="AA790" s="213"/>
      <c r="AB790" s="213"/>
      <c r="AC790" s="213"/>
      <c r="AD790" s="213"/>
      <c r="AE790" s="213"/>
      <c r="AF790" s="213"/>
      <c r="AG790" s="213"/>
      <c r="AH790" s="213"/>
      <c r="AI790" s="213"/>
      <c r="AJ790" s="213"/>
      <c r="AK790" s="213"/>
      <c r="AL790" s="213"/>
      <c r="AM790" s="213"/>
      <c r="AN790" s="213"/>
      <c r="AO790" s="213"/>
      <c r="AP790" s="213"/>
      <c r="AQ790" s="213"/>
      <c r="AR790" s="213"/>
      <c r="AS790" s="213"/>
      <c r="AT790" s="213"/>
      <c r="AU790" s="213"/>
      <c r="AV790" s="213"/>
      <c r="AW790" s="213"/>
      <c r="AX790" s="213"/>
      <c r="AY790" s="213"/>
      <c r="AZ790" s="213"/>
      <c r="BA790" s="213"/>
      <c r="BB790" s="213"/>
      <c r="BC790" s="213"/>
      <c r="BD790" s="213"/>
    </row>
    <row r="791" spans="1:56" s="210" customFormat="1" ht="15" customHeight="1" x14ac:dyDescent="0.2">
      <c r="A791" s="272"/>
      <c r="B791" s="274"/>
      <c r="C791" s="223"/>
      <c r="D791" s="239"/>
      <c r="E791" s="247"/>
      <c r="F791" s="224"/>
      <c r="G791" s="224"/>
      <c r="H791" s="224"/>
      <c r="I791" s="224"/>
      <c r="J791" s="224"/>
      <c r="K791" s="225"/>
      <c r="L791" s="225"/>
      <c r="M791" s="226"/>
      <c r="N791" s="213"/>
      <c r="O791" s="213"/>
      <c r="P791" s="213"/>
      <c r="Q791" s="213"/>
      <c r="R791" s="213"/>
      <c r="S791" s="213"/>
      <c r="T791" s="213"/>
      <c r="U791" s="213"/>
      <c r="V791" s="213"/>
      <c r="W791" s="213"/>
      <c r="X791" s="213"/>
      <c r="Y791" s="213"/>
      <c r="Z791" s="213"/>
      <c r="AA791" s="213"/>
      <c r="AB791" s="213"/>
      <c r="AC791" s="213"/>
      <c r="AD791" s="213"/>
      <c r="AE791" s="213"/>
      <c r="AF791" s="213"/>
      <c r="AG791" s="213"/>
      <c r="AH791" s="213"/>
      <c r="AI791" s="213"/>
      <c r="AJ791" s="213"/>
      <c r="AK791" s="213"/>
      <c r="AL791" s="213"/>
      <c r="AM791" s="213"/>
      <c r="AN791" s="213"/>
      <c r="AO791" s="213"/>
      <c r="AP791" s="213"/>
      <c r="AQ791" s="213"/>
      <c r="AR791" s="213"/>
      <c r="AS791" s="213"/>
      <c r="AT791" s="213"/>
      <c r="AU791" s="213"/>
      <c r="AV791" s="213"/>
      <c r="AW791" s="213"/>
      <c r="AX791" s="213"/>
      <c r="AY791" s="213"/>
      <c r="AZ791" s="213"/>
      <c r="BA791" s="213"/>
      <c r="BB791" s="213"/>
      <c r="BC791" s="213"/>
      <c r="BD791" s="213"/>
    </row>
    <row r="792" spans="1:56" s="210" customFormat="1" ht="15" customHeight="1" x14ac:dyDescent="0.2">
      <c r="A792" s="272"/>
      <c r="B792" s="274"/>
      <c r="C792" s="223"/>
      <c r="D792" s="239"/>
      <c r="E792" s="247"/>
      <c r="F792" s="224"/>
      <c r="G792" s="224"/>
      <c r="H792" s="224"/>
      <c r="I792" s="224"/>
      <c r="J792" s="224"/>
      <c r="K792" s="225"/>
      <c r="L792" s="225"/>
      <c r="M792" s="226"/>
      <c r="N792" s="213"/>
      <c r="O792" s="213"/>
      <c r="P792" s="213"/>
      <c r="Q792" s="213"/>
      <c r="R792" s="213"/>
      <c r="S792" s="213"/>
      <c r="T792" s="213"/>
      <c r="U792" s="213"/>
      <c r="V792" s="213"/>
      <c r="W792" s="213"/>
      <c r="X792" s="213"/>
      <c r="Y792" s="213"/>
      <c r="Z792" s="213"/>
      <c r="AA792" s="213"/>
      <c r="AB792" s="213"/>
      <c r="AC792" s="213"/>
      <c r="AD792" s="213"/>
      <c r="AE792" s="213"/>
      <c r="AF792" s="213"/>
      <c r="AG792" s="213"/>
      <c r="AH792" s="213"/>
      <c r="AI792" s="213"/>
      <c r="AJ792" s="213"/>
      <c r="AK792" s="213"/>
      <c r="AL792" s="213"/>
      <c r="AM792" s="213"/>
      <c r="AN792" s="213"/>
      <c r="AO792" s="213"/>
      <c r="AP792" s="213"/>
      <c r="AQ792" s="213"/>
      <c r="AR792" s="213"/>
      <c r="AS792" s="213"/>
      <c r="AT792" s="213"/>
      <c r="AU792" s="213"/>
      <c r="AV792" s="213"/>
      <c r="AW792" s="213"/>
      <c r="AX792" s="213"/>
      <c r="AY792" s="213"/>
      <c r="AZ792" s="213"/>
      <c r="BA792" s="213"/>
      <c r="BB792" s="213"/>
      <c r="BC792" s="213"/>
      <c r="BD792" s="213"/>
    </row>
    <row r="793" spans="1:56" s="210" customFormat="1" ht="15" customHeight="1" x14ac:dyDescent="0.2">
      <c r="A793" s="272"/>
      <c r="B793" s="274"/>
      <c r="C793" s="223"/>
      <c r="D793" s="239"/>
      <c r="E793" s="247"/>
      <c r="F793" s="224"/>
      <c r="G793" s="224"/>
      <c r="H793" s="224"/>
      <c r="I793" s="224"/>
      <c r="J793" s="224"/>
      <c r="K793" s="225"/>
      <c r="L793" s="225"/>
      <c r="M793" s="226"/>
      <c r="N793" s="213"/>
      <c r="O793" s="213"/>
      <c r="P793" s="213"/>
      <c r="Q793" s="213"/>
      <c r="R793" s="213"/>
      <c r="S793" s="213"/>
      <c r="T793" s="213"/>
      <c r="U793" s="213"/>
      <c r="V793" s="213"/>
      <c r="W793" s="213"/>
      <c r="X793" s="213"/>
      <c r="Y793" s="213"/>
      <c r="Z793" s="213"/>
      <c r="AA793" s="213"/>
      <c r="AB793" s="213"/>
      <c r="AC793" s="213"/>
      <c r="AD793" s="213"/>
      <c r="AE793" s="213"/>
      <c r="AF793" s="213"/>
      <c r="AG793" s="213"/>
      <c r="AH793" s="213"/>
      <c r="AI793" s="213"/>
      <c r="AJ793" s="213"/>
      <c r="AK793" s="213"/>
      <c r="AL793" s="213"/>
      <c r="AM793" s="213"/>
      <c r="AN793" s="213"/>
      <c r="AO793" s="213"/>
      <c r="AP793" s="213"/>
      <c r="AQ793" s="213"/>
      <c r="AR793" s="213"/>
      <c r="AS793" s="213"/>
      <c r="AT793" s="213"/>
      <c r="AU793" s="213"/>
      <c r="AV793" s="213"/>
      <c r="AW793" s="213"/>
      <c r="AX793" s="213"/>
      <c r="AY793" s="213"/>
      <c r="AZ793" s="213"/>
      <c r="BA793" s="213"/>
      <c r="BB793" s="213"/>
      <c r="BC793" s="213"/>
      <c r="BD793" s="213"/>
    </row>
    <row r="794" spans="1:56" s="210" customFormat="1" ht="15" customHeight="1" x14ac:dyDescent="0.2">
      <c r="A794" s="272"/>
      <c r="B794" s="274"/>
      <c r="C794" s="223"/>
      <c r="D794" s="239"/>
      <c r="E794" s="247"/>
      <c r="F794" s="224"/>
      <c r="G794" s="224"/>
      <c r="H794" s="224"/>
      <c r="I794" s="224"/>
      <c r="J794" s="224"/>
      <c r="K794" s="225"/>
      <c r="L794" s="225"/>
      <c r="M794" s="226"/>
      <c r="N794" s="213"/>
      <c r="O794" s="213"/>
      <c r="P794" s="213"/>
      <c r="Q794" s="213"/>
      <c r="R794" s="213"/>
      <c r="S794" s="213"/>
      <c r="T794" s="213"/>
      <c r="U794" s="213"/>
      <c r="V794" s="213"/>
      <c r="W794" s="213"/>
      <c r="X794" s="213"/>
      <c r="Y794" s="213"/>
      <c r="Z794" s="213"/>
      <c r="AA794" s="213"/>
      <c r="AB794" s="213"/>
      <c r="AC794" s="213"/>
      <c r="AD794" s="213"/>
      <c r="AE794" s="213"/>
      <c r="AF794" s="213"/>
      <c r="AG794" s="213"/>
      <c r="AH794" s="213"/>
      <c r="AI794" s="213"/>
      <c r="AJ794" s="213"/>
      <c r="AK794" s="213"/>
      <c r="AL794" s="213"/>
      <c r="AM794" s="213"/>
      <c r="AN794" s="213"/>
      <c r="AO794" s="213"/>
      <c r="AP794" s="213"/>
      <c r="AQ794" s="213"/>
      <c r="AR794" s="213"/>
      <c r="AS794" s="213"/>
      <c r="AT794" s="213"/>
      <c r="AU794" s="213"/>
      <c r="AV794" s="213"/>
      <c r="AW794" s="213"/>
      <c r="AX794" s="213"/>
      <c r="AY794" s="213"/>
      <c r="AZ794" s="213"/>
      <c r="BA794" s="213"/>
      <c r="BB794" s="213"/>
      <c r="BC794" s="213"/>
      <c r="BD794" s="213"/>
    </row>
    <row r="795" spans="1:56" s="210" customFormat="1" ht="15" customHeight="1" x14ac:dyDescent="0.2">
      <c r="A795" s="272"/>
      <c r="B795" s="274"/>
      <c r="C795" s="223"/>
      <c r="D795" s="239"/>
      <c r="E795" s="247"/>
      <c r="F795" s="224"/>
      <c r="G795" s="224"/>
      <c r="H795" s="224"/>
      <c r="I795" s="224"/>
      <c r="J795" s="224"/>
      <c r="K795" s="225"/>
      <c r="L795" s="225"/>
      <c r="M795" s="226"/>
      <c r="N795" s="213"/>
      <c r="O795" s="213"/>
      <c r="P795" s="213"/>
      <c r="Q795" s="213"/>
      <c r="R795" s="213"/>
      <c r="S795" s="213"/>
      <c r="T795" s="213"/>
      <c r="U795" s="213"/>
      <c r="V795" s="213"/>
      <c r="W795" s="213"/>
      <c r="X795" s="213"/>
      <c r="Y795" s="213"/>
      <c r="Z795" s="213"/>
      <c r="AA795" s="213"/>
      <c r="AB795" s="213"/>
      <c r="AC795" s="213"/>
      <c r="AD795" s="213"/>
      <c r="AE795" s="213"/>
      <c r="AF795" s="213"/>
      <c r="AG795" s="213"/>
      <c r="AH795" s="213"/>
      <c r="AI795" s="213"/>
      <c r="AJ795" s="213"/>
      <c r="AK795" s="213"/>
      <c r="AL795" s="213"/>
      <c r="AM795" s="213"/>
      <c r="AN795" s="213"/>
      <c r="AO795" s="213"/>
      <c r="AP795" s="213"/>
      <c r="AQ795" s="213"/>
      <c r="AR795" s="213"/>
      <c r="AS795" s="213"/>
      <c r="AT795" s="213"/>
      <c r="AU795" s="213"/>
      <c r="AV795" s="213"/>
      <c r="AW795" s="213"/>
      <c r="AX795" s="213"/>
      <c r="AY795" s="213"/>
      <c r="AZ795" s="213"/>
      <c r="BA795" s="213"/>
      <c r="BB795" s="213"/>
      <c r="BC795" s="213"/>
      <c r="BD795" s="213"/>
    </row>
    <row r="796" spans="1:56" s="210" customFormat="1" ht="15" customHeight="1" x14ac:dyDescent="0.2">
      <c r="A796" s="272"/>
      <c r="B796" s="274"/>
      <c r="C796" s="223"/>
      <c r="D796" s="239"/>
      <c r="E796" s="247"/>
      <c r="F796" s="224"/>
      <c r="G796" s="224"/>
      <c r="H796" s="224"/>
      <c r="I796" s="224"/>
      <c r="J796" s="224"/>
      <c r="K796" s="225"/>
      <c r="L796" s="225"/>
      <c r="M796" s="226"/>
      <c r="N796" s="213"/>
      <c r="O796" s="213"/>
      <c r="P796" s="213"/>
      <c r="Q796" s="213"/>
      <c r="R796" s="213"/>
      <c r="S796" s="213"/>
      <c r="T796" s="213"/>
      <c r="U796" s="213"/>
      <c r="V796" s="213"/>
      <c r="W796" s="213"/>
      <c r="X796" s="213"/>
      <c r="Y796" s="213"/>
      <c r="Z796" s="213"/>
      <c r="AA796" s="213"/>
      <c r="AB796" s="213"/>
      <c r="AC796" s="213"/>
      <c r="AD796" s="213"/>
      <c r="AE796" s="213"/>
      <c r="AF796" s="213"/>
      <c r="AG796" s="213"/>
      <c r="AH796" s="213"/>
      <c r="AI796" s="213"/>
      <c r="AJ796" s="213"/>
      <c r="AK796" s="213"/>
      <c r="AL796" s="213"/>
      <c r="AM796" s="213"/>
      <c r="AN796" s="213"/>
      <c r="AO796" s="213"/>
      <c r="AP796" s="213"/>
      <c r="AQ796" s="213"/>
      <c r="AR796" s="213"/>
      <c r="AS796" s="213"/>
      <c r="AT796" s="213"/>
      <c r="AU796" s="213"/>
      <c r="AV796" s="213"/>
      <c r="AW796" s="213"/>
      <c r="AX796" s="213"/>
      <c r="AY796" s="213"/>
      <c r="AZ796" s="213"/>
      <c r="BA796" s="213"/>
      <c r="BB796" s="213"/>
      <c r="BC796" s="213"/>
      <c r="BD796" s="213"/>
    </row>
    <row r="797" spans="1:56" s="210" customFormat="1" ht="15" customHeight="1" x14ac:dyDescent="0.2">
      <c r="A797" s="272"/>
      <c r="B797" s="274"/>
      <c r="C797" s="223"/>
      <c r="D797" s="239"/>
      <c r="E797" s="247"/>
      <c r="F797" s="224"/>
      <c r="G797" s="224"/>
      <c r="H797" s="224"/>
      <c r="I797" s="224"/>
      <c r="J797" s="224"/>
      <c r="K797" s="225"/>
      <c r="L797" s="225"/>
      <c r="M797" s="226"/>
      <c r="N797" s="213"/>
      <c r="O797" s="213"/>
      <c r="P797" s="213"/>
      <c r="Q797" s="213"/>
      <c r="R797" s="213"/>
      <c r="S797" s="213"/>
      <c r="T797" s="213"/>
      <c r="U797" s="213"/>
      <c r="V797" s="213"/>
      <c r="W797" s="213"/>
      <c r="X797" s="213"/>
      <c r="Y797" s="213"/>
      <c r="Z797" s="213"/>
      <c r="AA797" s="213"/>
      <c r="AB797" s="213"/>
      <c r="AC797" s="213"/>
      <c r="AD797" s="213"/>
      <c r="AE797" s="213"/>
      <c r="AF797" s="213"/>
      <c r="AG797" s="213"/>
      <c r="AH797" s="213"/>
      <c r="AI797" s="213"/>
      <c r="AJ797" s="213"/>
      <c r="AK797" s="213"/>
      <c r="AL797" s="213"/>
      <c r="AM797" s="213"/>
      <c r="AN797" s="213"/>
      <c r="AO797" s="213"/>
      <c r="AP797" s="213"/>
      <c r="AQ797" s="213"/>
      <c r="AR797" s="213"/>
      <c r="AS797" s="213"/>
      <c r="AT797" s="213"/>
      <c r="AU797" s="213"/>
      <c r="AV797" s="213"/>
      <c r="AW797" s="213"/>
      <c r="AX797" s="213"/>
      <c r="AY797" s="213"/>
      <c r="AZ797" s="213"/>
      <c r="BA797" s="213"/>
      <c r="BB797" s="213"/>
      <c r="BC797" s="213"/>
      <c r="BD797" s="213"/>
    </row>
    <row r="798" spans="1:56" customFormat="1" x14ac:dyDescent="0.2">
      <c r="A798" s="272"/>
      <c r="B798" s="274"/>
      <c r="C798" s="223"/>
      <c r="D798" s="239"/>
      <c r="E798" s="247"/>
      <c r="F798" s="224"/>
      <c r="G798" s="224"/>
      <c r="H798" s="224"/>
      <c r="I798" s="224"/>
      <c r="J798" s="224"/>
      <c r="K798" s="225"/>
      <c r="L798" s="225"/>
      <c r="M798" s="226"/>
      <c r="N798" s="211"/>
      <c r="O798" s="211"/>
      <c r="P798" s="211"/>
      <c r="Q798" s="211"/>
      <c r="R798" s="211"/>
      <c r="S798" s="211"/>
      <c r="T798" s="211"/>
      <c r="U798" s="211"/>
      <c r="V798" s="211"/>
      <c r="W798" s="211"/>
      <c r="X798" s="211"/>
      <c r="Y798" s="211"/>
      <c r="Z798" s="211"/>
      <c r="AA798" s="211"/>
      <c r="AB798" s="211"/>
      <c r="AC798" s="211"/>
      <c r="AD798" s="211"/>
      <c r="AE798" s="211"/>
      <c r="AF798" s="211"/>
      <c r="AG798" s="211"/>
      <c r="AH798" s="211"/>
      <c r="AI798" s="211"/>
      <c r="AJ798" s="211"/>
      <c r="AK798" s="211"/>
      <c r="AL798" s="211"/>
      <c r="AM798" s="211"/>
      <c r="AN798" s="211"/>
      <c r="AO798" s="211"/>
      <c r="AP798" s="211"/>
      <c r="AQ798" s="211"/>
      <c r="AR798" s="211"/>
      <c r="AS798" s="211"/>
      <c r="AT798" s="211"/>
      <c r="AU798" s="211"/>
      <c r="AV798" s="211"/>
      <c r="AW798" s="211"/>
      <c r="AX798" s="211"/>
      <c r="AY798" s="211"/>
      <c r="AZ798" s="211"/>
      <c r="BA798" s="211"/>
      <c r="BB798" s="211"/>
      <c r="BC798" s="211"/>
      <c r="BD798" s="211"/>
    </row>
    <row r="799" spans="1:56" customFormat="1" x14ac:dyDescent="0.2">
      <c r="A799" s="272"/>
      <c r="B799" s="274"/>
      <c r="C799" s="223"/>
      <c r="D799" s="239"/>
      <c r="E799" s="247"/>
      <c r="F799" s="224"/>
      <c r="G799" s="224"/>
      <c r="H799" s="224"/>
      <c r="I799" s="224"/>
      <c r="J799" s="224"/>
      <c r="K799" s="225"/>
      <c r="L799" s="225"/>
      <c r="M799" s="226"/>
      <c r="N799" s="211"/>
      <c r="O799" s="211"/>
      <c r="P799" s="211"/>
      <c r="Q799" s="211"/>
      <c r="R799" s="211"/>
      <c r="S799" s="211"/>
      <c r="T799" s="211"/>
      <c r="U799" s="211"/>
      <c r="V799" s="211"/>
      <c r="W799" s="211"/>
      <c r="X799" s="211"/>
      <c r="Y799" s="211"/>
      <c r="Z799" s="211"/>
      <c r="AA799" s="211"/>
      <c r="AB799" s="211"/>
      <c r="AC799" s="211"/>
      <c r="AD799" s="211"/>
      <c r="AE799" s="211"/>
      <c r="AF799" s="211"/>
      <c r="AG799" s="211"/>
      <c r="AH799" s="211"/>
      <c r="AI799" s="211"/>
      <c r="AJ799" s="211"/>
      <c r="AK799" s="211"/>
      <c r="AL799" s="211"/>
      <c r="AM799" s="211"/>
      <c r="AN799" s="211"/>
      <c r="AO799" s="211"/>
      <c r="AP799" s="211"/>
      <c r="AQ799" s="211"/>
      <c r="AR799" s="211"/>
      <c r="AS799" s="211"/>
      <c r="AT799" s="211"/>
      <c r="AU799" s="211"/>
      <c r="AV799" s="211"/>
      <c r="AW799" s="211"/>
      <c r="AX799" s="211"/>
      <c r="AY799" s="211"/>
      <c r="AZ799" s="211"/>
      <c r="BA799" s="211"/>
      <c r="BB799" s="211"/>
      <c r="BC799" s="211"/>
      <c r="BD799" s="211"/>
    </row>
    <row r="800" spans="1:56" customFormat="1" x14ac:dyDescent="0.2">
      <c r="A800" s="272"/>
      <c r="B800" s="274"/>
      <c r="C800" s="223"/>
      <c r="D800" s="239"/>
      <c r="E800" s="247"/>
      <c r="F800" s="224"/>
      <c r="G800" s="224"/>
      <c r="H800" s="224"/>
      <c r="I800" s="224"/>
      <c r="J800" s="224"/>
      <c r="K800" s="225"/>
      <c r="L800" s="225"/>
      <c r="M800" s="226"/>
      <c r="N800" s="211"/>
      <c r="O800" s="211"/>
      <c r="P800" s="211"/>
      <c r="Q800" s="211"/>
      <c r="R800" s="211"/>
      <c r="S800" s="211"/>
      <c r="T800" s="211"/>
      <c r="U800" s="211"/>
      <c r="V800" s="211"/>
      <c r="W800" s="211"/>
      <c r="X800" s="211"/>
      <c r="Y800" s="211"/>
      <c r="Z800" s="211"/>
      <c r="AA800" s="211"/>
      <c r="AB800" s="211"/>
      <c r="AC800" s="211"/>
      <c r="AD800" s="211"/>
      <c r="AE800" s="211"/>
      <c r="AF800" s="211"/>
      <c r="AG800" s="211"/>
      <c r="AH800" s="211"/>
      <c r="AI800" s="211"/>
      <c r="AJ800" s="211"/>
      <c r="AK800" s="211"/>
      <c r="AL800" s="211"/>
      <c r="AM800" s="211"/>
      <c r="AN800" s="211"/>
      <c r="AO800" s="211"/>
      <c r="AP800" s="211"/>
      <c r="AQ800" s="211"/>
      <c r="AR800" s="211"/>
      <c r="AS800" s="211"/>
      <c r="AT800" s="211"/>
      <c r="AU800" s="211"/>
      <c r="AV800" s="211"/>
      <c r="AW800" s="211"/>
      <c r="AX800" s="211"/>
      <c r="AY800" s="211"/>
      <c r="AZ800" s="211"/>
      <c r="BA800" s="211"/>
      <c r="BB800" s="211"/>
      <c r="BC800" s="211"/>
      <c r="BD800" s="211"/>
    </row>
    <row r="801" spans="1:56" customFormat="1" x14ac:dyDescent="0.2">
      <c r="A801" s="272"/>
      <c r="B801" s="274"/>
      <c r="C801" s="223"/>
      <c r="D801" s="239"/>
      <c r="E801" s="247"/>
      <c r="F801" s="224"/>
      <c r="G801" s="224"/>
      <c r="H801" s="224"/>
      <c r="I801" s="224"/>
      <c r="J801" s="224"/>
      <c r="K801" s="225"/>
      <c r="L801" s="225"/>
      <c r="M801" s="226"/>
      <c r="N801" s="211"/>
      <c r="O801" s="211"/>
      <c r="P801" s="211"/>
      <c r="Q801" s="211"/>
      <c r="R801" s="211"/>
      <c r="S801" s="211"/>
      <c r="T801" s="211"/>
      <c r="U801" s="211"/>
      <c r="V801" s="211"/>
      <c r="W801" s="211"/>
      <c r="X801" s="211"/>
      <c r="Y801" s="211"/>
      <c r="Z801" s="211"/>
      <c r="AA801" s="211"/>
      <c r="AB801" s="211"/>
      <c r="AC801" s="211"/>
      <c r="AD801" s="211"/>
      <c r="AE801" s="211"/>
      <c r="AF801" s="211"/>
      <c r="AG801" s="211"/>
      <c r="AH801" s="211"/>
      <c r="AI801" s="211"/>
      <c r="AJ801" s="211"/>
      <c r="AK801" s="211"/>
      <c r="AL801" s="211"/>
      <c r="AM801" s="211"/>
      <c r="AN801" s="211"/>
      <c r="AO801" s="211"/>
      <c r="AP801" s="211"/>
      <c r="AQ801" s="211"/>
      <c r="AR801" s="211"/>
      <c r="AS801" s="211"/>
      <c r="AT801" s="211"/>
      <c r="AU801" s="211"/>
      <c r="AV801" s="211"/>
      <c r="AW801" s="211"/>
      <c r="AX801" s="211"/>
      <c r="AY801" s="211"/>
      <c r="AZ801" s="211"/>
      <c r="BA801" s="211"/>
      <c r="BB801" s="211"/>
      <c r="BC801" s="211"/>
      <c r="BD801" s="211"/>
    </row>
    <row r="802" spans="1:56" customFormat="1" x14ac:dyDescent="0.2">
      <c r="A802" s="272"/>
      <c r="B802" s="274"/>
      <c r="C802" s="223"/>
      <c r="D802" s="239"/>
      <c r="E802" s="247"/>
      <c r="F802" s="224"/>
      <c r="G802" s="224"/>
      <c r="H802" s="224"/>
      <c r="I802" s="224"/>
      <c r="J802" s="224"/>
      <c r="K802" s="225"/>
      <c r="L802" s="225"/>
      <c r="M802" s="226"/>
      <c r="N802" s="211"/>
      <c r="O802" s="211"/>
      <c r="P802" s="211"/>
      <c r="Q802" s="211"/>
      <c r="R802" s="211"/>
      <c r="S802" s="211"/>
      <c r="T802" s="211"/>
      <c r="U802" s="211"/>
      <c r="V802" s="211"/>
      <c r="W802" s="211"/>
      <c r="X802" s="211"/>
      <c r="Y802" s="211"/>
      <c r="Z802" s="211"/>
      <c r="AA802" s="211"/>
      <c r="AB802" s="211"/>
      <c r="AC802" s="211"/>
      <c r="AD802" s="211"/>
      <c r="AE802" s="211"/>
      <c r="AF802" s="211"/>
      <c r="AG802" s="211"/>
      <c r="AH802" s="211"/>
      <c r="AI802" s="211"/>
      <c r="AJ802" s="211"/>
      <c r="AK802" s="211"/>
      <c r="AL802" s="211"/>
      <c r="AM802" s="211"/>
      <c r="AN802" s="211"/>
      <c r="AO802" s="211"/>
      <c r="AP802" s="211"/>
      <c r="AQ802" s="211"/>
      <c r="AR802" s="211"/>
      <c r="AS802" s="211"/>
      <c r="AT802" s="211"/>
      <c r="AU802" s="211"/>
      <c r="AV802" s="211"/>
      <c r="AW802" s="211"/>
      <c r="AX802" s="211"/>
      <c r="AY802" s="211"/>
      <c r="AZ802" s="211"/>
      <c r="BA802" s="211"/>
      <c r="BB802" s="211"/>
      <c r="BC802" s="211"/>
      <c r="BD802" s="211"/>
    </row>
    <row r="803" spans="1:56" s="216" customFormat="1" x14ac:dyDescent="0.2">
      <c r="A803" s="272"/>
      <c r="B803" s="274"/>
      <c r="C803" s="223"/>
      <c r="D803" s="239"/>
      <c r="E803" s="247"/>
      <c r="F803" s="224"/>
      <c r="G803" s="224"/>
      <c r="H803" s="224"/>
      <c r="I803" s="224"/>
      <c r="J803" s="224"/>
      <c r="K803" s="225"/>
      <c r="L803" s="225"/>
      <c r="M803" s="226"/>
      <c r="N803" s="217"/>
      <c r="O803" s="217"/>
      <c r="P803" s="217"/>
      <c r="Q803" s="217"/>
      <c r="R803" s="217"/>
      <c r="S803" s="217"/>
      <c r="T803" s="217"/>
      <c r="U803" s="217"/>
      <c r="V803" s="217"/>
      <c r="W803" s="217"/>
      <c r="X803" s="217"/>
      <c r="Y803" s="217"/>
      <c r="Z803" s="217"/>
      <c r="AA803" s="217"/>
      <c r="AB803" s="217"/>
      <c r="AC803" s="217"/>
      <c r="AD803" s="217"/>
      <c r="AE803" s="217"/>
      <c r="AF803" s="217"/>
      <c r="AG803" s="217"/>
      <c r="AH803" s="217"/>
      <c r="AI803" s="217"/>
      <c r="AJ803" s="217"/>
      <c r="AK803" s="217"/>
      <c r="AL803" s="217"/>
      <c r="AM803" s="217"/>
      <c r="AN803" s="217"/>
      <c r="AO803" s="217"/>
      <c r="AP803" s="217"/>
      <c r="AQ803" s="217"/>
      <c r="AR803" s="217"/>
      <c r="AS803" s="217"/>
      <c r="AT803" s="217"/>
      <c r="AU803" s="217"/>
      <c r="AV803" s="217"/>
      <c r="AW803" s="217"/>
      <c r="AX803" s="217"/>
      <c r="AY803" s="217"/>
      <c r="AZ803" s="217"/>
      <c r="BA803" s="217"/>
      <c r="BB803" s="217"/>
      <c r="BC803" s="217"/>
      <c r="BD803" s="217"/>
    </row>
    <row r="804" spans="1:56" customFormat="1" x14ac:dyDescent="0.2">
      <c r="A804" s="272"/>
      <c r="B804" s="274"/>
      <c r="C804" s="227"/>
      <c r="D804" s="239"/>
      <c r="E804" s="247"/>
      <c r="F804" s="224"/>
      <c r="G804" s="224"/>
      <c r="H804" s="224"/>
      <c r="I804" s="224"/>
      <c r="J804" s="224"/>
      <c r="K804" s="225"/>
      <c r="L804" s="225"/>
      <c r="M804" s="226"/>
      <c r="N804" s="211"/>
      <c r="O804" s="211"/>
      <c r="P804" s="211"/>
      <c r="Q804" s="211"/>
      <c r="R804" s="211"/>
      <c r="S804" s="211"/>
      <c r="T804" s="211"/>
      <c r="U804" s="211"/>
      <c r="V804" s="211"/>
      <c r="W804" s="211"/>
      <c r="X804" s="211"/>
      <c r="Y804" s="211"/>
      <c r="Z804" s="211"/>
      <c r="AA804" s="211"/>
      <c r="AB804" s="211"/>
      <c r="AC804" s="211"/>
      <c r="AD804" s="211"/>
      <c r="AE804" s="211"/>
      <c r="AF804" s="211"/>
      <c r="AG804" s="211"/>
      <c r="AH804" s="211"/>
      <c r="AI804" s="211"/>
      <c r="AJ804" s="211"/>
      <c r="AK804" s="211"/>
      <c r="AL804" s="211"/>
      <c r="AM804" s="211"/>
      <c r="AN804" s="211"/>
      <c r="AO804" s="211"/>
      <c r="AP804" s="211"/>
      <c r="AQ804" s="211"/>
      <c r="AR804" s="211"/>
      <c r="AS804" s="211"/>
      <c r="AT804" s="211"/>
      <c r="AU804" s="211"/>
      <c r="AV804" s="211"/>
      <c r="AW804" s="211"/>
      <c r="AX804" s="211"/>
      <c r="AY804" s="211"/>
      <c r="AZ804" s="211"/>
      <c r="BA804" s="211"/>
      <c r="BB804" s="211"/>
      <c r="BC804" s="211"/>
      <c r="BD804" s="211"/>
    </row>
    <row r="805" spans="1:56" customFormat="1" x14ac:dyDescent="0.2">
      <c r="A805" s="272"/>
      <c r="B805" s="274"/>
      <c r="C805" s="223"/>
      <c r="D805" s="239"/>
      <c r="E805" s="247"/>
      <c r="F805" s="224"/>
      <c r="G805" s="224"/>
      <c r="H805" s="224"/>
      <c r="I805" s="224"/>
      <c r="J805" s="224"/>
      <c r="K805" s="225"/>
      <c r="L805" s="225"/>
      <c r="M805" s="226"/>
      <c r="N805" s="211"/>
      <c r="O805" s="211"/>
      <c r="P805" s="211"/>
      <c r="Q805" s="211"/>
      <c r="R805" s="211"/>
      <c r="S805" s="211"/>
      <c r="T805" s="211"/>
      <c r="U805" s="211"/>
      <c r="V805" s="211"/>
      <c r="W805" s="211"/>
      <c r="X805" s="211"/>
      <c r="Y805" s="211"/>
      <c r="Z805" s="211"/>
      <c r="AA805" s="211"/>
      <c r="AB805" s="211"/>
      <c r="AC805" s="211"/>
      <c r="AD805" s="211"/>
      <c r="AE805" s="211"/>
      <c r="AF805" s="211"/>
      <c r="AG805" s="211"/>
      <c r="AH805" s="211"/>
      <c r="AI805" s="211"/>
      <c r="AJ805" s="211"/>
      <c r="AK805" s="211"/>
      <c r="AL805" s="211"/>
      <c r="AM805" s="211"/>
      <c r="AN805" s="211"/>
      <c r="AO805" s="211"/>
      <c r="AP805" s="211"/>
      <c r="AQ805" s="211"/>
      <c r="AR805" s="211"/>
      <c r="AS805" s="211"/>
      <c r="AT805" s="211"/>
      <c r="AU805" s="211"/>
      <c r="AV805" s="211"/>
      <c r="AW805" s="211"/>
      <c r="AX805" s="211"/>
      <c r="AY805" s="211"/>
      <c r="AZ805" s="211"/>
      <c r="BA805" s="211"/>
      <c r="BB805" s="211"/>
      <c r="BC805" s="211"/>
      <c r="BD805" s="211"/>
    </row>
    <row r="806" spans="1:56" customFormat="1" x14ac:dyDescent="0.2">
      <c r="A806" s="272"/>
      <c r="B806" s="274"/>
      <c r="C806" s="223"/>
      <c r="D806" s="239"/>
      <c r="E806" s="247"/>
      <c r="F806" s="224"/>
      <c r="G806" s="224"/>
      <c r="H806" s="224"/>
      <c r="I806" s="224"/>
      <c r="J806" s="224"/>
      <c r="K806" s="225"/>
      <c r="L806" s="225"/>
      <c r="M806" s="226"/>
      <c r="N806" s="211"/>
      <c r="O806" s="211"/>
      <c r="P806" s="211"/>
      <c r="Q806" s="211"/>
      <c r="R806" s="211"/>
      <c r="S806" s="211"/>
      <c r="T806" s="211"/>
      <c r="U806" s="211"/>
      <c r="V806" s="211"/>
      <c r="W806" s="211"/>
      <c r="X806" s="211"/>
      <c r="Y806" s="211"/>
      <c r="Z806" s="211"/>
      <c r="AA806" s="211"/>
      <c r="AB806" s="211"/>
      <c r="AC806" s="211"/>
      <c r="AD806" s="211"/>
      <c r="AE806" s="211"/>
      <c r="AF806" s="211"/>
      <c r="AG806" s="211"/>
      <c r="AH806" s="211"/>
      <c r="AI806" s="211"/>
      <c r="AJ806" s="211"/>
      <c r="AK806" s="211"/>
      <c r="AL806" s="211"/>
      <c r="AM806" s="211"/>
      <c r="AN806" s="211"/>
      <c r="AO806" s="211"/>
      <c r="AP806" s="211"/>
      <c r="AQ806" s="211"/>
      <c r="AR806" s="211"/>
      <c r="AS806" s="211"/>
      <c r="AT806" s="211"/>
      <c r="AU806" s="211"/>
      <c r="AV806" s="211"/>
      <c r="AW806" s="211"/>
      <c r="AX806" s="211"/>
      <c r="AY806" s="211"/>
      <c r="AZ806" s="211"/>
      <c r="BA806" s="211"/>
      <c r="BB806" s="211"/>
      <c r="BC806" s="211"/>
      <c r="BD806" s="211"/>
    </row>
    <row r="807" spans="1:56" customFormat="1" x14ac:dyDescent="0.2">
      <c r="A807" s="272"/>
      <c r="B807" s="274"/>
      <c r="C807" s="223"/>
      <c r="D807" s="239"/>
      <c r="E807" s="247"/>
      <c r="F807" s="224"/>
      <c r="G807" s="224"/>
      <c r="H807" s="224"/>
      <c r="I807" s="224"/>
      <c r="J807" s="224"/>
      <c r="K807" s="225"/>
      <c r="L807" s="225"/>
      <c r="M807" s="226"/>
      <c r="N807" s="211"/>
      <c r="O807" s="211"/>
      <c r="P807" s="211"/>
      <c r="Q807" s="211"/>
      <c r="R807" s="211"/>
      <c r="S807" s="211"/>
      <c r="T807" s="211"/>
      <c r="U807" s="211"/>
      <c r="V807" s="211"/>
      <c r="W807" s="211"/>
      <c r="X807" s="211"/>
      <c r="Y807" s="211"/>
      <c r="Z807" s="211"/>
      <c r="AA807" s="211"/>
      <c r="AB807" s="211"/>
      <c r="AC807" s="211"/>
      <c r="AD807" s="211"/>
      <c r="AE807" s="211"/>
      <c r="AF807" s="211"/>
      <c r="AG807" s="211"/>
      <c r="AH807" s="211"/>
      <c r="AI807" s="211"/>
      <c r="AJ807" s="211"/>
      <c r="AK807" s="211"/>
      <c r="AL807" s="211"/>
      <c r="AM807" s="211"/>
      <c r="AN807" s="211"/>
      <c r="AO807" s="211"/>
      <c r="AP807" s="211"/>
      <c r="AQ807" s="211"/>
      <c r="AR807" s="211"/>
      <c r="AS807" s="211"/>
      <c r="AT807" s="211"/>
      <c r="AU807" s="211"/>
      <c r="AV807" s="211"/>
      <c r="AW807" s="211"/>
      <c r="AX807" s="211"/>
      <c r="AY807" s="211"/>
      <c r="AZ807" s="211"/>
      <c r="BA807" s="211"/>
      <c r="BB807" s="211"/>
      <c r="BC807" s="211"/>
      <c r="BD807" s="211"/>
    </row>
    <row r="808" spans="1:56" s="216" customFormat="1" x14ac:dyDescent="0.2">
      <c r="A808" s="272"/>
      <c r="B808" s="274"/>
      <c r="C808" s="223"/>
      <c r="D808" s="239"/>
      <c r="E808" s="247"/>
      <c r="F808" s="224"/>
      <c r="G808" s="224"/>
      <c r="H808" s="224"/>
      <c r="I808" s="224"/>
      <c r="J808" s="224"/>
      <c r="K808" s="225"/>
      <c r="L808" s="225"/>
      <c r="M808" s="226"/>
      <c r="N808" s="217"/>
      <c r="O808" s="217"/>
      <c r="P808" s="217"/>
      <c r="Q808" s="217"/>
      <c r="R808" s="217"/>
      <c r="S808" s="217"/>
      <c r="T808" s="217"/>
      <c r="U808" s="217"/>
      <c r="V808" s="217"/>
      <c r="W808" s="217"/>
      <c r="X808" s="217"/>
      <c r="Y808" s="217"/>
      <c r="Z808" s="217"/>
      <c r="AA808" s="217"/>
      <c r="AB808" s="217"/>
      <c r="AC808" s="217"/>
      <c r="AD808" s="217"/>
      <c r="AE808" s="217"/>
      <c r="AF808" s="217"/>
      <c r="AG808" s="217"/>
      <c r="AH808" s="217"/>
      <c r="AI808" s="217"/>
      <c r="AJ808" s="217"/>
      <c r="AK808" s="217"/>
      <c r="AL808" s="217"/>
      <c r="AM808" s="217"/>
      <c r="AN808" s="217"/>
      <c r="AO808" s="217"/>
      <c r="AP808" s="217"/>
      <c r="AQ808" s="217"/>
      <c r="AR808" s="217"/>
      <c r="AS808" s="217"/>
      <c r="AT808" s="217"/>
      <c r="AU808" s="217"/>
      <c r="AV808" s="217"/>
      <c r="AW808" s="217"/>
      <c r="AX808" s="217"/>
      <c r="AY808" s="217"/>
      <c r="AZ808" s="217"/>
      <c r="BA808" s="217"/>
      <c r="BB808" s="217"/>
      <c r="BC808" s="217"/>
      <c r="BD808" s="217"/>
    </row>
    <row r="809" spans="1:56" customFormat="1" x14ac:dyDescent="0.2">
      <c r="A809" s="272"/>
      <c r="B809" s="274"/>
      <c r="C809" s="223"/>
      <c r="D809" s="239"/>
      <c r="E809" s="247"/>
      <c r="F809" s="224"/>
      <c r="G809" s="224"/>
      <c r="H809" s="224"/>
      <c r="I809" s="224"/>
      <c r="J809" s="224"/>
      <c r="K809" s="225"/>
      <c r="L809" s="225"/>
      <c r="M809" s="226"/>
      <c r="N809" s="211"/>
      <c r="O809" s="211"/>
      <c r="P809" s="211"/>
      <c r="Q809" s="211"/>
      <c r="R809" s="211"/>
      <c r="S809" s="211"/>
      <c r="T809" s="211"/>
      <c r="U809" s="211"/>
      <c r="V809" s="211"/>
      <c r="W809" s="211"/>
      <c r="X809" s="211"/>
      <c r="Y809" s="211"/>
      <c r="Z809" s="211"/>
      <c r="AA809" s="211"/>
      <c r="AB809" s="211"/>
      <c r="AC809" s="211"/>
      <c r="AD809" s="211"/>
      <c r="AE809" s="211"/>
      <c r="AF809" s="211"/>
      <c r="AG809" s="211"/>
      <c r="AH809" s="211"/>
      <c r="AI809" s="211"/>
      <c r="AJ809" s="211"/>
      <c r="AK809" s="211"/>
      <c r="AL809" s="211"/>
      <c r="AM809" s="211"/>
      <c r="AN809" s="211"/>
      <c r="AO809" s="211"/>
      <c r="AP809" s="211"/>
      <c r="AQ809" s="211"/>
      <c r="AR809" s="211"/>
      <c r="AS809" s="211"/>
      <c r="AT809" s="211"/>
      <c r="AU809" s="211"/>
      <c r="AV809" s="211"/>
      <c r="AW809" s="211"/>
      <c r="AX809" s="211"/>
      <c r="AY809" s="211"/>
      <c r="AZ809" s="211"/>
      <c r="BA809" s="211"/>
      <c r="BB809" s="211"/>
      <c r="BC809" s="211"/>
      <c r="BD809" s="211"/>
    </row>
    <row r="810" spans="1:56" customFormat="1" x14ac:dyDescent="0.2">
      <c r="A810" s="272"/>
      <c r="B810" s="274"/>
      <c r="C810" s="223"/>
      <c r="D810" s="239"/>
      <c r="E810" s="247"/>
      <c r="F810" s="224"/>
      <c r="G810" s="224"/>
      <c r="H810" s="224"/>
      <c r="I810" s="224"/>
      <c r="J810" s="224"/>
      <c r="K810" s="225"/>
      <c r="L810" s="225"/>
      <c r="M810" s="226"/>
      <c r="N810" s="211"/>
      <c r="O810" s="211"/>
      <c r="P810" s="211"/>
      <c r="Q810" s="211"/>
      <c r="R810" s="211"/>
      <c r="S810" s="211"/>
      <c r="T810" s="211"/>
      <c r="U810" s="211"/>
      <c r="V810" s="211"/>
      <c r="W810" s="211"/>
      <c r="X810" s="211"/>
      <c r="Y810" s="211"/>
      <c r="Z810" s="211"/>
      <c r="AA810" s="211"/>
      <c r="AB810" s="211"/>
      <c r="AC810" s="211"/>
      <c r="AD810" s="211"/>
      <c r="AE810" s="211"/>
      <c r="AF810" s="211"/>
      <c r="AG810" s="211"/>
      <c r="AH810" s="211"/>
      <c r="AI810" s="211"/>
      <c r="AJ810" s="211"/>
      <c r="AK810" s="211"/>
      <c r="AL810" s="211"/>
      <c r="AM810" s="211"/>
      <c r="AN810" s="211"/>
      <c r="AO810" s="211"/>
      <c r="AP810" s="211"/>
      <c r="AQ810" s="211"/>
      <c r="AR810" s="211"/>
      <c r="AS810" s="211"/>
      <c r="AT810" s="211"/>
      <c r="AU810" s="211"/>
      <c r="AV810" s="211"/>
      <c r="AW810" s="211"/>
      <c r="AX810" s="211"/>
      <c r="AY810" s="211"/>
      <c r="AZ810" s="211"/>
      <c r="BA810" s="211"/>
      <c r="BB810" s="211"/>
      <c r="BC810" s="211"/>
      <c r="BD810" s="211"/>
    </row>
    <row r="811" spans="1:56" customFormat="1" x14ac:dyDescent="0.2">
      <c r="A811" s="272"/>
      <c r="B811" s="274"/>
      <c r="C811" s="223"/>
      <c r="D811" s="239"/>
      <c r="E811" s="247"/>
      <c r="F811" s="224"/>
      <c r="G811" s="224"/>
      <c r="H811" s="224"/>
      <c r="I811" s="224"/>
      <c r="J811" s="224"/>
      <c r="K811" s="225"/>
      <c r="L811" s="225"/>
      <c r="M811" s="226"/>
      <c r="N811" s="211"/>
      <c r="O811" s="211"/>
      <c r="P811" s="211"/>
      <c r="Q811" s="211"/>
      <c r="R811" s="211"/>
      <c r="S811" s="211"/>
      <c r="T811" s="211"/>
      <c r="U811" s="211"/>
      <c r="V811" s="211"/>
      <c r="W811" s="211"/>
      <c r="X811" s="211"/>
      <c r="Y811" s="211"/>
      <c r="Z811" s="211"/>
      <c r="AA811" s="211"/>
      <c r="AB811" s="211"/>
      <c r="AC811" s="211"/>
      <c r="AD811" s="211"/>
      <c r="AE811" s="211"/>
      <c r="AF811" s="211"/>
      <c r="AG811" s="211"/>
      <c r="AH811" s="211"/>
      <c r="AI811" s="211"/>
      <c r="AJ811" s="211"/>
      <c r="AK811" s="211"/>
      <c r="AL811" s="211"/>
      <c r="AM811" s="211"/>
      <c r="AN811" s="211"/>
      <c r="AO811" s="211"/>
      <c r="AP811" s="211"/>
      <c r="AQ811" s="211"/>
      <c r="AR811" s="211"/>
      <c r="AS811" s="211"/>
      <c r="AT811" s="211"/>
      <c r="AU811" s="211"/>
      <c r="AV811" s="211"/>
      <c r="AW811" s="211"/>
      <c r="AX811" s="211"/>
      <c r="AY811" s="211"/>
      <c r="AZ811" s="211"/>
      <c r="BA811" s="211"/>
      <c r="BB811" s="211"/>
      <c r="BC811" s="211"/>
      <c r="BD811" s="211"/>
    </row>
    <row r="812" spans="1:56" customFormat="1" x14ac:dyDescent="0.2">
      <c r="A812" s="272"/>
      <c r="B812" s="274"/>
      <c r="C812" s="223"/>
      <c r="D812" s="239"/>
      <c r="E812" s="247"/>
      <c r="F812" s="224"/>
      <c r="G812" s="224"/>
      <c r="H812" s="224"/>
      <c r="I812" s="224"/>
      <c r="J812" s="224"/>
      <c r="K812" s="225"/>
      <c r="L812" s="225"/>
      <c r="M812" s="226"/>
      <c r="N812" s="211"/>
      <c r="O812" s="211"/>
      <c r="P812" s="211"/>
      <c r="Q812" s="211"/>
      <c r="R812" s="211"/>
      <c r="S812" s="211"/>
      <c r="T812" s="211"/>
      <c r="U812" s="211"/>
      <c r="V812" s="211"/>
      <c r="W812" s="211"/>
      <c r="X812" s="211"/>
      <c r="Y812" s="211"/>
      <c r="Z812" s="211"/>
      <c r="AA812" s="211"/>
      <c r="AB812" s="211"/>
      <c r="AC812" s="211"/>
      <c r="AD812" s="211"/>
      <c r="AE812" s="211"/>
      <c r="AF812" s="211"/>
      <c r="AG812" s="211"/>
      <c r="AH812" s="211"/>
      <c r="AI812" s="211"/>
      <c r="AJ812" s="211"/>
      <c r="AK812" s="211"/>
      <c r="AL812" s="211"/>
      <c r="AM812" s="211"/>
      <c r="AN812" s="211"/>
      <c r="AO812" s="211"/>
      <c r="AP812" s="211"/>
      <c r="AQ812" s="211"/>
      <c r="AR812" s="211"/>
      <c r="AS812" s="211"/>
      <c r="AT812" s="211"/>
      <c r="AU812" s="211"/>
      <c r="AV812" s="211"/>
      <c r="AW812" s="211"/>
      <c r="AX812" s="211"/>
      <c r="AY812" s="211"/>
      <c r="AZ812" s="211"/>
      <c r="BA812" s="211"/>
      <c r="BB812" s="211"/>
      <c r="BC812" s="211"/>
      <c r="BD812" s="211"/>
    </row>
    <row r="813" spans="1:56" customFormat="1" x14ac:dyDescent="0.2">
      <c r="A813" s="272"/>
      <c r="B813" s="274"/>
      <c r="C813" s="223"/>
      <c r="D813" s="239"/>
      <c r="E813" s="247"/>
      <c r="F813" s="224"/>
      <c r="G813" s="224"/>
      <c r="H813" s="224"/>
      <c r="I813" s="224"/>
      <c r="J813" s="224"/>
      <c r="K813" s="225"/>
      <c r="L813" s="225"/>
      <c r="M813" s="226"/>
      <c r="N813" s="211"/>
      <c r="O813" s="211"/>
      <c r="P813" s="211"/>
      <c r="Q813" s="211"/>
      <c r="R813" s="211"/>
      <c r="S813" s="211"/>
      <c r="T813" s="211"/>
      <c r="U813" s="211"/>
      <c r="V813" s="211"/>
      <c r="W813" s="211"/>
      <c r="X813" s="211"/>
      <c r="Y813" s="211"/>
      <c r="Z813" s="211"/>
      <c r="AA813" s="211"/>
      <c r="AB813" s="211"/>
      <c r="AC813" s="211"/>
      <c r="AD813" s="211"/>
      <c r="AE813" s="211"/>
      <c r="AF813" s="211"/>
      <c r="AG813" s="211"/>
      <c r="AH813" s="211"/>
      <c r="AI813" s="211"/>
      <c r="AJ813" s="211"/>
      <c r="AK813" s="211"/>
      <c r="AL813" s="211"/>
      <c r="AM813" s="211"/>
      <c r="AN813" s="211"/>
      <c r="AO813" s="211"/>
      <c r="AP813" s="211"/>
      <c r="AQ813" s="211"/>
      <c r="AR813" s="211"/>
      <c r="AS813" s="211"/>
      <c r="AT813" s="211"/>
      <c r="AU813" s="211"/>
      <c r="AV813" s="211"/>
      <c r="AW813" s="211"/>
      <c r="AX813" s="211"/>
      <c r="AY813" s="211"/>
      <c r="AZ813" s="211"/>
      <c r="BA813" s="211"/>
      <c r="BB813" s="211"/>
      <c r="BC813" s="211"/>
      <c r="BD813" s="211"/>
    </row>
    <row r="814" spans="1:56" customFormat="1" x14ac:dyDescent="0.2">
      <c r="A814" s="272"/>
      <c r="B814" s="274"/>
      <c r="C814" s="223"/>
      <c r="D814" s="239"/>
      <c r="E814" s="247"/>
      <c r="F814" s="224"/>
      <c r="G814" s="224"/>
      <c r="H814" s="224"/>
      <c r="I814" s="224"/>
      <c r="J814" s="224"/>
      <c r="K814" s="225"/>
      <c r="L814" s="225"/>
      <c r="M814" s="226"/>
      <c r="N814" s="211"/>
      <c r="O814" s="211"/>
      <c r="P814" s="211"/>
      <c r="Q814" s="211"/>
      <c r="R814" s="211"/>
      <c r="S814" s="211"/>
      <c r="T814" s="211"/>
      <c r="U814" s="211"/>
      <c r="V814" s="211"/>
      <c r="W814" s="211"/>
      <c r="X814" s="211"/>
      <c r="Y814" s="211"/>
      <c r="Z814" s="211"/>
      <c r="AA814" s="211"/>
      <c r="AB814" s="211"/>
      <c r="AC814" s="211"/>
      <c r="AD814" s="211"/>
      <c r="AE814" s="211"/>
      <c r="AF814" s="211"/>
      <c r="AG814" s="211"/>
      <c r="AH814" s="211"/>
      <c r="AI814" s="211"/>
      <c r="AJ814" s="211"/>
      <c r="AK814" s="211"/>
      <c r="AL814" s="211"/>
      <c r="AM814" s="211"/>
      <c r="AN814" s="211"/>
      <c r="AO814" s="211"/>
      <c r="AP814" s="211"/>
      <c r="AQ814" s="211"/>
      <c r="AR814" s="211"/>
      <c r="AS814" s="211"/>
      <c r="AT814" s="211"/>
      <c r="AU814" s="211"/>
      <c r="AV814" s="211"/>
      <c r="AW814" s="211"/>
      <c r="AX814" s="211"/>
      <c r="AY814" s="211"/>
      <c r="AZ814" s="211"/>
      <c r="BA814" s="211"/>
      <c r="BB814" s="211"/>
      <c r="BC814" s="211"/>
      <c r="BD814" s="211"/>
    </row>
    <row r="815" spans="1:56" customFormat="1" x14ac:dyDescent="0.2">
      <c r="A815" s="272"/>
      <c r="B815" s="274"/>
      <c r="C815" s="223"/>
      <c r="D815" s="239"/>
      <c r="E815" s="247"/>
      <c r="F815" s="224"/>
      <c r="G815" s="224"/>
      <c r="H815" s="224"/>
      <c r="I815" s="224"/>
      <c r="J815" s="224"/>
      <c r="K815" s="225"/>
      <c r="L815" s="225"/>
      <c r="M815" s="226"/>
      <c r="N815" s="211"/>
      <c r="O815" s="211"/>
      <c r="P815" s="211"/>
      <c r="Q815" s="211"/>
      <c r="R815" s="211"/>
      <c r="S815" s="211"/>
      <c r="T815" s="211"/>
      <c r="U815" s="211"/>
      <c r="V815" s="211"/>
      <c r="W815" s="211"/>
      <c r="X815" s="211"/>
      <c r="Y815" s="211"/>
      <c r="Z815" s="211"/>
      <c r="AA815" s="211"/>
      <c r="AB815" s="211"/>
      <c r="AC815" s="211"/>
      <c r="AD815" s="211"/>
      <c r="AE815" s="211"/>
      <c r="AF815" s="211"/>
      <c r="AG815" s="211"/>
      <c r="AH815" s="211"/>
      <c r="AI815" s="211"/>
      <c r="AJ815" s="211"/>
      <c r="AK815" s="211"/>
      <c r="AL815" s="211"/>
      <c r="AM815" s="211"/>
      <c r="AN815" s="211"/>
      <c r="AO815" s="211"/>
      <c r="AP815" s="211"/>
      <c r="AQ815" s="211"/>
      <c r="AR815" s="211"/>
      <c r="AS815" s="211"/>
      <c r="AT815" s="211"/>
      <c r="AU815" s="211"/>
      <c r="AV815" s="211"/>
      <c r="AW815" s="211"/>
      <c r="AX815" s="211"/>
      <c r="AY815" s="211"/>
      <c r="AZ815" s="211"/>
      <c r="BA815" s="211"/>
      <c r="BB815" s="211"/>
      <c r="BC815" s="211"/>
      <c r="BD815" s="211"/>
    </row>
    <row r="816" spans="1:56" customFormat="1" x14ac:dyDescent="0.2">
      <c r="A816" s="272"/>
      <c r="B816" s="274"/>
      <c r="C816" s="223"/>
      <c r="D816" s="239"/>
      <c r="E816" s="247"/>
      <c r="F816" s="224"/>
      <c r="G816" s="224"/>
      <c r="H816" s="224"/>
      <c r="I816" s="224"/>
      <c r="J816" s="224"/>
      <c r="K816" s="225"/>
      <c r="L816" s="225"/>
      <c r="M816" s="226"/>
      <c r="N816" s="211"/>
      <c r="O816" s="211"/>
      <c r="P816" s="211"/>
      <c r="Q816" s="211"/>
      <c r="R816" s="211"/>
      <c r="S816" s="211"/>
      <c r="T816" s="211"/>
      <c r="U816" s="211"/>
      <c r="V816" s="211"/>
      <c r="W816" s="211"/>
      <c r="X816" s="211"/>
      <c r="Y816" s="211"/>
      <c r="Z816" s="211"/>
      <c r="AA816" s="211"/>
      <c r="AB816" s="211"/>
      <c r="AC816" s="211"/>
      <c r="AD816" s="211"/>
      <c r="AE816" s="211"/>
      <c r="AF816" s="211"/>
      <c r="AG816" s="211"/>
      <c r="AH816" s="211"/>
      <c r="AI816" s="211"/>
      <c r="AJ816" s="211"/>
      <c r="AK816" s="211"/>
      <c r="AL816" s="211"/>
      <c r="AM816" s="211"/>
      <c r="AN816" s="211"/>
      <c r="AO816" s="211"/>
      <c r="AP816" s="211"/>
      <c r="AQ816" s="211"/>
      <c r="AR816" s="211"/>
      <c r="AS816" s="211"/>
      <c r="AT816" s="211"/>
      <c r="AU816" s="211"/>
      <c r="AV816" s="211"/>
      <c r="AW816" s="211"/>
      <c r="AX816" s="211"/>
      <c r="AY816" s="211"/>
      <c r="AZ816" s="211"/>
      <c r="BA816" s="211"/>
      <c r="BB816" s="211"/>
      <c r="BC816" s="211"/>
      <c r="BD816" s="211"/>
    </row>
    <row r="817" spans="1:56" customFormat="1" x14ac:dyDescent="0.2">
      <c r="A817" s="272"/>
      <c r="B817" s="274"/>
      <c r="C817" s="223"/>
      <c r="D817" s="239"/>
      <c r="E817" s="247"/>
      <c r="F817" s="224"/>
      <c r="G817" s="224"/>
      <c r="H817" s="224"/>
      <c r="I817" s="224"/>
      <c r="J817" s="224"/>
      <c r="K817" s="225"/>
      <c r="L817" s="225"/>
      <c r="M817" s="226"/>
      <c r="N817" s="211"/>
      <c r="O817" s="211"/>
      <c r="P817" s="211"/>
      <c r="Q817" s="211"/>
      <c r="R817" s="211"/>
      <c r="S817" s="211"/>
      <c r="T817" s="211"/>
      <c r="U817" s="211"/>
      <c r="V817" s="211"/>
      <c r="W817" s="211"/>
      <c r="X817" s="211"/>
      <c r="Y817" s="211"/>
      <c r="Z817" s="211"/>
      <c r="AA817" s="211"/>
      <c r="AB817" s="211"/>
      <c r="AC817" s="211"/>
      <c r="AD817" s="211"/>
      <c r="AE817" s="211"/>
      <c r="AF817" s="211"/>
      <c r="AG817" s="211"/>
      <c r="AH817" s="211"/>
      <c r="AI817" s="211"/>
      <c r="AJ817" s="211"/>
      <c r="AK817" s="211"/>
      <c r="AL817" s="211"/>
      <c r="AM817" s="211"/>
      <c r="AN817" s="211"/>
      <c r="AO817" s="211"/>
      <c r="AP817" s="211"/>
      <c r="AQ817" s="211"/>
      <c r="AR817" s="211"/>
      <c r="AS817" s="211"/>
      <c r="AT817" s="211"/>
      <c r="AU817" s="211"/>
      <c r="AV817" s="211"/>
      <c r="AW817" s="211"/>
      <c r="AX817" s="211"/>
      <c r="AY817" s="211"/>
      <c r="AZ817" s="211"/>
      <c r="BA817" s="211"/>
      <c r="BB817" s="211"/>
      <c r="BC817" s="211"/>
      <c r="BD817" s="211"/>
    </row>
    <row r="818" spans="1:56" customFormat="1" x14ac:dyDescent="0.2">
      <c r="A818" s="272"/>
      <c r="B818" s="274"/>
      <c r="C818" s="223"/>
      <c r="D818" s="239"/>
      <c r="E818" s="247"/>
      <c r="F818" s="224"/>
      <c r="G818" s="224"/>
      <c r="H818" s="224"/>
      <c r="I818" s="224"/>
      <c r="J818" s="224"/>
      <c r="K818" s="225"/>
      <c r="L818" s="225"/>
      <c r="M818" s="226"/>
      <c r="N818" s="211"/>
      <c r="O818" s="211"/>
      <c r="P818" s="211"/>
      <c r="Q818" s="211"/>
      <c r="R818" s="211"/>
      <c r="S818" s="211"/>
      <c r="T818" s="211"/>
      <c r="U818" s="211"/>
      <c r="V818" s="211"/>
      <c r="W818" s="211"/>
      <c r="X818" s="211"/>
      <c r="Y818" s="211"/>
      <c r="Z818" s="211"/>
      <c r="AA818" s="211"/>
      <c r="AB818" s="211"/>
      <c r="AC818" s="211"/>
      <c r="AD818" s="211"/>
      <c r="AE818" s="211"/>
      <c r="AF818" s="211"/>
      <c r="AG818" s="211"/>
      <c r="AH818" s="211"/>
      <c r="AI818" s="211"/>
      <c r="AJ818" s="211"/>
      <c r="AK818" s="211"/>
      <c r="AL818" s="211"/>
      <c r="AM818" s="211"/>
      <c r="AN818" s="211"/>
      <c r="AO818" s="211"/>
      <c r="AP818" s="211"/>
      <c r="AQ818" s="211"/>
      <c r="AR818" s="211"/>
      <c r="AS818" s="211"/>
      <c r="AT818" s="211"/>
      <c r="AU818" s="211"/>
      <c r="AV818" s="211"/>
      <c r="AW818" s="211"/>
      <c r="AX818" s="211"/>
      <c r="AY818" s="211"/>
      <c r="AZ818" s="211"/>
      <c r="BA818" s="211"/>
      <c r="BB818" s="211"/>
      <c r="BC818" s="211"/>
      <c r="BD818" s="211"/>
    </row>
    <row r="819" spans="1:56" customFormat="1" x14ac:dyDescent="0.2">
      <c r="A819" s="272"/>
      <c r="B819" s="274"/>
      <c r="C819" s="223"/>
      <c r="D819" s="239"/>
      <c r="E819" s="247"/>
      <c r="F819" s="224"/>
      <c r="G819" s="224"/>
      <c r="H819" s="224"/>
      <c r="I819" s="224"/>
      <c r="J819" s="224"/>
      <c r="K819" s="225"/>
      <c r="L819" s="225"/>
      <c r="M819" s="226"/>
      <c r="N819" s="211"/>
      <c r="O819" s="211"/>
      <c r="P819" s="211"/>
      <c r="Q819" s="211"/>
      <c r="R819" s="211"/>
      <c r="S819" s="211"/>
      <c r="T819" s="211"/>
      <c r="U819" s="211"/>
      <c r="V819" s="211"/>
      <c r="W819" s="211"/>
      <c r="X819" s="211"/>
      <c r="Y819" s="211"/>
      <c r="Z819" s="211"/>
      <c r="AA819" s="211"/>
      <c r="AB819" s="211"/>
      <c r="AC819" s="211"/>
      <c r="AD819" s="211"/>
      <c r="AE819" s="211"/>
      <c r="AF819" s="211"/>
      <c r="AG819" s="211"/>
      <c r="AH819" s="211"/>
      <c r="AI819" s="211"/>
      <c r="AJ819" s="211"/>
      <c r="AK819" s="211"/>
      <c r="AL819" s="211"/>
      <c r="AM819" s="211"/>
      <c r="AN819" s="211"/>
      <c r="AO819" s="211"/>
      <c r="AP819" s="211"/>
      <c r="AQ819" s="211"/>
      <c r="AR819" s="211"/>
      <c r="AS819" s="211"/>
      <c r="AT819" s="211"/>
      <c r="AU819" s="211"/>
      <c r="AV819" s="211"/>
      <c r="AW819" s="211"/>
      <c r="AX819" s="211"/>
      <c r="AY819" s="211"/>
      <c r="AZ819" s="211"/>
      <c r="BA819" s="211"/>
      <c r="BB819" s="211"/>
      <c r="BC819" s="211"/>
      <c r="BD819" s="211"/>
    </row>
    <row r="820" spans="1:56" customFormat="1" x14ac:dyDescent="0.2">
      <c r="A820" s="272"/>
      <c r="B820" s="274"/>
      <c r="C820" s="223"/>
      <c r="D820" s="239"/>
      <c r="E820" s="247"/>
      <c r="F820" s="224"/>
      <c r="G820" s="224"/>
      <c r="H820" s="224"/>
      <c r="I820" s="224"/>
      <c r="J820" s="224"/>
      <c r="K820" s="225"/>
      <c r="L820" s="225"/>
      <c r="M820" s="226"/>
      <c r="N820" s="211"/>
      <c r="O820" s="211"/>
      <c r="P820" s="211"/>
      <c r="Q820" s="211"/>
      <c r="R820" s="211"/>
      <c r="S820" s="211"/>
      <c r="T820" s="211"/>
      <c r="U820" s="211"/>
      <c r="V820" s="211"/>
      <c r="W820" s="211"/>
      <c r="X820" s="211"/>
      <c r="Y820" s="211"/>
      <c r="Z820" s="211"/>
      <c r="AA820" s="211"/>
      <c r="AB820" s="211"/>
      <c r="AC820" s="211"/>
      <c r="AD820" s="211"/>
      <c r="AE820" s="211"/>
      <c r="AF820" s="211"/>
      <c r="AG820" s="211"/>
      <c r="AH820" s="211"/>
      <c r="AI820" s="211"/>
      <c r="AJ820" s="211"/>
      <c r="AK820" s="211"/>
      <c r="AL820" s="211"/>
      <c r="AM820" s="211"/>
      <c r="AN820" s="211"/>
      <c r="AO820" s="211"/>
      <c r="AP820" s="211"/>
      <c r="AQ820" s="211"/>
      <c r="AR820" s="211"/>
      <c r="AS820" s="211"/>
      <c r="AT820" s="211"/>
      <c r="AU820" s="211"/>
      <c r="AV820" s="211"/>
      <c r="AW820" s="211"/>
      <c r="AX820" s="211"/>
      <c r="AY820" s="211"/>
      <c r="AZ820" s="211"/>
      <c r="BA820" s="211"/>
      <c r="BB820" s="211"/>
      <c r="BC820" s="211"/>
      <c r="BD820" s="211"/>
    </row>
    <row r="821" spans="1:56" customFormat="1" x14ac:dyDescent="0.2">
      <c r="A821" s="272"/>
      <c r="B821" s="274"/>
      <c r="C821" s="223"/>
      <c r="D821" s="239"/>
      <c r="E821" s="247"/>
      <c r="F821" s="224"/>
      <c r="G821" s="224"/>
      <c r="H821" s="224"/>
      <c r="I821" s="224"/>
      <c r="J821" s="224"/>
      <c r="K821" s="225"/>
      <c r="L821" s="225"/>
      <c r="M821" s="226"/>
      <c r="N821" s="211"/>
      <c r="O821" s="211"/>
      <c r="P821" s="211"/>
      <c r="Q821" s="211"/>
      <c r="R821" s="211"/>
      <c r="S821" s="211"/>
      <c r="T821" s="211"/>
      <c r="U821" s="211"/>
      <c r="V821" s="211"/>
      <c r="W821" s="211"/>
      <c r="X821" s="211"/>
      <c r="Y821" s="211"/>
      <c r="Z821" s="211"/>
      <c r="AA821" s="211"/>
      <c r="AB821" s="211"/>
      <c r="AC821" s="211"/>
      <c r="AD821" s="211"/>
      <c r="AE821" s="211"/>
      <c r="AF821" s="211"/>
      <c r="AG821" s="211"/>
      <c r="AH821" s="211"/>
      <c r="AI821" s="211"/>
      <c r="AJ821" s="211"/>
      <c r="AK821" s="211"/>
      <c r="AL821" s="211"/>
      <c r="AM821" s="211"/>
      <c r="AN821" s="211"/>
      <c r="AO821" s="211"/>
      <c r="AP821" s="211"/>
      <c r="AQ821" s="211"/>
      <c r="AR821" s="211"/>
      <c r="AS821" s="211"/>
      <c r="AT821" s="211"/>
      <c r="AU821" s="211"/>
      <c r="AV821" s="211"/>
      <c r="AW821" s="211"/>
      <c r="AX821" s="211"/>
      <c r="AY821" s="211"/>
      <c r="AZ821" s="211"/>
      <c r="BA821" s="211"/>
      <c r="BB821" s="211"/>
      <c r="BC821" s="211"/>
      <c r="BD821" s="211"/>
    </row>
    <row r="822" spans="1:56" customFormat="1" x14ac:dyDescent="0.2">
      <c r="A822" s="272"/>
      <c r="B822" s="274"/>
      <c r="C822" s="223"/>
      <c r="D822" s="239"/>
      <c r="E822" s="247"/>
      <c r="F822" s="224"/>
      <c r="G822" s="224"/>
      <c r="H822" s="224"/>
      <c r="I822" s="224"/>
      <c r="J822" s="224"/>
      <c r="K822" s="225"/>
      <c r="L822" s="225"/>
      <c r="M822" s="226"/>
      <c r="N822" s="211"/>
      <c r="O822" s="211"/>
      <c r="P822" s="211"/>
      <c r="Q822" s="211"/>
      <c r="R822" s="211"/>
      <c r="S822" s="211"/>
      <c r="T822" s="211"/>
      <c r="U822" s="211"/>
      <c r="V822" s="211"/>
      <c r="W822" s="211"/>
      <c r="X822" s="211"/>
      <c r="Y822" s="211"/>
      <c r="Z822" s="211"/>
      <c r="AA822" s="211"/>
      <c r="AB822" s="211"/>
      <c r="AC822" s="211"/>
      <c r="AD822" s="211"/>
      <c r="AE822" s="211"/>
      <c r="AF822" s="211"/>
      <c r="AG822" s="211"/>
      <c r="AH822" s="211"/>
      <c r="AI822" s="211"/>
      <c r="AJ822" s="211"/>
      <c r="AK822" s="211"/>
      <c r="AL822" s="211"/>
      <c r="AM822" s="211"/>
      <c r="AN822" s="211"/>
      <c r="AO822" s="211"/>
      <c r="AP822" s="211"/>
      <c r="AQ822" s="211"/>
      <c r="AR822" s="211"/>
      <c r="AS822" s="211"/>
      <c r="AT822" s="211"/>
      <c r="AU822" s="211"/>
      <c r="AV822" s="211"/>
      <c r="AW822" s="211"/>
      <c r="AX822" s="211"/>
      <c r="AY822" s="211"/>
      <c r="AZ822" s="211"/>
      <c r="BA822" s="211"/>
      <c r="BB822" s="211"/>
      <c r="BC822" s="211"/>
      <c r="BD822" s="211"/>
    </row>
    <row r="823" spans="1:56" customFormat="1" x14ac:dyDescent="0.2">
      <c r="A823" s="272"/>
      <c r="B823" s="274"/>
      <c r="C823" s="223"/>
      <c r="D823" s="239"/>
      <c r="E823" s="247"/>
      <c r="F823" s="224"/>
      <c r="G823" s="224"/>
      <c r="H823" s="224"/>
      <c r="I823" s="224"/>
      <c r="J823" s="224"/>
      <c r="K823" s="225"/>
      <c r="L823" s="225"/>
      <c r="M823" s="226"/>
      <c r="N823" s="211"/>
      <c r="O823" s="211"/>
      <c r="P823" s="211"/>
      <c r="Q823" s="211"/>
      <c r="R823" s="211"/>
      <c r="S823" s="211"/>
      <c r="T823" s="211"/>
      <c r="U823" s="211"/>
      <c r="V823" s="211"/>
      <c r="W823" s="211"/>
      <c r="X823" s="211"/>
      <c r="Y823" s="211"/>
      <c r="Z823" s="211"/>
      <c r="AA823" s="211"/>
      <c r="AB823" s="211"/>
      <c r="AC823" s="211"/>
      <c r="AD823" s="211"/>
      <c r="AE823" s="211"/>
      <c r="AF823" s="211"/>
      <c r="AG823" s="211"/>
      <c r="AH823" s="211"/>
      <c r="AI823" s="211"/>
      <c r="AJ823" s="211"/>
      <c r="AK823" s="211"/>
      <c r="AL823" s="211"/>
      <c r="AM823" s="211"/>
      <c r="AN823" s="211"/>
      <c r="AO823" s="211"/>
      <c r="AP823" s="211"/>
      <c r="AQ823" s="211"/>
      <c r="AR823" s="211"/>
      <c r="AS823" s="211"/>
      <c r="AT823" s="211"/>
      <c r="AU823" s="211"/>
      <c r="AV823" s="211"/>
      <c r="AW823" s="211"/>
      <c r="AX823" s="211"/>
      <c r="AY823" s="211"/>
      <c r="AZ823" s="211"/>
      <c r="BA823" s="211"/>
      <c r="BB823" s="211"/>
      <c r="BC823" s="211"/>
      <c r="BD823" s="211"/>
    </row>
    <row r="824" spans="1:56" customFormat="1" x14ac:dyDescent="0.2">
      <c r="A824" s="272"/>
      <c r="B824" s="274"/>
      <c r="C824" s="223"/>
      <c r="D824" s="239"/>
      <c r="E824" s="247"/>
      <c r="F824" s="224"/>
      <c r="G824" s="224"/>
      <c r="H824" s="224"/>
      <c r="I824" s="224"/>
      <c r="J824" s="224"/>
      <c r="K824" s="225"/>
      <c r="L824" s="225"/>
      <c r="M824" s="226"/>
      <c r="N824" s="211"/>
      <c r="O824" s="211"/>
      <c r="P824" s="211"/>
      <c r="Q824" s="211"/>
      <c r="R824" s="211"/>
      <c r="S824" s="211"/>
      <c r="T824" s="211"/>
      <c r="U824" s="211"/>
      <c r="V824" s="211"/>
      <c r="W824" s="211"/>
      <c r="X824" s="211"/>
      <c r="Y824" s="211"/>
      <c r="Z824" s="211"/>
      <c r="AA824" s="211"/>
      <c r="AB824" s="211"/>
      <c r="AC824" s="211"/>
      <c r="AD824" s="211"/>
      <c r="AE824" s="211"/>
      <c r="AF824" s="211"/>
      <c r="AG824" s="211"/>
      <c r="AH824" s="211"/>
      <c r="AI824" s="211"/>
      <c r="AJ824" s="211"/>
      <c r="AK824" s="211"/>
      <c r="AL824" s="211"/>
      <c r="AM824" s="211"/>
      <c r="AN824" s="211"/>
      <c r="AO824" s="211"/>
      <c r="AP824" s="211"/>
      <c r="AQ824" s="211"/>
      <c r="AR824" s="211"/>
      <c r="AS824" s="211"/>
      <c r="AT824" s="211"/>
      <c r="AU824" s="211"/>
      <c r="AV824" s="211"/>
      <c r="AW824" s="211"/>
      <c r="AX824" s="211"/>
      <c r="AY824" s="211"/>
      <c r="AZ824" s="211"/>
      <c r="BA824" s="211"/>
      <c r="BB824" s="211"/>
      <c r="BC824" s="211"/>
      <c r="BD824" s="211"/>
    </row>
    <row r="825" spans="1:56" customFormat="1" x14ac:dyDescent="0.2">
      <c r="A825" s="272"/>
      <c r="B825" s="274"/>
      <c r="C825" s="223"/>
      <c r="D825" s="239"/>
      <c r="E825" s="247"/>
      <c r="F825" s="224"/>
      <c r="G825" s="224"/>
      <c r="H825" s="224"/>
      <c r="I825" s="224"/>
      <c r="J825" s="224"/>
      <c r="K825" s="225"/>
      <c r="L825" s="225"/>
      <c r="M825" s="226"/>
      <c r="N825" s="211"/>
      <c r="O825" s="211"/>
      <c r="P825" s="211"/>
      <c r="Q825" s="211"/>
      <c r="R825" s="211"/>
      <c r="S825" s="211"/>
      <c r="T825" s="211"/>
      <c r="U825" s="211"/>
      <c r="V825" s="211"/>
      <c r="W825" s="211"/>
      <c r="X825" s="211"/>
      <c r="Y825" s="211"/>
      <c r="Z825" s="211"/>
      <c r="AA825" s="211"/>
      <c r="AB825" s="211"/>
      <c r="AC825" s="211"/>
      <c r="AD825" s="211"/>
      <c r="AE825" s="211"/>
      <c r="AF825" s="211"/>
      <c r="AG825" s="211"/>
      <c r="AH825" s="211"/>
      <c r="AI825" s="211"/>
      <c r="AJ825" s="211"/>
      <c r="AK825" s="211"/>
      <c r="AL825" s="211"/>
      <c r="AM825" s="211"/>
      <c r="AN825" s="211"/>
      <c r="AO825" s="211"/>
      <c r="AP825" s="211"/>
      <c r="AQ825" s="211"/>
      <c r="AR825" s="211"/>
      <c r="AS825" s="211"/>
      <c r="AT825" s="211"/>
      <c r="AU825" s="211"/>
      <c r="AV825" s="211"/>
      <c r="AW825" s="211"/>
      <c r="AX825" s="211"/>
      <c r="AY825" s="211"/>
      <c r="AZ825" s="211"/>
      <c r="BA825" s="211"/>
      <c r="BB825" s="211"/>
      <c r="BC825" s="211"/>
      <c r="BD825" s="211"/>
    </row>
    <row r="826" spans="1:56" customFormat="1" x14ac:dyDescent="0.2">
      <c r="A826" s="272"/>
      <c r="B826" s="274"/>
      <c r="C826" s="223"/>
      <c r="D826" s="239"/>
      <c r="E826" s="247"/>
      <c r="F826" s="224"/>
      <c r="G826" s="224"/>
      <c r="H826" s="224"/>
      <c r="I826" s="224"/>
      <c r="J826" s="224"/>
      <c r="K826" s="225"/>
      <c r="L826" s="225"/>
      <c r="M826" s="226"/>
      <c r="N826" s="211"/>
      <c r="O826" s="211"/>
      <c r="P826" s="211"/>
      <c r="Q826" s="211"/>
      <c r="R826" s="211"/>
      <c r="S826" s="211"/>
      <c r="T826" s="211"/>
      <c r="U826" s="211"/>
      <c r="V826" s="211"/>
      <c r="W826" s="211"/>
      <c r="X826" s="211"/>
      <c r="Y826" s="211"/>
      <c r="Z826" s="211"/>
      <c r="AA826" s="211"/>
      <c r="AB826" s="211"/>
      <c r="AC826" s="211"/>
      <c r="AD826" s="211"/>
      <c r="AE826" s="211"/>
      <c r="AF826" s="211"/>
      <c r="AG826" s="211"/>
      <c r="AH826" s="211"/>
      <c r="AI826" s="211"/>
      <c r="AJ826" s="211"/>
      <c r="AK826" s="211"/>
      <c r="AL826" s="211"/>
      <c r="AM826" s="211"/>
      <c r="AN826" s="211"/>
      <c r="AO826" s="211"/>
      <c r="AP826" s="211"/>
      <c r="AQ826" s="211"/>
      <c r="AR826" s="211"/>
      <c r="AS826" s="211"/>
      <c r="AT826" s="211"/>
      <c r="AU826" s="211"/>
      <c r="AV826" s="211"/>
      <c r="AW826" s="211"/>
      <c r="AX826" s="211"/>
      <c r="AY826" s="211"/>
      <c r="AZ826" s="211"/>
      <c r="BA826" s="211"/>
      <c r="BB826" s="211"/>
      <c r="BC826" s="211"/>
      <c r="BD826" s="211"/>
    </row>
    <row r="827" spans="1:56" customFormat="1" x14ac:dyDescent="0.2">
      <c r="A827" s="272"/>
      <c r="B827" s="274"/>
      <c r="C827" s="223"/>
      <c r="D827" s="239"/>
      <c r="E827" s="247"/>
      <c r="F827" s="224"/>
      <c r="G827" s="224"/>
      <c r="H827" s="224"/>
      <c r="I827" s="224"/>
      <c r="J827" s="224"/>
      <c r="K827" s="225"/>
      <c r="L827" s="225"/>
      <c r="M827" s="226"/>
      <c r="N827" s="211"/>
      <c r="O827" s="211"/>
      <c r="P827" s="211"/>
      <c r="Q827" s="211"/>
      <c r="R827" s="211"/>
      <c r="S827" s="211"/>
      <c r="T827" s="211"/>
      <c r="U827" s="211"/>
      <c r="V827" s="211"/>
      <c r="W827" s="211"/>
      <c r="X827" s="211"/>
      <c r="Y827" s="211"/>
      <c r="Z827" s="211"/>
      <c r="AA827" s="211"/>
      <c r="AB827" s="211"/>
      <c r="AC827" s="211"/>
      <c r="AD827" s="211"/>
      <c r="AE827" s="211"/>
      <c r="AF827" s="211"/>
      <c r="AG827" s="211"/>
      <c r="AH827" s="211"/>
      <c r="AI827" s="211"/>
      <c r="AJ827" s="211"/>
      <c r="AK827" s="211"/>
      <c r="AL827" s="211"/>
      <c r="AM827" s="211"/>
      <c r="AN827" s="211"/>
      <c r="AO827" s="211"/>
      <c r="AP827" s="211"/>
      <c r="AQ827" s="211"/>
      <c r="AR827" s="211"/>
      <c r="AS827" s="211"/>
      <c r="AT827" s="211"/>
      <c r="AU827" s="211"/>
      <c r="AV827" s="211"/>
      <c r="AW827" s="211"/>
      <c r="AX827" s="211"/>
      <c r="AY827" s="211"/>
      <c r="AZ827" s="211"/>
      <c r="BA827" s="211"/>
      <c r="BB827" s="211"/>
      <c r="BC827" s="211"/>
      <c r="BD827" s="211"/>
    </row>
    <row r="828" spans="1:56" customFormat="1" x14ac:dyDescent="0.2">
      <c r="A828" s="272"/>
      <c r="B828" s="274"/>
      <c r="C828" s="223"/>
      <c r="D828" s="239"/>
      <c r="E828" s="247"/>
      <c r="F828" s="224"/>
      <c r="G828" s="224"/>
      <c r="H828" s="224"/>
      <c r="I828" s="224"/>
      <c r="J828" s="224"/>
      <c r="K828" s="225"/>
      <c r="L828" s="225"/>
      <c r="M828" s="226"/>
      <c r="N828" s="211"/>
      <c r="O828" s="211"/>
      <c r="P828" s="211"/>
      <c r="Q828" s="211"/>
      <c r="R828" s="211"/>
      <c r="S828" s="211"/>
      <c r="T828" s="211"/>
      <c r="U828" s="211"/>
      <c r="V828" s="211"/>
      <c r="W828" s="211"/>
      <c r="X828" s="211"/>
      <c r="Y828" s="211"/>
      <c r="Z828" s="211"/>
      <c r="AA828" s="211"/>
      <c r="AB828" s="211"/>
      <c r="AC828" s="211"/>
      <c r="AD828" s="211"/>
      <c r="AE828" s="211"/>
      <c r="AF828" s="211"/>
      <c r="AG828" s="211"/>
      <c r="AH828" s="211"/>
      <c r="AI828" s="211"/>
      <c r="AJ828" s="211"/>
      <c r="AK828" s="211"/>
      <c r="AL828" s="211"/>
      <c r="AM828" s="211"/>
      <c r="AN828" s="211"/>
      <c r="AO828" s="211"/>
      <c r="AP828" s="211"/>
      <c r="AQ828" s="211"/>
      <c r="AR828" s="211"/>
      <c r="AS828" s="211"/>
      <c r="AT828" s="211"/>
      <c r="AU828" s="211"/>
      <c r="AV828" s="211"/>
      <c r="AW828" s="211"/>
      <c r="AX828" s="211"/>
      <c r="AY828" s="211"/>
      <c r="AZ828" s="211"/>
      <c r="BA828" s="211"/>
      <c r="BB828" s="211"/>
      <c r="BC828" s="211"/>
      <c r="BD828" s="211"/>
    </row>
    <row r="829" spans="1:56" customFormat="1" x14ac:dyDescent="0.2">
      <c r="A829" s="272"/>
      <c r="B829" s="274"/>
      <c r="C829" s="223"/>
      <c r="D829" s="239"/>
      <c r="E829" s="247"/>
      <c r="F829" s="224"/>
      <c r="G829" s="224"/>
      <c r="H829" s="224"/>
      <c r="I829" s="224"/>
      <c r="J829" s="224"/>
      <c r="K829" s="225"/>
      <c r="L829" s="225"/>
      <c r="M829" s="226"/>
      <c r="N829" s="211"/>
      <c r="O829" s="211"/>
      <c r="P829" s="211"/>
      <c r="Q829" s="211"/>
      <c r="R829" s="211"/>
      <c r="S829" s="211"/>
      <c r="T829" s="211"/>
      <c r="U829" s="211"/>
      <c r="V829" s="211"/>
      <c r="W829" s="211"/>
      <c r="X829" s="211"/>
      <c r="Y829" s="211"/>
      <c r="Z829" s="211"/>
      <c r="AA829" s="211"/>
      <c r="AB829" s="211"/>
      <c r="AC829" s="211"/>
      <c r="AD829" s="211"/>
      <c r="AE829" s="211"/>
      <c r="AF829" s="211"/>
      <c r="AG829" s="211"/>
      <c r="AH829" s="211"/>
      <c r="AI829" s="211"/>
      <c r="AJ829" s="211"/>
      <c r="AK829" s="211"/>
      <c r="AL829" s="211"/>
      <c r="AM829" s="211"/>
      <c r="AN829" s="211"/>
      <c r="AO829" s="211"/>
      <c r="AP829" s="211"/>
      <c r="AQ829" s="211"/>
      <c r="AR829" s="211"/>
      <c r="AS829" s="211"/>
      <c r="AT829" s="211"/>
      <c r="AU829" s="211"/>
      <c r="AV829" s="211"/>
      <c r="AW829" s="211"/>
      <c r="AX829" s="211"/>
      <c r="AY829" s="211"/>
      <c r="AZ829" s="211"/>
      <c r="BA829" s="211"/>
      <c r="BB829" s="211"/>
      <c r="BC829" s="211"/>
      <c r="BD829" s="211"/>
    </row>
    <row r="830" spans="1:56" customFormat="1" x14ac:dyDescent="0.2">
      <c r="A830" s="272"/>
      <c r="B830" s="274"/>
      <c r="C830" s="223"/>
      <c r="D830" s="239"/>
      <c r="E830" s="247"/>
      <c r="F830" s="224"/>
      <c r="G830" s="224"/>
      <c r="H830" s="224"/>
      <c r="I830" s="224"/>
      <c r="J830" s="224"/>
      <c r="K830" s="225"/>
      <c r="L830" s="225"/>
      <c r="M830" s="226"/>
      <c r="N830" s="211"/>
      <c r="O830" s="211"/>
      <c r="P830" s="211"/>
      <c r="Q830" s="211"/>
      <c r="R830" s="211"/>
      <c r="S830" s="211"/>
      <c r="T830" s="211"/>
      <c r="U830" s="211"/>
      <c r="V830" s="211"/>
      <c r="W830" s="211"/>
      <c r="X830" s="211"/>
      <c r="Y830" s="211"/>
      <c r="Z830" s="211"/>
      <c r="AA830" s="211"/>
      <c r="AB830" s="211"/>
      <c r="AC830" s="211"/>
      <c r="AD830" s="211"/>
      <c r="AE830" s="211"/>
      <c r="AF830" s="211"/>
      <c r="AG830" s="211"/>
      <c r="AH830" s="211"/>
      <c r="AI830" s="211"/>
      <c r="AJ830" s="211"/>
      <c r="AK830" s="211"/>
      <c r="AL830" s="211"/>
      <c r="AM830" s="211"/>
      <c r="AN830" s="211"/>
      <c r="AO830" s="211"/>
      <c r="AP830" s="211"/>
      <c r="AQ830" s="211"/>
      <c r="AR830" s="211"/>
      <c r="AS830" s="211"/>
      <c r="AT830" s="211"/>
      <c r="AU830" s="211"/>
      <c r="AV830" s="211"/>
      <c r="AW830" s="211"/>
      <c r="AX830" s="211"/>
      <c r="AY830" s="211"/>
      <c r="AZ830" s="211"/>
      <c r="BA830" s="211"/>
      <c r="BB830" s="211"/>
      <c r="BC830" s="211"/>
      <c r="BD830" s="211"/>
    </row>
    <row r="831" spans="1:56" customFormat="1" x14ac:dyDescent="0.2">
      <c r="A831" s="272"/>
      <c r="B831" s="274"/>
      <c r="C831" s="223"/>
      <c r="D831" s="239"/>
      <c r="E831" s="247"/>
      <c r="F831" s="224"/>
      <c r="G831" s="224"/>
      <c r="H831" s="224"/>
      <c r="I831" s="224"/>
      <c r="J831" s="224"/>
      <c r="K831" s="225"/>
      <c r="L831" s="225"/>
      <c r="M831" s="226"/>
      <c r="N831" s="211"/>
      <c r="O831" s="211"/>
      <c r="P831" s="211"/>
      <c r="Q831" s="211"/>
      <c r="R831" s="211"/>
      <c r="S831" s="211"/>
      <c r="T831" s="211"/>
      <c r="U831" s="211"/>
      <c r="V831" s="211"/>
      <c r="W831" s="211"/>
      <c r="X831" s="211"/>
      <c r="Y831" s="211"/>
      <c r="Z831" s="211"/>
      <c r="AA831" s="211"/>
      <c r="AB831" s="211"/>
      <c r="AC831" s="211"/>
      <c r="AD831" s="211"/>
      <c r="AE831" s="211"/>
      <c r="AF831" s="211"/>
      <c r="AG831" s="211"/>
      <c r="AH831" s="211"/>
      <c r="AI831" s="211"/>
      <c r="AJ831" s="211"/>
      <c r="AK831" s="211"/>
      <c r="AL831" s="211"/>
      <c r="AM831" s="211"/>
      <c r="AN831" s="211"/>
      <c r="AO831" s="211"/>
      <c r="AP831" s="211"/>
      <c r="AQ831" s="211"/>
      <c r="AR831" s="211"/>
      <c r="AS831" s="211"/>
      <c r="AT831" s="211"/>
      <c r="AU831" s="211"/>
      <c r="AV831" s="211"/>
      <c r="AW831" s="211"/>
      <c r="AX831" s="211"/>
      <c r="AY831" s="211"/>
      <c r="AZ831" s="211"/>
      <c r="BA831" s="211"/>
      <c r="BB831" s="211"/>
      <c r="BC831" s="211"/>
      <c r="BD831" s="211"/>
    </row>
    <row r="832" spans="1:56" customFormat="1" x14ac:dyDescent="0.2">
      <c r="A832" s="272"/>
      <c r="B832" s="274"/>
      <c r="C832" s="223"/>
      <c r="D832" s="239"/>
      <c r="E832" s="247"/>
      <c r="F832" s="224"/>
      <c r="G832" s="224"/>
      <c r="H832" s="224"/>
      <c r="I832" s="224"/>
      <c r="J832" s="224"/>
      <c r="K832" s="225"/>
      <c r="L832" s="225"/>
      <c r="M832" s="226"/>
      <c r="N832" s="211"/>
      <c r="O832" s="211"/>
      <c r="P832" s="211"/>
      <c r="Q832" s="211"/>
      <c r="R832" s="211"/>
      <c r="S832" s="211"/>
      <c r="T832" s="211"/>
      <c r="U832" s="211"/>
      <c r="V832" s="211"/>
      <c r="W832" s="211"/>
      <c r="X832" s="211"/>
      <c r="Y832" s="211"/>
      <c r="Z832" s="211"/>
      <c r="AA832" s="211"/>
      <c r="AB832" s="211"/>
      <c r="AC832" s="211"/>
      <c r="AD832" s="211"/>
      <c r="AE832" s="211"/>
      <c r="AF832" s="211"/>
      <c r="AG832" s="211"/>
      <c r="AH832" s="211"/>
      <c r="AI832" s="211"/>
      <c r="AJ832" s="211"/>
      <c r="AK832" s="211"/>
      <c r="AL832" s="211"/>
      <c r="AM832" s="211"/>
      <c r="AN832" s="211"/>
      <c r="AO832" s="211"/>
      <c r="AP832" s="211"/>
      <c r="AQ832" s="211"/>
      <c r="AR832" s="211"/>
      <c r="AS832" s="211"/>
      <c r="AT832" s="211"/>
      <c r="AU832" s="211"/>
      <c r="AV832" s="211"/>
      <c r="AW832" s="211"/>
      <c r="AX832" s="211"/>
      <c r="AY832" s="211"/>
      <c r="AZ832" s="211"/>
      <c r="BA832" s="211"/>
      <c r="BB832" s="211"/>
      <c r="BC832" s="211"/>
      <c r="BD832" s="211"/>
    </row>
    <row r="833" spans="1:56" customFormat="1" x14ac:dyDescent="0.2">
      <c r="A833" s="272"/>
      <c r="B833" s="274"/>
      <c r="C833" s="223"/>
      <c r="D833" s="239"/>
      <c r="E833" s="247"/>
      <c r="F833" s="224"/>
      <c r="G833" s="224"/>
      <c r="H833" s="224"/>
      <c r="I833" s="224"/>
      <c r="J833" s="224"/>
      <c r="K833" s="225"/>
      <c r="L833" s="225"/>
      <c r="M833" s="226"/>
      <c r="N833" s="211"/>
      <c r="O833" s="211"/>
      <c r="P833" s="211"/>
      <c r="Q833" s="211"/>
      <c r="R833" s="211"/>
      <c r="S833" s="211"/>
      <c r="T833" s="211"/>
      <c r="U833" s="211"/>
      <c r="V833" s="211"/>
      <c r="W833" s="211"/>
      <c r="X833" s="211"/>
      <c r="Y833" s="211"/>
      <c r="Z833" s="211"/>
      <c r="AA833" s="211"/>
      <c r="AB833" s="211"/>
      <c r="AC833" s="211"/>
      <c r="AD833" s="211"/>
      <c r="AE833" s="211"/>
      <c r="AF833" s="211"/>
      <c r="AG833" s="211"/>
      <c r="AH833" s="211"/>
      <c r="AI833" s="211"/>
      <c r="AJ833" s="211"/>
      <c r="AK833" s="211"/>
      <c r="AL833" s="211"/>
      <c r="AM833" s="211"/>
      <c r="AN833" s="211"/>
      <c r="AO833" s="211"/>
      <c r="AP833" s="211"/>
      <c r="AQ833" s="211"/>
      <c r="AR833" s="211"/>
      <c r="AS833" s="211"/>
      <c r="AT833" s="211"/>
      <c r="AU833" s="211"/>
      <c r="AV833" s="211"/>
      <c r="AW833" s="211"/>
      <c r="AX833" s="211"/>
      <c r="AY833" s="211"/>
      <c r="AZ833" s="211"/>
      <c r="BA833" s="211"/>
      <c r="BB833" s="211"/>
      <c r="BC833" s="211"/>
      <c r="BD833" s="211"/>
    </row>
    <row r="834" spans="1:56" customFormat="1" x14ac:dyDescent="0.2">
      <c r="A834" s="272"/>
      <c r="B834" s="274"/>
      <c r="C834" s="223"/>
      <c r="D834" s="239"/>
      <c r="E834" s="247"/>
      <c r="F834" s="224"/>
      <c r="G834" s="224"/>
      <c r="H834" s="224"/>
      <c r="I834" s="224"/>
      <c r="J834" s="224"/>
      <c r="K834" s="225"/>
      <c r="L834" s="225"/>
      <c r="M834" s="226"/>
      <c r="N834" s="211"/>
      <c r="O834" s="211"/>
      <c r="P834" s="211"/>
      <c r="Q834" s="211"/>
      <c r="R834" s="211"/>
      <c r="S834" s="211"/>
      <c r="T834" s="211"/>
      <c r="U834" s="211"/>
      <c r="V834" s="211"/>
      <c r="W834" s="211"/>
      <c r="X834" s="211"/>
      <c r="Y834" s="211"/>
      <c r="Z834" s="211"/>
      <c r="AA834" s="211"/>
      <c r="AB834" s="211"/>
      <c r="AC834" s="211"/>
      <c r="AD834" s="211"/>
      <c r="AE834" s="211"/>
      <c r="AF834" s="211"/>
      <c r="AG834" s="211"/>
      <c r="AH834" s="211"/>
      <c r="AI834" s="211"/>
      <c r="AJ834" s="211"/>
      <c r="AK834" s="211"/>
      <c r="AL834" s="211"/>
      <c r="AM834" s="211"/>
      <c r="AN834" s="211"/>
      <c r="AO834" s="211"/>
      <c r="AP834" s="211"/>
      <c r="AQ834" s="211"/>
      <c r="AR834" s="211"/>
      <c r="AS834" s="211"/>
      <c r="AT834" s="211"/>
      <c r="AU834" s="211"/>
      <c r="AV834" s="211"/>
      <c r="AW834" s="211"/>
      <c r="AX834" s="211"/>
      <c r="AY834" s="211"/>
      <c r="AZ834" s="211"/>
      <c r="BA834" s="211"/>
      <c r="BB834" s="211"/>
      <c r="BC834" s="211"/>
      <c r="BD834" s="211"/>
    </row>
    <row r="835" spans="1:56" s="216" customFormat="1" x14ac:dyDescent="0.2">
      <c r="A835" s="272"/>
      <c r="B835" s="274"/>
      <c r="C835" s="223"/>
      <c r="D835" s="239"/>
      <c r="E835" s="247"/>
      <c r="F835" s="224"/>
      <c r="G835" s="224"/>
      <c r="H835" s="224"/>
      <c r="I835" s="224"/>
      <c r="J835" s="224"/>
      <c r="K835" s="225"/>
      <c r="L835" s="225"/>
      <c r="M835" s="226"/>
      <c r="N835" s="217"/>
      <c r="O835" s="217"/>
      <c r="P835" s="217"/>
      <c r="Q835" s="217"/>
      <c r="R835" s="217"/>
      <c r="S835" s="217"/>
      <c r="T835" s="217"/>
      <c r="U835" s="217"/>
      <c r="V835" s="217"/>
      <c r="W835" s="217"/>
      <c r="X835" s="217"/>
      <c r="Y835" s="217"/>
      <c r="Z835" s="217"/>
      <c r="AA835" s="217"/>
      <c r="AB835" s="217"/>
      <c r="AC835" s="217"/>
      <c r="AD835" s="217"/>
      <c r="AE835" s="217"/>
      <c r="AF835" s="217"/>
      <c r="AG835" s="217"/>
      <c r="AH835" s="217"/>
      <c r="AI835" s="217"/>
      <c r="AJ835" s="217"/>
      <c r="AK835" s="217"/>
      <c r="AL835" s="217"/>
      <c r="AM835" s="217"/>
      <c r="AN835" s="217"/>
      <c r="AO835" s="217"/>
      <c r="AP835" s="217"/>
      <c r="AQ835" s="217"/>
      <c r="AR835" s="217"/>
      <c r="AS835" s="217"/>
      <c r="AT835" s="217"/>
      <c r="AU835" s="217"/>
      <c r="AV835" s="217"/>
      <c r="AW835" s="217"/>
      <c r="AX835" s="217"/>
      <c r="AY835" s="217"/>
      <c r="AZ835" s="217"/>
      <c r="BA835" s="217"/>
      <c r="BB835" s="217"/>
      <c r="BC835" s="217"/>
      <c r="BD835" s="217"/>
    </row>
    <row r="836" spans="1:56" s="214" customFormat="1" x14ac:dyDescent="0.25">
      <c r="A836" s="272"/>
      <c r="B836" s="274"/>
      <c r="C836" s="223"/>
      <c r="D836" s="239"/>
      <c r="E836" s="247"/>
      <c r="F836" s="224"/>
      <c r="G836" s="224"/>
      <c r="H836" s="224"/>
      <c r="I836" s="224"/>
      <c r="J836" s="224"/>
      <c r="K836" s="225"/>
      <c r="L836" s="225"/>
      <c r="M836" s="226"/>
      <c r="N836" s="215"/>
      <c r="O836" s="215"/>
      <c r="P836" s="215"/>
      <c r="Q836" s="215"/>
      <c r="R836" s="215"/>
      <c r="S836" s="215"/>
      <c r="T836" s="215"/>
      <c r="U836" s="215"/>
      <c r="V836" s="215"/>
      <c r="W836" s="215"/>
      <c r="X836" s="215"/>
      <c r="Y836" s="215"/>
      <c r="Z836" s="215"/>
      <c r="AA836" s="215"/>
      <c r="AB836" s="215"/>
      <c r="AC836" s="215"/>
      <c r="AD836" s="215"/>
      <c r="AE836" s="215"/>
      <c r="AF836" s="215"/>
      <c r="AG836" s="215"/>
      <c r="AH836" s="215"/>
      <c r="AI836" s="215"/>
      <c r="AJ836" s="215"/>
      <c r="AK836" s="215"/>
      <c r="AL836" s="215"/>
      <c r="AM836" s="215"/>
      <c r="AN836" s="215"/>
      <c r="AO836" s="215"/>
      <c r="AP836" s="215"/>
      <c r="AQ836" s="215"/>
      <c r="AR836" s="215"/>
      <c r="AS836" s="215"/>
      <c r="AT836" s="215"/>
      <c r="AU836" s="215"/>
      <c r="AV836" s="215"/>
      <c r="AW836" s="215"/>
      <c r="AX836" s="215"/>
      <c r="AY836" s="215"/>
      <c r="AZ836" s="215"/>
      <c r="BA836" s="215"/>
      <c r="BB836" s="215"/>
      <c r="BC836" s="215"/>
      <c r="BD836" s="215"/>
    </row>
    <row r="837" spans="1:56" s="214" customFormat="1" x14ac:dyDescent="0.25">
      <c r="A837" s="272"/>
      <c r="B837" s="274"/>
      <c r="C837" s="223"/>
      <c r="D837" s="239"/>
      <c r="E837" s="247"/>
      <c r="F837" s="224"/>
      <c r="G837" s="224"/>
      <c r="H837" s="224"/>
      <c r="I837" s="224"/>
      <c r="J837" s="224"/>
      <c r="K837" s="225"/>
      <c r="L837" s="225"/>
      <c r="M837" s="226"/>
      <c r="N837" s="215"/>
      <c r="O837" s="215"/>
      <c r="P837" s="215"/>
      <c r="Q837" s="215"/>
      <c r="R837" s="215"/>
      <c r="S837" s="215"/>
      <c r="T837" s="215"/>
      <c r="U837" s="215"/>
      <c r="V837" s="215"/>
      <c r="W837" s="215"/>
      <c r="X837" s="215"/>
      <c r="Y837" s="215"/>
      <c r="Z837" s="215"/>
      <c r="AA837" s="215"/>
      <c r="AB837" s="215"/>
      <c r="AC837" s="215"/>
      <c r="AD837" s="215"/>
      <c r="AE837" s="215"/>
      <c r="AF837" s="215"/>
      <c r="AG837" s="215"/>
      <c r="AH837" s="215"/>
      <c r="AI837" s="215"/>
      <c r="AJ837" s="215"/>
      <c r="AK837" s="215"/>
      <c r="AL837" s="215"/>
      <c r="AM837" s="215"/>
      <c r="AN837" s="215"/>
      <c r="AO837" s="215"/>
      <c r="AP837" s="215"/>
      <c r="AQ837" s="215"/>
      <c r="AR837" s="215"/>
      <c r="AS837" s="215"/>
      <c r="AT837" s="215"/>
      <c r="AU837" s="215"/>
      <c r="AV837" s="215"/>
      <c r="AW837" s="215"/>
      <c r="AX837" s="215"/>
      <c r="AY837" s="215"/>
      <c r="AZ837" s="215"/>
      <c r="BA837" s="215"/>
      <c r="BB837" s="215"/>
      <c r="BC837" s="215"/>
      <c r="BD837" s="215"/>
    </row>
    <row r="838" spans="1:56" s="214" customFormat="1" x14ac:dyDescent="0.25">
      <c r="A838" s="272"/>
      <c r="B838" s="274"/>
      <c r="C838" s="223"/>
      <c r="D838" s="239"/>
      <c r="E838" s="247"/>
      <c r="F838" s="224"/>
      <c r="G838" s="224"/>
      <c r="H838" s="224"/>
      <c r="I838" s="224"/>
      <c r="J838" s="224"/>
      <c r="K838" s="225"/>
      <c r="L838" s="225"/>
      <c r="M838" s="226"/>
      <c r="N838" s="215"/>
      <c r="O838" s="215"/>
      <c r="P838" s="215"/>
      <c r="Q838" s="215"/>
      <c r="R838" s="215"/>
      <c r="S838" s="215"/>
      <c r="T838" s="215"/>
      <c r="U838" s="215"/>
      <c r="V838" s="215"/>
      <c r="W838" s="215"/>
      <c r="X838" s="215"/>
      <c r="Y838" s="215"/>
      <c r="Z838" s="215"/>
      <c r="AA838" s="215"/>
      <c r="AB838" s="215"/>
      <c r="AC838" s="215"/>
      <c r="AD838" s="215"/>
      <c r="AE838" s="215"/>
      <c r="AF838" s="215"/>
      <c r="AG838" s="215"/>
      <c r="AH838" s="215"/>
      <c r="AI838" s="215"/>
      <c r="AJ838" s="215"/>
      <c r="AK838" s="215"/>
      <c r="AL838" s="215"/>
      <c r="AM838" s="215"/>
      <c r="AN838" s="215"/>
      <c r="AO838" s="215"/>
      <c r="AP838" s="215"/>
      <c r="AQ838" s="215"/>
      <c r="AR838" s="215"/>
      <c r="AS838" s="215"/>
      <c r="AT838" s="215"/>
      <c r="AU838" s="215"/>
      <c r="AV838" s="215"/>
      <c r="AW838" s="215"/>
      <c r="AX838" s="215"/>
      <c r="AY838" s="215"/>
      <c r="AZ838" s="215"/>
      <c r="BA838" s="215"/>
      <c r="BB838" s="215"/>
      <c r="BC838" s="215"/>
      <c r="BD838" s="215"/>
    </row>
    <row r="839" spans="1:56" customFormat="1" ht="15" customHeight="1" x14ac:dyDescent="0.2">
      <c r="A839" s="272"/>
      <c r="B839" s="274"/>
      <c r="C839" s="223"/>
      <c r="D839" s="239"/>
      <c r="E839" s="247"/>
      <c r="F839" s="224"/>
      <c r="G839" s="224"/>
      <c r="H839" s="224"/>
      <c r="I839" s="224"/>
      <c r="J839" s="224"/>
      <c r="K839" s="225"/>
      <c r="L839" s="225"/>
      <c r="M839" s="226"/>
      <c r="N839" s="211"/>
      <c r="O839" s="211"/>
      <c r="P839" s="211"/>
      <c r="Q839" s="211"/>
      <c r="R839" s="211"/>
      <c r="S839" s="211"/>
      <c r="T839" s="211"/>
      <c r="U839" s="211"/>
      <c r="V839" s="211"/>
      <c r="W839" s="211"/>
      <c r="X839" s="211"/>
      <c r="Y839" s="211"/>
      <c r="Z839" s="211"/>
      <c r="AA839" s="211"/>
      <c r="AB839" s="211"/>
      <c r="AC839" s="211"/>
      <c r="AD839" s="211"/>
      <c r="AE839" s="211"/>
      <c r="AF839" s="211"/>
      <c r="AG839" s="211"/>
      <c r="AH839" s="211"/>
      <c r="AI839" s="211"/>
      <c r="AJ839" s="211"/>
      <c r="AK839" s="211"/>
      <c r="AL839" s="211"/>
      <c r="AM839" s="211"/>
      <c r="AN839" s="211"/>
      <c r="AO839" s="211"/>
      <c r="AP839" s="211"/>
      <c r="AQ839" s="211"/>
      <c r="AR839" s="211"/>
      <c r="AS839" s="211"/>
      <c r="AT839" s="211"/>
      <c r="AU839" s="211"/>
      <c r="AV839" s="211"/>
      <c r="AW839" s="211"/>
      <c r="AX839" s="211"/>
      <c r="AY839" s="211"/>
      <c r="AZ839" s="211"/>
      <c r="BA839" s="211"/>
      <c r="BB839" s="211"/>
      <c r="BC839" s="211"/>
      <c r="BD839" s="211"/>
    </row>
    <row r="840" spans="1:56" customFormat="1" ht="15" customHeight="1" x14ac:dyDescent="0.2">
      <c r="A840" s="272"/>
      <c r="B840" s="274"/>
      <c r="C840" s="223"/>
      <c r="D840" s="239"/>
      <c r="E840" s="247"/>
      <c r="F840" s="224"/>
      <c r="G840" s="224"/>
      <c r="H840" s="224"/>
      <c r="I840" s="224"/>
      <c r="J840" s="224"/>
      <c r="K840" s="225"/>
      <c r="L840" s="225"/>
      <c r="M840" s="226"/>
      <c r="N840" s="211"/>
      <c r="O840" s="211"/>
      <c r="P840" s="211"/>
      <c r="Q840" s="211"/>
      <c r="R840" s="211"/>
      <c r="S840" s="211"/>
      <c r="T840" s="211"/>
      <c r="U840" s="211"/>
      <c r="V840" s="211"/>
      <c r="W840" s="211"/>
      <c r="X840" s="211"/>
      <c r="Y840" s="211"/>
      <c r="Z840" s="211"/>
      <c r="AA840" s="211"/>
      <c r="AB840" s="211"/>
      <c r="AC840" s="211"/>
      <c r="AD840" s="211"/>
      <c r="AE840" s="211"/>
      <c r="AF840" s="211"/>
      <c r="AG840" s="211"/>
      <c r="AH840" s="211"/>
      <c r="AI840" s="211"/>
      <c r="AJ840" s="211"/>
      <c r="AK840" s="211"/>
      <c r="AL840" s="211"/>
      <c r="AM840" s="211"/>
      <c r="AN840" s="211"/>
      <c r="AO840" s="211"/>
      <c r="AP840" s="211"/>
      <c r="AQ840" s="211"/>
      <c r="AR840" s="211"/>
      <c r="AS840" s="211"/>
      <c r="AT840" s="211"/>
      <c r="AU840" s="211"/>
      <c r="AV840" s="211"/>
      <c r="AW840" s="211"/>
      <c r="AX840" s="211"/>
      <c r="AY840" s="211"/>
      <c r="AZ840" s="211"/>
      <c r="BA840" s="211"/>
      <c r="BB840" s="211"/>
      <c r="BC840" s="211"/>
      <c r="BD840" s="211"/>
    </row>
    <row r="841" spans="1:56" customFormat="1" ht="15" customHeight="1" x14ac:dyDescent="0.2">
      <c r="A841" s="272"/>
      <c r="B841" s="274"/>
      <c r="C841" s="223"/>
      <c r="D841" s="239"/>
      <c r="E841" s="247"/>
      <c r="F841" s="224"/>
      <c r="G841" s="224"/>
      <c r="H841" s="224"/>
      <c r="I841" s="224"/>
      <c r="J841" s="224"/>
      <c r="K841" s="225"/>
      <c r="L841" s="225"/>
      <c r="M841" s="226"/>
      <c r="N841" s="211"/>
      <c r="O841" s="211"/>
      <c r="P841" s="211"/>
      <c r="Q841" s="211"/>
      <c r="R841" s="211"/>
      <c r="S841" s="211"/>
      <c r="T841" s="211"/>
      <c r="U841" s="211"/>
      <c r="V841" s="211"/>
      <c r="W841" s="211"/>
      <c r="X841" s="211"/>
      <c r="Y841" s="211"/>
      <c r="Z841" s="211"/>
      <c r="AA841" s="211"/>
      <c r="AB841" s="211"/>
      <c r="AC841" s="211"/>
      <c r="AD841" s="211"/>
      <c r="AE841" s="211"/>
      <c r="AF841" s="211"/>
      <c r="AG841" s="211"/>
      <c r="AH841" s="211"/>
      <c r="AI841" s="211"/>
      <c r="AJ841" s="211"/>
      <c r="AK841" s="211"/>
      <c r="AL841" s="211"/>
      <c r="AM841" s="211"/>
      <c r="AN841" s="211"/>
      <c r="AO841" s="211"/>
      <c r="AP841" s="211"/>
      <c r="AQ841" s="211"/>
      <c r="AR841" s="211"/>
      <c r="AS841" s="211"/>
      <c r="AT841" s="211"/>
      <c r="AU841" s="211"/>
      <c r="AV841" s="211"/>
      <c r="AW841" s="211"/>
      <c r="AX841" s="211"/>
      <c r="AY841" s="211"/>
      <c r="AZ841" s="211"/>
      <c r="BA841" s="211"/>
      <c r="BB841" s="211"/>
      <c r="BC841" s="211"/>
      <c r="BD841" s="211"/>
    </row>
    <row r="842" spans="1:56" customFormat="1" ht="15" customHeight="1" x14ac:dyDescent="0.2">
      <c r="A842" s="272"/>
      <c r="B842" s="274"/>
      <c r="C842" s="223"/>
      <c r="D842" s="239"/>
      <c r="E842" s="247"/>
      <c r="F842" s="224"/>
      <c r="G842" s="224"/>
      <c r="H842" s="224"/>
      <c r="I842" s="224"/>
      <c r="J842" s="224"/>
      <c r="K842" s="225"/>
      <c r="L842" s="225"/>
      <c r="M842" s="226"/>
      <c r="N842" s="211"/>
      <c r="O842" s="211"/>
      <c r="P842" s="211"/>
      <c r="Q842" s="211"/>
      <c r="R842" s="211"/>
      <c r="S842" s="211"/>
      <c r="T842" s="211"/>
      <c r="U842" s="211"/>
      <c r="V842" s="211"/>
      <c r="W842" s="211"/>
      <c r="X842" s="211"/>
      <c r="Y842" s="211"/>
      <c r="Z842" s="211"/>
      <c r="AA842" s="211"/>
      <c r="AB842" s="211"/>
      <c r="AC842" s="211"/>
      <c r="AD842" s="211"/>
      <c r="AE842" s="211"/>
      <c r="AF842" s="211"/>
      <c r="AG842" s="211"/>
      <c r="AH842" s="211"/>
      <c r="AI842" s="211"/>
      <c r="AJ842" s="211"/>
      <c r="AK842" s="211"/>
      <c r="AL842" s="211"/>
      <c r="AM842" s="211"/>
      <c r="AN842" s="211"/>
      <c r="AO842" s="211"/>
      <c r="AP842" s="211"/>
      <c r="AQ842" s="211"/>
      <c r="AR842" s="211"/>
      <c r="AS842" s="211"/>
      <c r="AT842" s="211"/>
      <c r="AU842" s="211"/>
      <c r="AV842" s="211"/>
      <c r="AW842" s="211"/>
      <c r="AX842" s="211"/>
      <c r="AY842" s="211"/>
      <c r="AZ842" s="211"/>
      <c r="BA842" s="211"/>
      <c r="BB842" s="211"/>
      <c r="BC842" s="211"/>
      <c r="BD842" s="211"/>
    </row>
    <row r="843" spans="1:56" customFormat="1" ht="15" customHeight="1" x14ac:dyDescent="0.2">
      <c r="A843" s="272"/>
      <c r="B843" s="274"/>
      <c r="C843" s="223"/>
      <c r="D843" s="239"/>
      <c r="E843" s="247"/>
      <c r="F843" s="224"/>
      <c r="G843" s="224"/>
      <c r="H843" s="224"/>
      <c r="I843" s="224"/>
      <c r="J843" s="224"/>
      <c r="K843" s="225"/>
      <c r="L843" s="225"/>
      <c r="M843" s="226"/>
      <c r="N843" s="211"/>
      <c r="O843" s="211"/>
      <c r="P843" s="211"/>
      <c r="Q843" s="211"/>
      <c r="R843" s="211"/>
      <c r="S843" s="211"/>
      <c r="T843" s="211"/>
      <c r="U843" s="211"/>
      <c r="V843" s="211"/>
      <c r="W843" s="211"/>
      <c r="X843" s="211"/>
      <c r="Y843" s="211"/>
      <c r="Z843" s="211"/>
      <c r="AA843" s="211"/>
      <c r="AB843" s="211"/>
      <c r="AC843" s="211"/>
      <c r="AD843" s="211"/>
      <c r="AE843" s="211"/>
      <c r="AF843" s="211"/>
      <c r="AG843" s="211"/>
      <c r="AH843" s="211"/>
      <c r="AI843" s="211"/>
      <c r="AJ843" s="211"/>
      <c r="AK843" s="211"/>
      <c r="AL843" s="211"/>
      <c r="AM843" s="211"/>
      <c r="AN843" s="211"/>
      <c r="AO843" s="211"/>
      <c r="AP843" s="211"/>
      <c r="AQ843" s="211"/>
      <c r="AR843" s="211"/>
      <c r="AS843" s="211"/>
      <c r="AT843" s="211"/>
      <c r="AU843" s="211"/>
      <c r="AV843" s="211"/>
      <c r="AW843" s="211"/>
      <c r="AX843" s="211"/>
      <c r="AY843" s="211"/>
      <c r="AZ843" s="211"/>
      <c r="BA843" s="211"/>
      <c r="BB843" s="211"/>
      <c r="BC843" s="211"/>
      <c r="BD843" s="211"/>
    </row>
    <row r="844" spans="1:56" customFormat="1" ht="15" customHeight="1" x14ac:dyDescent="0.2">
      <c r="A844" s="272"/>
      <c r="B844" s="274"/>
      <c r="C844" s="223"/>
      <c r="D844" s="239"/>
      <c r="E844" s="247"/>
      <c r="F844" s="224"/>
      <c r="G844" s="224"/>
      <c r="H844" s="224"/>
      <c r="I844" s="224"/>
      <c r="J844" s="224"/>
      <c r="K844" s="225"/>
      <c r="L844" s="225"/>
      <c r="M844" s="226"/>
      <c r="N844" s="211"/>
      <c r="O844" s="211"/>
      <c r="P844" s="211"/>
      <c r="Q844" s="211"/>
      <c r="R844" s="211"/>
      <c r="S844" s="211"/>
      <c r="T844" s="211"/>
      <c r="U844" s="211"/>
      <c r="V844" s="211"/>
      <c r="W844" s="211"/>
      <c r="X844" s="211"/>
      <c r="Y844" s="211"/>
      <c r="Z844" s="211"/>
      <c r="AA844" s="211"/>
      <c r="AB844" s="211"/>
      <c r="AC844" s="211"/>
      <c r="AD844" s="211"/>
      <c r="AE844" s="211"/>
      <c r="AF844" s="211"/>
      <c r="AG844" s="211"/>
      <c r="AH844" s="211"/>
      <c r="AI844" s="211"/>
      <c r="AJ844" s="211"/>
      <c r="AK844" s="211"/>
      <c r="AL844" s="211"/>
      <c r="AM844" s="211"/>
      <c r="AN844" s="211"/>
      <c r="AO844" s="211"/>
      <c r="AP844" s="211"/>
      <c r="AQ844" s="211"/>
      <c r="AR844" s="211"/>
      <c r="AS844" s="211"/>
      <c r="AT844" s="211"/>
      <c r="AU844" s="211"/>
      <c r="AV844" s="211"/>
      <c r="AW844" s="211"/>
      <c r="AX844" s="211"/>
      <c r="AY844" s="211"/>
      <c r="AZ844" s="211"/>
      <c r="BA844" s="211"/>
      <c r="BB844" s="211"/>
      <c r="BC844" s="211"/>
      <c r="BD844" s="211"/>
    </row>
    <row r="845" spans="1:56" s="214" customFormat="1" x14ac:dyDescent="0.25">
      <c r="A845" s="272"/>
      <c r="B845" s="274"/>
      <c r="C845" s="223"/>
      <c r="D845" s="239"/>
      <c r="E845" s="247"/>
      <c r="F845" s="224"/>
      <c r="G845" s="224"/>
      <c r="H845" s="224"/>
      <c r="I845" s="224"/>
      <c r="J845" s="224"/>
      <c r="K845" s="225"/>
      <c r="L845" s="225"/>
      <c r="M845" s="226"/>
      <c r="N845" s="215"/>
      <c r="O845" s="215"/>
      <c r="P845" s="215"/>
      <c r="Q845" s="215"/>
      <c r="R845" s="215"/>
      <c r="S845" s="215"/>
      <c r="T845" s="215"/>
      <c r="U845" s="215"/>
      <c r="V845" s="215"/>
      <c r="W845" s="215"/>
      <c r="X845" s="215"/>
      <c r="Y845" s="215"/>
      <c r="Z845" s="215"/>
      <c r="AA845" s="215"/>
      <c r="AB845" s="215"/>
      <c r="AC845" s="215"/>
      <c r="AD845" s="215"/>
      <c r="AE845" s="215"/>
      <c r="AF845" s="215"/>
      <c r="AG845" s="215"/>
      <c r="AH845" s="215"/>
      <c r="AI845" s="215"/>
      <c r="AJ845" s="215"/>
      <c r="AK845" s="215"/>
      <c r="AL845" s="215"/>
      <c r="AM845" s="215"/>
      <c r="AN845" s="215"/>
      <c r="AO845" s="215"/>
      <c r="AP845" s="215"/>
      <c r="AQ845" s="215"/>
      <c r="AR845" s="215"/>
      <c r="AS845" s="215"/>
      <c r="AT845" s="215"/>
      <c r="AU845" s="215"/>
      <c r="AV845" s="215"/>
      <c r="AW845" s="215"/>
      <c r="AX845" s="215"/>
      <c r="AY845" s="215"/>
      <c r="AZ845" s="215"/>
      <c r="BA845" s="215"/>
      <c r="BB845" s="215"/>
      <c r="BC845" s="215"/>
      <c r="BD845" s="215"/>
    </row>
    <row r="846" spans="1:56" s="214" customFormat="1" x14ac:dyDescent="0.25">
      <c r="A846" s="272"/>
      <c r="B846" s="274"/>
      <c r="C846" s="223"/>
      <c r="D846" s="239"/>
      <c r="E846" s="247"/>
      <c r="F846" s="224"/>
      <c r="G846" s="224"/>
      <c r="H846" s="224"/>
      <c r="I846" s="224"/>
      <c r="J846" s="224"/>
      <c r="K846" s="225"/>
      <c r="L846" s="225"/>
      <c r="M846" s="226"/>
      <c r="N846" s="215"/>
      <c r="O846" s="215"/>
      <c r="P846" s="215"/>
      <c r="Q846" s="215"/>
      <c r="R846" s="215"/>
      <c r="S846" s="215"/>
      <c r="T846" s="215"/>
      <c r="U846" s="215"/>
      <c r="V846" s="215"/>
      <c r="W846" s="215"/>
      <c r="X846" s="215"/>
      <c r="Y846" s="215"/>
      <c r="Z846" s="215"/>
      <c r="AA846" s="215"/>
      <c r="AB846" s="215"/>
      <c r="AC846" s="215"/>
      <c r="AD846" s="215"/>
      <c r="AE846" s="215"/>
      <c r="AF846" s="215"/>
      <c r="AG846" s="215"/>
      <c r="AH846" s="215"/>
      <c r="AI846" s="215"/>
      <c r="AJ846" s="215"/>
      <c r="AK846" s="215"/>
      <c r="AL846" s="215"/>
      <c r="AM846" s="215"/>
      <c r="AN846" s="215"/>
      <c r="AO846" s="215"/>
      <c r="AP846" s="215"/>
      <c r="AQ846" s="215"/>
      <c r="AR846" s="215"/>
      <c r="AS846" s="215"/>
      <c r="AT846" s="215"/>
      <c r="AU846" s="215"/>
      <c r="AV846" s="215"/>
      <c r="AW846" s="215"/>
      <c r="AX846" s="215"/>
      <c r="AY846" s="215"/>
      <c r="AZ846" s="215"/>
      <c r="BA846" s="215"/>
      <c r="BB846" s="215"/>
      <c r="BC846" s="215"/>
      <c r="BD846" s="215"/>
    </row>
    <row r="847" spans="1:56" s="214" customFormat="1" x14ac:dyDescent="0.25">
      <c r="A847" s="272"/>
      <c r="B847" s="274"/>
      <c r="C847" s="227"/>
      <c r="D847" s="239"/>
      <c r="E847" s="247"/>
      <c r="F847" s="224"/>
      <c r="G847" s="224"/>
      <c r="H847" s="224"/>
      <c r="I847" s="224"/>
      <c r="J847" s="224"/>
      <c r="K847" s="225"/>
      <c r="L847" s="225"/>
      <c r="M847" s="226"/>
      <c r="N847" s="215"/>
      <c r="O847" s="215"/>
      <c r="P847" s="215"/>
      <c r="Q847" s="215"/>
      <c r="R847" s="215"/>
      <c r="S847" s="215"/>
      <c r="T847" s="215"/>
      <c r="U847" s="215"/>
      <c r="V847" s="215"/>
      <c r="W847" s="215"/>
      <c r="X847" s="215"/>
      <c r="Y847" s="215"/>
      <c r="Z847" s="215"/>
      <c r="AA847" s="215"/>
      <c r="AB847" s="215"/>
      <c r="AC847" s="215"/>
      <c r="AD847" s="215"/>
      <c r="AE847" s="215"/>
      <c r="AF847" s="215"/>
      <c r="AG847" s="215"/>
      <c r="AH847" s="215"/>
      <c r="AI847" s="215"/>
      <c r="AJ847" s="215"/>
      <c r="AK847" s="215"/>
      <c r="AL847" s="215"/>
      <c r="AM847" s="215"/>
      <c r="AN847" s="215"/>
      <c r="AO847" s="215"/>
      <c r="AP847" s="215"/>
      <c r="AQ847" s="215"/>
      <c r="AR847" s="215"/>
      <c r="AS847" s="215"/>
      <c r="AT847" s="215"/>
      <c r="AU847" s="215"/>
      <c r="AV847" s="215"/>
      <c r="AW847" s="215"/>
      <c r="AX847" s="215"/>
      <c r="AY847" s="215"/>
      <c r="AZ847" s="215"/>
      <c r="BA847" s="215"/>
      <c r="BB847" s="215"/>
      <c r="BC847" s="215"/>
      <c r="BD847" s="215"/>
    </row>
    <row r="848" spans="1:56" customFormat="1" ht="28.5" customHeight="1" x14ac:dyDescent="0.2">
      <c r="A848" s="272"/>
      <c r="B848" s="274"/>
      <c r="C848" s="223"/>
      <c r="D848" s="239"/>
      <c r="E848" s="247"/>
      <c r="F848" s="224"/>
      <c r="G848" s="224"/>
      <c r="H848" s="224"/>
      <c r="I848" s="224"/>
      <c r="J848" s="224"/>
      <c r="K848" s="225"/>
      <c r="L848" s="225"/>
      <c r="M848" s="226"/>
      <c r="N848" s="211"/>
      <c r="O848" s="211"/>
      <c r="P848" s="211"/>
      <c r="Q848" s="211"/>
      <c r="R848" s="211"/>
      <c r="S848" s="211"/>
      <c r="T848" s="211"/>
      <c r="U848" s="211"/>
      <c r="V848" s="211"/>
      <c r="W848" s="211"/>
      <c r="X848" s="211"/>
      <c r="Y848" s="211"/>
      <c r="Z848" s="211"/>
      <c r="AA848" s="211"/>
      <c r="AB848" s="211"/>
      <c r="AC848" s="211"/>
      <c r="AD848" s="211"/>
      <c r="AE848" s="211"/>
      <c r="AF848" s="211"/>
      <c r="AG848" s="211"/>
      <c r="AH848" s="211"/>
      <c r="AI848" s="211"/>
      <c r="AJ848" s="211"/>
      <c r="AK848" s="211"/>
      <c r="AL848" s="211"/>
      <c r="AM848" s="211"/>
      <c r="AN848" s="211"/>
      <c r="AO848" s="211"/>
      <c r="AP848" s="211"/>
      <c r="AQ848" s="211"/>
      <c r="AR848" s="211"/>
      <c r="AS848" s="211"/>
      <c r="AT848" s="211"/>
      <c r="AU848" s="211"/>
      <c r="AV848" s="211"/>
      <c r="AW848" s="211"/>
      <c r="AX848" s="211"/>
      <c r="AY848" s="211"/>
      <c r="AZ848" s="211"/>
      <c r="BA848" s="211"/>
      <c r="BB848" s="211"/>
      <c r="BC848" s="211"/>
      <c r="BD848" s="211"/>
    </row>
    <row r="849" spans="1:56" customFormat="1" ht="56.25" customHeight="1" x14ac:dyDescent="0.2">
      <c r="A849" s="272"/>
      <c r="B849" s="274"/>
      <c r="C849" s="223"/>
      <c r="D849" s="239"/>
      <c r="E849" s="247"/>
      <c r="F849" s="224"/>
      <c r="G849" s="224"/>
      <c r="H849" s="224"/>
      <c r="I849" s="224"/>
      <c r="J849" s="224"/>
      <c r="K849" s="225"/>
      <c r="L849" s="225"/>
      <c r="M849" s="226"/>
      <c r="N849" s="211"/>
      <c r="O849" s="211"/>
      <c r="P849" s="211"/>
      <c r="Q849" s="211"/>
      <c r="R849" s="211"/>
      <c r="S849" s="211"/>
      <c r="T849" s="211"/>
      <c r="U849" s="211"/>
      <c r="V849" s="211"/>
      <c r="W849" s="211"/>
      <c r="X849" s="211"/>
      <c r="Y849" s="211"/>
      <c r="Z849" s="211"/>
      <c r="AA849" s="211"/>
      <c r="AB849" s="211"/>
      <c r="AC849" s="211"/>
      <c r="AD849" s="211"/>
      <c r="AE849" s="211"/>
      <c r="AF849" s="211"/>
      <c r="AG849" s="211"/>
      <c r="AH849" s="211"/>
      <c r="AI849" s="211"/>
      <c r="AJ849" s="211"/>
      <c r="AK849" s="211"/>
      <c r="AL849" s="211"/>
      <c r="AM849" s="211"/>
      <c r="AN849" s="211"/>
      <c r="AO849" s="211"/>
      <c r="AP849" s="211"/>
      <c r="AQ849" s="211"/>
      <c r="AR849" s="211"/>
      <c r="AS849" s="211"/>
      <c r="AT849" s="211"/>
      <c r="AU849" s="211"/>
      <c r="AV849" s="211"/>
      <c r="AW849" s="211"/>
      <c r="AX849" s="211"/>
      <c r="AY849" s="211"/>
      <c r="AZ849" s="211"/>
      <c r="BA849" s="211"/>
      <c r="BB849" s="211"/>
      <c r="BC849" s="211"/>
      <c r="BD849" s="211"/>
    </row>
    <row r="850" spans="1:56" customFormat="1" ht="27" customHeight="1" x14ac:dyDescent="0.2">
      <c r="A850" s="272"/>
      <c r="B850" s="274"/>
      <c r="C850" s="223"/>
      <c r="D850" s="239"/>
      <c r="E850" s="247"/>
      <c r="F850" s="224"/>
      <c r="G850" s="224"/>
      <c r="H850" s="224"/>
      <c r="I850" s="224"/>
      <c r="J850" s="224"/>
      <c r="K850" s="225"/>
      <c r="L850" s="225"/>
      <c r="M850" s="226"/>
      <c r="N850" s="211"/>
      <c r="O850" s="211"/>
      <c r="P850" s="211"/>
      <c r="Q850" s="211"/>
      <c r="R850" s="211"/>
      <c r="S850" s="211"/>
      <c r="T850" s="211"/>
      <c r="U850" s="211"/>
      <c r="V850" s="211"/>
      <c r="W850" s="211"/>
      <c r="X850" s="211"/>
      <c r="Y850" s="211"/>
      <c r="Z850" s="211"/>
      <c r="AA850" s="211"/>
      <c r="AB850" s="211"/>
      <c r="AC850" s="211"/>
      <c r="AD850" s="211"/>
      <c r="AE850" s="211"/>
      <c r="AF850" s="211"/>
      <c r="AG850" s="211"/>
      <c r="AH850" s="211"/>
      <c r="AI850" s="211"/>
      <c r="AJ850" s="211"/>
      <c r="AK850" s="211"/>
      <c r="AL850" s="211"/>
      <c r="AM850" s="211"/>
      <c r="AN850" s="211"/>
      <c r="AO850" s="211"/>
      <c r="AP850" s="211"/>
      <c r="AQ850" s="211"/>
      <c r="AR850" s="211"/>
      <c r="AS850" s="211"/>
      <c r="AT850" s="211"/>
      <c r="AU850" s="211"/>
      <c r="AV850" s="211"/>
      <c r="AW850" s="211"/>
      <c r="AX850" s="211"/>
      <c r="AY850" s="211"/>
      <c r="AZ850" s="211"/>
      <c r="BA850" s="211"/>
      <c r="BB850" s="211"/>
      <c r="BC850" s="211"/>
      <c r="BD850" s="211"/>
    </row>
    <row r="851" spans="1:56" customFormat="1" ht="26.25" customHeight="1" x14ac:dyDescent="0.2">
      <c r="A851" s="272"/>
      <c r="B851" s="274"/>
      <c r="C851" s="223"/>
      <c r="D851" s="239"/>
      <c r="E851" s="247"/>
      <c r="F851" s="224"/>
      <c r="G851" s="224"/>
      <c r="H851" s="224"/>
      <c r="I851" s="224"/>
      <c r="J851" s="224"/>
      <c r="K851" s="225"/>
      <c r="L851" s="225"/>
      <c r="M851" s="226"/>
      <c r="N851" s="211"/>
      <c r="O851" s="211"/>
      <c r="P851" s="211"/>
      <c r="Q851" s="211"/>
      <c r="R851" s="211"/>
      <c r="S851" s="211"/>
      <c r="T851" s="211"/>
      <c r="U851" s="211"/>
      <c r="V851" s="211"/>
      <c r="W851" s="211"/>
      <c r="X851" s="211"/>
      <c r="Y851" s="211"/>
      <c r="Z851" s="211"/>
      <c r="AA851" s="211"/>
      <c r="AB851" s="211"/>
      <c r="AC851" s="211"/>
      <c r="AD851" s="211"/>
      <c r="AE851" s="211"/>
      <c r="AF851" s="211"/>
      <c r="AG851" s="211"/>
      <c r="AH851" s="211"/>
      <c r="AI851" s="211"/>
      <c r="AJ851" s="211"/>
      <c r="AK851" s="211"/>
      <c r="AL851" s="211"/>
      <c r="AM851" s="211"/>
      <c r="AN851" s="211"/>
      <c r="AO851" s="211"/>
      <c r="AP851" s="211"/>
      <c r="AQ851" s="211"/>
      <c r="AR851" s="211"/>
      <c r="AS851" s="211"/>
      <c r="AT851" s="211"/>
      <c r="AU851" s="211"/>
      <c r="AV851" s="211"/>
      <c r="AW851" s="211"/>
      <c r="AX851" s="211"/>
      <c r="AY851" s="211"/>
      <c r="AZ851" s="211"/>
      <c r="BA851" s="211"/>
      <c r="BB851" s="211"/>
      <c r="BC851" s="211"/>
      <c r="BD851" s="211"/>
    </row>
    <row r="852" spans="1:56" customFormat="1" ht="26.25" customHeight="1" x14ac:dyDescent="0.2">
      <c r="A852" s="272"/>
      <c r="B852" s="274"/>
      <c r="C852" s="223"/>
      <c r="D852" s="239"/>
      <c r="E852" s="247"/>
      <c r="F852" s="224"/>
      <c r="G852" s="224"/>
      <c r="H852" s="224"/>
      <c r="I852" s="224"/>
      <c r="J852" s="224"/>
      <c r="K852" s="225"/>
      <c r="L852" s="225"/>
      <c r="M852" s="226"/>
      <c r="N852" s="211"/>
      <c r="O852" s="211"/>
      <c r="P852" s="211"/>
      <c r="Q852" s="211"/>
      <c r="R852" s="211"/>
      <c r="S852" s="211"/>
      <c r="T852" s="211"/>
      <c r="U852" s="211"/>
      <c r="V852" s="211"/>
      <c r="W852" s="211"/>
      <c r="X852" s="211"/>
      <c r="Y852" s="211"/>
      <c r="Z852" s="211"/>
      <c r="AA852" s="211"/>
      <c r="AB852" s="211"/>
      <c r="AC852" s="211"/>
      <c r="AD852" s="211"/>
      <c r="AE852" s="211"/>
      <c r="AF852" s="211"/>
      <c r="AG852" s="211"/>
      <c r="AH852" s="211"/>
      <c r="AI852" s="211"/>
      <c r="AJ852" s="211"/>
      <c r="AK852" s="211"/>
      <c r="AL852" s="211"/>
      <c r="AM852" s="211"/>
      <c r="AN852" s="211"/>
      <c r="AO852" s="211"/>
      <c r="AP852" s="211"/>
      <c r="AQ852" s="211"/>
      <c r="AR852" s="211"/>
      <c r="AS852" s="211"/>
      <c r="AT852" s="211"/>
      <c r="AU852" s="211"/>
      <c r="AV852" s="211"/>
      <c r="AW852" s="211"/>
      <c r="AX852" s="211"/>
      <c r="AY852" s="211"/>
      <c r="AZ852" s="211"/>
      <c r="BA852" s="211"/>
      <c r="BB852" s="211"/>
      <c r="BC852" s="211"/>
      <c r="BD852" s="211"/>
    </row>
    <row r="853" spans="1:56" customFormat="1" ht="15" customHeight="1" x14ac:dyDescent="0.2">
      <c r="A853" s="272"/>
      <c r="B853" s="274"/>
      <c r="C853" s="223"/>
      <c r="D853" s="239"/>
      <c r="E853" s="247"/>
      <c r="F853" s="224"/>
      <c r="G853" s="224"/>
      <c r="H853" s="224"/>
      <c r="I853" s="224"/>
      <c r="J853" s="224"/>
      <c r="K853" s="225"/>
      <c r="L853" s="225"/>
      <c r="M853" s="226"/>
      <c r="N853" s="211"/>
      <c r="O853" s="211"/>
      <c r="P853" s="211"/>
      <c r="Q853" s="211"/>
      <c r="R853" s="211"/>
      <c r="S853" s="211"/>
      <c r="T853" s="211"/>
      <c r="U853" s="211"/>
      <c r="V853" s="211"/>
      <c r="W853" s="211"/>
      <c r="X853" s="211"/>
      <c r="Y853" s="211"/>
      <c r="Z853" s="211"/>
      <c r="AA853" s="211"/>
      <c r="AB853" s="211"/>
      <c r="AC853" s="211"/>
      <c r="AD853" s="211"/>
      <c r="AE853" s="211"/>
      <c r="AF853" s="211"/>
      <c r="AG853" s="211"/>
      <c r="AH853" s="211"/>
      <c r="AI853" s="211"/>
      <c r="AJ853" s="211"/>
      <c r="AK853" s="211"/>
      <c r="AL853" s="211"/>
      <c r="AM853" s="211"/>
      <c r="AN853" s="211"/>
      <c r="AO853" s="211"/>
      <c r="AP853" s="211"/>
      <c r="AQ853" s="211"/>
      <c r="AR853" s="211"/>
      <c r="AS853" s="211"/>
      <c r="AT853" s="211"/>
      <c r="AU853" s="211"/>
      <c r="AV853" s="211"/>
      <c r="AW853" s="211"/>
      <c r="AX853" s="211"/>
      <c r="AY853" s="211"/>
      <c r="AZ853" s="211"/>
      <c r="BA853" s="211"/>
      <c r="BB853" s="211"/>
      <c r="BC853" s="211"/>
      <c r="BD853" s="211"/>
    </row>
    <row r="854" spans="1:56" customFormat="1" ht="15" customHeight="1" x14ac:dyDescent="0.2">
      <c r="A854" s="272"/>
      <c r="B854" s="274"/>
      <c r="C854" s="223"/>
      <c r="D854" s="239"/>
      <c r="E854" s="247"/>
      <c r="F854" s="224"/>
      <c r="G854" s="224"/>
      <c r="H854" s="224"/>
      <c r="I854" s="224"/>
      <c r="J854" s="224"/>
      <c r="K854" s="225"/>
      <c r="L854" s="225"/>
      <c r="M854" s="226"/>
      <c r="N854" s="211"/>
      <c r="O854" s="211"/>
      <c r="P854" s="211"/>
      <c r="Q854" s="211"/>
      <c r="R854" s="211"/>
      <c r="S854" s="211"/>
      <c r="T854" s="211"/>
      <c r="U854" s="211"/>
      <c r="V854" s="211"/>
      <c r="W854" s="211"/>
      <c r="X854" s="211"/>
      <c r="Y854" s="211"/>
      <c r="Z854" s="211"/>
      <c r="AA854" s="211"/>
      <c r="AB854" s="211"/>
      <c r="AC854" s="211"/>
      <c r="AD854" s="211"/>
      <c r="AE854" s="211"/>
      <c r="AF854" s="211"/>
      <c r="AG854" s="211"/>
      <c r="AH854" s="211"/>
      <c r="AI854" s="211"/>
      <c r="AJ854" s="211"/>
      <c r="AK854" s="211"/>
      <c r="AL854" s="211"/>
      <c r="AM854" s="211"/>
      <c r="AN854" s="211"/>
      <c r="AO854" s="211"/>
      <c r="AP854" s="211"/>
      <c r="AQ854" s="211"/>
      <c r="AR854" s="211"/>
      <c r="AS854" s="211"/>
      <c r="AT854" s="211"/>
      <c r="AU854" s="211"/>
      <c r="AV854" s="211"/>
      <c r="AW854" s="211"/>
      <c r="AX854" s="211"/>
      <c r="AY854" s="211"/>
      <c r="AZ854" s="211"/>
      <c r="BA854" s="211"/>
      <c r="BB854" s="211"/>
      <c r="BC854" s="211"/>
      <c r="BD854" s="211"/>
    </row>
    <row r="855" spans="1:56" customFormat="1" ht="27.75" customHeight="1" x14ac:dyDescent="0.2">
      <c r="A855" s="272"/>
      <c r="B855" s="274"/>
      <c r="C855" s="223"/>
      <c r="D855" s="239"/>
      <c r="E855" s="247"/>
      <c r="F855" s="224"/>
      <c r="G855" s="224"/>
      <c r="H855" s="224"/>
      <c r="I855" s="224"/>
      <c r="J855" s="224"/>
      <c r="K855" s="225"/>
      <c r="L855" s="225"/>
      <c r="M855" s="226"/>
      <c r="N855" s="211"/>
      <c r="O855" s="211"/>
      <c r="P855" s="211"/>
      <c r="Q855" s="211"/>
      <c r="R855" s="211"/>
      <c r="S855" s="211"/>
      <c r="T855" s="211"/>
      <c r="U855" s="211"/>
      <c r="V855" s="211"/>
      <c r="W855" s="211"/>
      <c r="X855" s="211"/>
      <c r="Y855" s="211"/>
      <c r="Z855" s="211"/>
      <c r="AA855" s="211"/>
      <c r="AB855" s="211"/>
      <c r="AC855" s="211"/>
      <c r="AD855" s="211"/>
      <c r="AE855" s="211"/>
      <c r="AF855" s="211"/>
      <c r="AG855" s="211"/>
      <c r="AH855" s="211"/>
      <c r="AI855" s="211"/>
      <c r="AJ855" s="211"/>
      <c r="AK855" s="211"/>
      <c r="AL855" s="211"/>
      <c r="AM855" s="211"/>
      <c r="AN855" s="211"/>
      <c r="AO855" s="211"/>
      <c r="AP855" s="211"/>
      <c r="AQ855" s="211"/>
      <c r="AR855" s="211"/>
      <c r="AS855" s="211"/>
      <c r="AT855" s="211"/>
      <c r="AU855" s="211"/>
      <c r="AV855" s="211"/>
      <c r="AW855" s="211"/>
      <c r="AX855" s="211"/>
      <c r="AY855" s="211"/>
      <c r="AZ855" s="211"/>
      <c r="BA855" s="211"/>
      <c r="BB855" s="211"/>
      <c r="BC855" s="211"/>
      <c r="BD855" s="211"/>
    </row>
    <row r="856" spans="1:56" customFormat="1" ht="26.25" customHeight="1" x14ac:dyDescent="0.2">
      <c r="A856" s="272"/>
      <c r="B856" s="274"/>
      <c r="C856" s="223"/>
      <c r="D856" s="239"/>
      <c r="E856" s="247"/>
      <c r="F856" s="224"/>
      <c r="G856" s="224"/>
      <c r="H856" s="224"/>
      <c r="I856" s="224"/>
      <c r="J856" s="224"/>
      <c r="K856" s="225"/>
      <c r="L856" s="225"/>
      <c r="M856" s="226"/>
      <c r="N856" s="211"/>
      <c r="O856" s="211"/>
      <c r="P856" s="211"/>
      <c r="Q856" s="211"/>
      <c r="R856" s="211"/>
      <c r="S856" s="211"/>
      <c r="T856" s="211"/>
      <c r="U856" s="211"/>
      <c r="V856" s="211"/>
      <c r="W856" s="211"/>
      <c r="X856" s="211"/>
      <c r="Y856" s="211"/>
      <c r="Z856" s="211"/>
      <c r="AA856" s="211"/>
      <c r="AB856" s="211"/>
      <c r="AC856" s="211"/>
      <c r="AD856" s="211"/>
      <c r="AE856" s="211"/>
      <c r="AF856" s="211"/>
      <c r="AG856" s="211"/>
      <c r="AH856" s="211"/>
      <c r="AI856" s="211"/>
      <c r="AJ856" s="211"/>
      <c r="AK856" s="211"/>
      <c r="AL856" s="211"/>
      <c r="AM856" s="211"/>
      <c r="AN856" s="211"/>
      <c r="AO856" s="211"/>
      <c r="AP856" s="211"/>
      <c r="AQ856" s="211"/>
      <c r="AR856" s="211"/>
      <c r="AS856" s="211"/>
      <c r="AT856" s="211"/>
      <c r="AU856" s="211"/>
      <c r="AV856" s="211"/>
      <c r="AW856" s="211"/>
      <c r="AX856" s="211"/>
      <c r="AY856" s="211"/>
      <c r="AZ856" s="211"/>
      <c r="BA856" s="211"/>
      <c r="BB856" s="211"/>
      <c r="BC856" s="211"/>
      <c r="BD856" s="211"/>
    </row>
    <row r="857" spans="1:56" s="214" customFormat="1" x14ac:dyDescent="0.25">
      <c r="A857" s="272"/>
      <c r="B857" s="274"/>
      <c r="C857" s="223"/>
      <c r="D857" s="239"/>
      <c r="E857" s="247"/>
      <c r="F857" s="224"/>
      <c r="G857" s="224"/>
      <c r="H857" s="224"/>
      <c r="I857" s="224"/>
      <c r="J857" s="224"/>
      <c r="K857" s="225"/>
      <c r="L857" s="225"/>
      <c r="M857" s="226"/>
      <c r="N857" s="215"/>
      <c r="O857" s="215"/>
      <c r="P857" s="215"/>
      <c r="Q857" s="215"/>
      <c r="R857" s="215"/>
      <c r="S857" s="215"/>
      <c r="T857" s="215"/>
      <c r="U857" s="215"/>
      <c r="V857" s="215"/>
      <c r="W857" s="215"/>
      <c r="X857" s="215"/>
      <c r="Y857" s="215"/>
      <c r="Z857" s="215"/>
      <c r="AA857" s="215"/>
      <c r="AB857" s="215"/>
      <c r="AC857" s="215"/>
      <c r="AD857" s="215"/>
      <c r="AE857" s="215"/>
      <c r="AF857" s="215"/>
      <c r="AG857" s="215"/>
      <c r="AH857" s="215"/>
      <c r="AI857" s="215"/>
      <c r="AJ857" s="215"/>
      <c r="AK857" s="215"/>
      <c r="AL857" s="215"/>
      <c r="AM857" s="215"/>
      <c r="AN857" s="215"/>
      <c r="AO857" s="215"/>
      <c r="AP857" s="215"/>
      <c r="AQ857" s="215"/>
      <c r="AR857" s="215"/>
      <c r="AS857" s="215"/>
      <c r="AT857" s="215"/>
      <c r="AU857" s="215"/>
      <c r="AV857" s="215"/>
      <c r="AW857" s="215"/>
      <c r="AX857" s="215"/>
      <c r="AY857" s="215"/>
      <c r="AZ857" s="215"/>
      <c r="BA857" s="215"/>
      <c r="BB857" s="215"/>
      <c r="BC857" s="215"/>
      <c r="BD857" s="215"/>
    </row>
    <row r="858" spans="1:56" s="214" customFormat="1" x14ac:dyDescent="0.25">
      <c r="A858" s="272"/>
      <c r="B858" s="274"/>
      <c r="C858" s="223"/>
      <c r="D858" s="239"/>
      <c r="E858" s="247"/>
      <c r="F858" s="224"/>
      <c r="G858" s="224"/>
      <c r="H858" s="224"/>
      <c r="I858" s="224"/>
      <c r="J858" s="224"/>
      <c r="K858" s="225"/>
      <c r="L858" s="225"/>
      <c r="M858" s="226"/>
      <c r="N858" s="215"/>
      <c r="O858" s="215"/>
      <c r="P858" s="215"/>
      <c r="Q858" s="215"/>
      <c r="R858" s="215"/>
      <c r="S858" s="215"/>
      <c r="T858" s="215"/>
      <c r="U858" s="215"/>
      <c r="V858" s="215"/>
      <c r="W858" s="215"/>
      <c r="X858" s="215"/>
      <c r="Y858" s="215"/>
      <c r="Z858" s="215"/>
      <c r="AA858" s="215"/>
      <c r="AB858" s="215"/>
      <c r="AC858" s="215"/>
      <c r="AD858" s="215"/>
      <c r="AE858" s="215"/>
      <c r="AF858" s="215"/>
      <c r="AG858" s="215"/>
      <c r="AH858" s="215"/>
      <c r="AI858" s="215"/>
      <c r="AJ858" s="215"/>
      <c r="AK858" s="215"/>
      <c r="AL858" s="215"/>
      <c r="AM858" s="215"/>
      <c r="AN858" s="215"/>
      <c r="AO858" s="215"/>
      <c r="AP858" s="215"/>
      <c r="AQ858" s="215"/>
      <c r="AR858" s="215"/>
      <c r="AS858" s="215"/>
      <c r="AT858" s="215"/>
      <c r="AU858" s="215"/>
      <c r="AV858" s="215"/>
      <c r="AW858" s="215"/>
      <c r="AX858" s="215"/>
      <c r="AY858" s="215"/>
      <c r="AZ858" s="215"/>
      <c r="BA858" s="215"/>
      <c r="BB858" s="215"/>
      <c r="BC858" s="215"/>
      <c r="BD858" s="215"/>
    </row>
    <row r="859" spans="1:56" s="214" customFormat="1" x14ac:dyDescent="0.25">
      <c r="A859" s="272"/>
      <c r="B859" s="274"/>
      <c r="C859" s="223"/>
      <c r="D859" s="239"/>
      <c r="E859" s="247"/>
      <c r="F859" s="224"/>
      <c r="G859" s="224"/>
      <c r="H859" s="224"/>
      <c r="I859" s="224"/>
      <c r="J859" s="224"/>
      <c r="K859" s="225"/>
      <c r="L859" s="225"/>
      <c r="M859" s="226"/>
      <c r="N859" s="215"/>
      <c r="O859" s="215"/>
      <c r="P859" s="215"/>
      <c r="Q859" s="215"/>
      <c r="R859" s="215"/>
      <c r="S859" s="215"/>
      <c r="T859" s="215"/>
      <c r="U859" s="215"/>
      <c r="V859" s="215"/>
      <c r="W859" s="215"/>
      <c r="X859" s="215"/>
      <c r="Y859" s="215"/>
      <c r="Z859" s="215"/>
      <c r="AA859" s="215"/>
      <c r="AB859" s="215"/>
      <c r="AC859" s="215"/>
      <c r="AD859" s="215"/>
      <c r="AE859" s="215"/>
      <c r="AF859" s="215"/>
      <c r="AG859" s="215"/>
      <c r="AH859" s="215"/>
      <c r="AI859" s="215"/>
      <c r="AJ859" s="215"/>
      <c r="AK859" s="215"/>
      <c r="AL859" s="215"/>
      <c r="AM859" s="215"/>
      <c r="AN859" s="215"/>
      <c r="AO859" s="215"/>
      <c r="AP859" s="215"/>
      <c r="AQ859" s="215"/>
      <c r="AR859" s="215"/>
      <c r="AS859" s="215"/>
      <c r="AT859" s="215"/>
      <c r="AU859" s="215"/>
      <c r="AV859" s="215"/>
      <c r="AW859" s="215"/>
      <c r="AX859" s="215"/>
      <c r="AY859" s="215"/>
      <c r="AZ859" s="215"/>
      <c r="BA859" s="215"/>
      <c r="BB859" s="215"/>
      <c r="BC859" s="215"/>
      <c r="BD859" s="215"/>
    </row>
    <row r="860" spans="1:56" s="214" customFormat="1" x14ac:dyDescent="0.25">
      <c r="A860" s="272"/>
      <c r="B860" s="274"/>
      <c r="C860" s="223"/>
      <c r="D860" s="239"/>
      <c r="E860" s="247"/>
      <c r="F860" s="224"/>
      <c r="G860" s="224"/>
      <c r="H860" s="224"/>
      <c r="I860" s="224"/>
      <c r="J860" s="224"/>
      <c r="K860" s="225"/>
      <c r="L860" s="225"/>
      <c r="M860" s="226"/>
      <c r="N860" s="215"/>
      <c r="O860" s="215"/>
      <c r="P860" s="215"/>
      <c r="Q860" s="215"/>
      <c r="R860" s="215"/>
      <c r="S860" s="215"/>
      <c r="T860" s="215"/>
      <c r="U860" s="215"/>
      <c r="V860" s="215"/>
      <c r="W860" s="215"/>
      <c r="X860" s="215"/>
      <c r="Y860" s="215"/>
      <c r="Z860" s="215"/>
      <c r="AA860" s="215"/>
      <c r="AB860" s="215"/>
      <c r="AC860" s="215"/>
      <c r="AD860" s="215"/>
      <c r="AE860" s="215"/>
      <c r="AF860" s="215"/>
      <c r="AG860" s="215"/>
      <c r="AH860" s="215"/>
      <c r="AI860" s="215"/>
      <c r="AJ860" s="215"/>
      <c r="AK860" s="215"/>
      <c r="AL860" s="215"/>
      <c r="AM860" s="215"/>
      <c r="AN860" s="215"/>
      <c r="AO860" s="215"/>
      <c r="AP860" s="215"/>
      <c r="AQ860" s="215"/>
      <c r="AR860" s="215"/>
      <c r="AS860" s="215"/>
      <c r="AT860" s="215"/>
      <c r="AU860" s="215"/>
      <c r="AV860" s="215"/>
      <c r="AW860" s="215"/>
      <c r="AX860" s="215"/>
      <c r="AY860" s="215"/>
      <c r="AZ860" s="215"/>
      <c r="BA860" s="215"/>
      <c r="BB860" s="215"/>
      <c r="BC860" s="215"/>
      <c r="BD860" s="215"/>
    </row>
    <row r="861" spans="1:56" s="214" customFormat="1" x14ac:dyDescent="0.25">
      <c r="A861" s="272"/>
      <c r="B861" s="274"/>
      <c r="C861" s="223"/>
      <c r="D861" s="239"/>
      <c r="E861" s="247"/>
      <c r="F861" s="224"/>
      <c r="G861" s="224"/>
      <c r="H861" s="224"/>
      <c r="I861" s="224"/>
      <c r="J861" s="224"/>
      <c r="K861" s="225"/>
      <c r="L861" s="225"/>
      <c r="M861" s="226"/>
      <c r="N861" s="215"/>
      <c r="O861" s="215"/>
      <c r="P861" s="215"/>
      <c r="Q861" s="215"/>
      <c r="R861" s="215"/>
      <c r="S861" s="215"/>
      <c r="T861" s="215"/>
      <c r="U861" s="215"/>
      <c r="V861" s="215"/>
      <c r="W861" s="215"/>
      <c r="X861" s="215"/>
      <c r="Y861" s="215"/>
      <c r="Z861" s="215"/>
      <c r="AA861" s="215"/>
      <c r="AB861" s="215"/>
      <c r="AC861" s="215"/>
      <c r="AD861" s="215"/>
      <c r="AE861" s="215"/>
      <c r="AF861" s="215"/>
      <c r="AG861" s="215"/>
      <c r="AH861" s="215"/>
      <c r="AI861" s="215"/>
      <c r="AJ861" s="215"/>
      <c r="AK861" s="215"/>
      <c r="AL861" s="215"/>
      <c r="AM861" s="215"/>
      <c r="AN861" s="215"/>
      <c r="AO861" s="215"/>
      <c r="AP861" s="215"/>
      <c r="AQ861" s="215"/>
      <c r="AR861" s="215"/>
      <c r="AS861" s="215"/>
      <c r="AT861" s="215"/>
      <c r="AU861" s="215"/>
      <c r="AV861" s="215"/>
      <c r="AW861" s="215"/>
      <c r="AX861" s="215"/>
      <c r="AY861" s="215"/>
      <c r="AZ861" s="215"/>
      <c r="BA861" s="215"/>
      <c r="BB861" s="215"/>
      <c r="BC861" s="215"/>
      <c r="BD861" s="215"/>
    </row>
    <row r="862" spans="1:56" s="214" customFormat="1" x14ac:dyDescent="0.25">
      <c r="A862" s="272"/>
      <c r="B862" s="274"/>
      <c r="C862" s="223"/>
      <c r="D862" s="239"/>
      <c r="E862" s="247"/>
      <c r="F862" s="224"/>
      <c r="G862" s="224"/>
      <c r="H862" s="224"/>
      <c r="I862" s="224"/>
      <c r="J862" s="224"/>
      <c r="K862" s="225"/>
      <c r="L862" s="225"/>
      <c r="M862" s="226"/>
      <c r="N862" s="215"/>
      <c r="O862" s="215"/>
      <c r="P862" s="215"/>
      <c r="Q862" s="215"/>
      <c r="R862" s="215"/>
      <c r="S862" s="215"/>
      <c r="T862" s="215"/>
      <c r="U862" s="215"/>
      <c r="V862" s="215"/>
      <c r="W862" s="215"/>
      <c r="X862" s="215"/>
      <c r="Y862" s="215"/>
      <c r="Z862" s="215"/>
      <c r="AA862" s="215"/>
      <c r="AB862" s="215"/>
      <c r="AC862" s="215"/>
      <c r="AD862" s="215"/>
      <c r="AE862" s="215"/>
      <c r="AF862" s="215"/>
      <c r="AG862" s="215"/>
      <c r="AH862" s="215"/>
      <c r="AI862" s="215"/>
      <c r="AJ862" s="215"/>
      <c r="AK862" s="215"/>
      <c r="AL862" s="215"/>
      <c r="AM862" s="215"/>
      <c r="AN862" s="215"/>
      <c r="AO862" s="215"/>
      <c r="AP862" s="215"/>
      <c r="AQ862" s="215"/>
      <c r="AR862" s="215"/>
      <c r="AS862" s="215"/>
      <c r="AT862" s="215"/>
      <c r="AU862" s="215"/>
      <c r="AV862" s="215"/>
      <c r="AW862" s="215"/>
      <c r="AX862" s="215"/>
      <c r="AY862" s="215"/>
      <c r="AZ862" s="215"/>
      <c r="BA862" s="215"/>
      <c r="BB862" s="215"/>
      <c r="BC862" s="215"/>
      <c r="BD862" s="215"/>
    </row>
    <row r="863" spans="1:56" s="209" customFormat="1" ht="15" customHeight="1" x14ac:dyDescent="0.2">
      <c r="A863" s="272"/>
      <c r="B863" s="274"/>
      <c r="C863" s="223"/>
      <c r="D863" s="239"/>
      <c r="E863" s="247"/>
      <c r="F863" s="224"/>
      <c r="G863" s="224"/>
      <c r="H863" s="224"/>
      <c r="I863" s="224"/>
      <c r="J863" s="224"/>
      <c r="K863" s="225"/>
      <c r="L863" s="225"/>
      <c r="M863" s="226"/>
      <c r="N863" s="212"/>
      <c r="O863" s="212"/>
      <c r="P863" s="212"/>
      <c r="Q863" s="212"/>
      <c r="R863" s="212"/>
      <c r="S863" s="212"/>
      <c r="T863" s="212"/>
      <c r="U863" s="212"/>
      <c r="V863" s="212"/>
      <c r="W863" s="212"/>
      <c r="X863" s="212"/>
      <c r="Y863" s="212"/>
      <c r="Z863" s="212"/>
      <c r="AA863" s="212"/>
      <c r="AB863" s="212"/>
      <c r="AC863" s="212"/>
      <c r="AD863" s="212"/>
      <c r="AE863" s="212"/>
      <c r="AF863" s="212"/>
      <c r="AG863" s="212"/>
      <c r="AH863" s="212"/>
      <c r="AI863" s="212"/>
      <c r="AJ863" s="212"/>
      <c r="AK863" s="212"/>
      <c r="AL863" s="212"/>
      <c r="AM863" s="212"/>
      <c r="AN863" s="212"/>
      <c r="AO863" s="212"/>
      <c r="AP863" s="212"/>
      <c r="AQ863" s="212"/>
      <c r="AR863" s="212"/>
      <c r="AS863" s="212"/>
      <c r="AT863" s="212"/>
      <c r="AU863" s="212"/>
      <c r="AV863" s="212"/>
      <c r="AW863" s="212"/>
      <c r="AX863" s="212"/>
      <c r="AY863" s="212"/>
      <c r="AZ863" s="212"/>
      <c r="BA863" s="212"/>
      <c r="BB863" s="212"/>
      <c r="BC863" s="212"/>
      <c r="BD863" s="212"/>
    </row>
    <row r="864" spans="1:56" s="214" customFormat="1" x14ac:dyDescent="0.25">
      <c r="A864" s="272"/>
      <c r="B864" s="274"/>
      <c r="C864" s="223"/>
      <c r="D864" s="239"/>
      <c r="E864" s="247"/>
      <c r="F864" s="224"/>
      <c r="G864" s="224"/>
      <c r="H864" s="224"/>
      <c r="I864" s="224"/>
      <c r="J864" s="224"/>
      <c r="K864" s="225"/>
      <c r="L864" s="225"/>
      <c r="M864" s="226"/>
      <c r="N864" s="215"/>
      <c r="O864" s="215"/>
      <c r="P864" s="215"/>
      <c r="Q864" s="215"/>
      <c r="R864" s="215"/>
      <c r="S864" s="215"/>
      <c r="T864" s="215"/>
      <c r="U864" s="215"/>
      <c r="V864" s="215"/>
      <c r="W864" s="215"/>
      <c r="X864" s="215"/>
      <c r="Y864" s="215"/>
      <c r="Z864" s="215"/>
      <c r="AA864" s="215"/>
      <c r="AB864" s="215"/>
      <c r="AC864" s="215"/>
      <c r="AD864" s="215"/>
      <c r="AE864" s="215"/>
      <c r="AF864" s="215"/>
      <c r="AG864" s="215"/>
      <c r="AH864" s="215"/>
      <c r="AI864" s="215"/>
      <c r="AJ864" s="215"/>
      <c r="AK864" s="215"/>
      <c r="AL864" s="215"/>
      <c r="AM864" s="215"/>
      <c r="AN864" s="215"/>
      <c r="AO864" s="215"/>
      <c r="AP864" s="215"/>
      <c r="AQ864" s="215"/>
      <c r="AR864" s="215"/>
      <c r="AS864" s="215"/>
      <c r="AT864" s="215"/>
      <c r="AU864" s="215"/>
      <c r="AV864" s="215"/>
      <c r="AW864" s="215"/>
      <c r="AX864" s="215"/>
      <c r="AY864" s="215"/>
      <c r="AZ864" s="215"/>
      <c r="BA864" s="215"/>
      <c r="BB864" s="215"/>
      <c r="BC864" s="215"/>
      <c r="BD864" s="215"/>
    </row>
    <row r="865" spans="1:56" s="214" customFormat="1" x14ac:dyDescent="0.25">
      <c r="A865" s="272"/>
      <c r="B865" s="274"/>
      <c r="C865" s="223"/>
      <c r="D865" s="239"/>
      <c r="E865" s="247"/>
      <c r="F865" s="224"/>
      <c r="G865" s="224"/>
      <c r="H865" s="224"/>
      <c r="I865" s="224"/>
      <c r="J865" s="224"/>
      <c r="K865" s="225"/>
      <c r="L865" s="225"/>
      <c r="M865" s="226"/>
      <c r="N865" s="215"/>
      <c r="O865" s="215"/>
      <c r="P865" s="215"/>
      <c r="Q865" s="215"/>
      <c r="R865" s="215"/>
      <c r="S865" s="215"/>
      <c r="T865" s="215"/>
      <c r="U865" s="215"/>
      <c r="V865" s="215"/>
      <c r="W865" s="215"/>
      <c r="X865" s="215"/>
      <c r="Y865" s="215"/>
      <c r="Z865" s="215"/>
      <c r="AA865" s="215"/>
      <c r="AB865" s="215"/>
      <c r="AC865" s="215"/>
      <c r="AD865" s="215"/>
      <c r="AE865" s="215"/>
      <c r="AF865" s="215"/>
      <c r="AG865" s="215"/>
      <c r="AH865" s="215"/>
      <c r="AI865" s="215"/>
      <c r="AJ865" s="215"/>
      <c r="AK865" s="215"/>
      <c r="AL865" s="215"/>
      <c r="AM865" s="215"/>
      <c r="AN865" s="215"/>
      <c r="AO865" s="215"/>
      <c r="AP865" s="215"/>
      <c r="AQ865" s="215"/>
      <c r="AR865" s="215"/>
      <c r="AS865" s="215"/>
      <c r="AT865" s="215"/>
      <c r="AU865" s="215"/>
      <c r="AV865" s="215"/>
      <c r="AW865" s="215"/>
      <c r="AX865" s="215"/>
      <c r="AY865" s="215"/>
      <c r="AZ865" s="215"/>
      <c r="BA865" s="215"/>
      <c r="BB865" s="215"/>
      <c r="BC865" s="215"/>
      <c r="BD865" s="215"/>
    </row>
    <row r="866" spans="1:56" s="214" customFormat="1" x14ac:dyDescent="0.25">
      <c r="A866" s="272"/>
      <c r="B866" s="274"/>
      <c r="C866" s="227"/>
      <c r="D866" s="239"/>
      <c r="E866" s="247"/>
      <c r="F866" s="224"/>
      <c r="G866" s="224"/>
      <c r="H866" s="224"/>
      <c r="I866" s="224"/>
      <c r="J866" s="224"/>
      <c r="K866" s="225"/>
      <c r="L866" s="225"/>
      <c r="M866" s="226"/>
      <c r="N866" s="215"/>
      <c r="O866" s="215"/>
      <c r="P866" s="215"/>
      <c r="Q866" s="215"/>
      <c r="R866" s="215"/>
      <c r="S866" s="215"/>
      <c r="T866" s="215"/>
      <c r="U866" s="215"/>
      <c r="V866" s="215"/>
      <c r="W866" s="215"/>
      <c r="X866" s="215"/>
      <c r="Y866" s="215"/>
      <c r="Z866" s="215"/>
      <c r="AA866" s="215"/>
      <c r="AB866" s="215"/>
      <c r="AC866" s="215"/>
      <c r="AD866" s="215"/>
      <c r="AE866" s="215"/>
      <c r="AF866" s="215"/>
      <c r="AG866" s="215"/>
      <c r="AH866" s="215"/>
      <c r="AI866" s="215"/>
      <c r="AJ866" s="215"/>
      <c r="AK866" s="215"/>
      <c r="AL866" s="215"/>
      <c r="AM866" s="215"/>
      <c r="AN866" s="215"/>
      <c r="AO866" s="215"/>
      <c r="AP866" s="215"/>
      <c r="AQ866" s="215"/>
      <c r="AR866" s="215"/>
      <c r="AS866" s="215"/>
      <c r="AT866" s="215"/>
      <c r="AU866" s="215"/>
      <c r="AV866" s="215"/>
      <c r="AW866" s="215"/>
      <c r="AX866" s="215"/>
      <c r="AY866" s="215"/>
      <c r="AZ866" s="215"/>
      <c r="BA866" s="215"/>
      <c r="BB866" s="215"/>
      <c r="BC866" s="215"/>
      <c r="BD866" s="215"/>
    </row>
    <row r="867" spans="1:56" s="214" customFormat="1" x14ac:dyDescent="0.25">
      <c r="A867" s="272"/>
      <c r="B867" s="274"/>
      <c r="C867" s="223"/>
      <c r="D867" s="239"/>
      <c r="E867" s="247"/>
      <c r="F867" s="224"/>
      <c r="G867" s="224"/>
      <c r="H867" s="224"/>
      <c r="I867" s="224"/>
      <c r="J867" s="224"/>
      <c r="K867" s="225"/>
      <c r="L867" s="225"/>
      <c r="M867" s="226"/>
      <c r="N867" s="215"/>
      <c r="O867" s="215"/>
      <c r="P867" s="215"/>
      <c r="Q867" s="215"/>
      <c r="R867" s="215"/>
      <c r="S867" s="215"/>
      <c r="T867" s="215"/>
      <c r="U867" s="215"/>
      <c r="V867" s="215"/>
      <c r="W867" s="215"/>
      <c r="X867" s="215"/>
      <c r="Y867" s="215"/>
      <c r="Z867" s="215"/>
      <c r="AA867" s="215"/>
      <c r="AB867" s="215"/>
      <c r="AC867" s="215"/>
      <c r="AD867" s="215"/>
      <c r="AE867" s="215"/>
      <c r="AF867" s="215"/>
      <c r="AG867" s="215"/>
      <c r="AH867" s="215"/>
      <c r="AI867" s="215"/>
      <c r="AJ867" s="215"/>
      <c r="AK867" s="215"/>
      <c r="AL867" s="215"/>
      <c r="AM867" s="215"/>
      <c r="AN867" s="215"/>
      <c r="AO867" s="215"/>
      <c r="AP867" s="215"/>
      <c r="AQ867" s="215"/>
      <c r="AR867" s="215"/>
      <c r="AS867" s="215"/>
      <c r="AT867" s="215"/>
      <c r="AU867" s="215"/>
      <c r="AV867" s="215"/>
      <c r="AW867" s="215"/>
      <c r="AX867" s="215"/>
      <c r="AY867" s="215"/>
      <c r="AZ867" s="215"/>
      <c r="BA867" s="215"/>
      <c r="BB867" s="215"/>
      <c r="BC867" s="215"/>
      <c r="BD867" s="215"/>
    </row>
    <row r="868" spans="1:56" s="214" customFormat="1" x14ac:dyDescent="0.25">
      <c r="A868" s="272"/>
      <c r="B868" s="274"/>
      <c r="C868" s="223"/>
      <c r="D868" s="239"/>
      <c r="E868" s="247"/>
      <c r="F868" s="224"/>
      <c r="G868" s="224"/>
      <c r="H868" s="224"/>
      <c r="I868" s="224"/>
      <c r="J868" s="224"/>
      <c r="K868" s="225"/>
      <c r="L868" s="225"/>
      <c r="M868" s="226"/>
      <c r="N868" s="215"/>
      <c r="O868" s="215"/>
      <c r="P868" s="215"/>
      <c r="Q868" s="215"/>
      <c r="R868" s="215"/>
      <c r="S868" s="215"/>
      <c r="T868" s="215"/>
      <c r="U868" s="215"/>
      <c r="V868" s="215"/>
      <c r="W868" s="215"/>
      <c r="X868" s="215"/>
      <c r="Y868" s="215"/>
      <c r="Z868" s="215"/>
      <c r="AA868" s="215"/>
      <c r="AB868" s="215"/>
      <c r="AC868" s="215"/>
      <c r="AD868" s="215"/>
      <c r="AE868" s="215"/>
      <c r="AF868" s="215"/>
      <c r="AG868" s="215"/>
      <c r="AH868" s="215"/>
      <c r="AI868" s="215"/>
      <c r="AJ868" s="215"/>
      <c r="AK868" s="215"/>
      <c r="AL868" s="215"/>
      <c r="AM868" s="215"/>
      <c r="AN868" s="215"/>
      <c r="AO868" s="215"/>
      <c r="AP868" s="215"/>
      <c r="AQ868" s="215"/>
      <c r="AR868" s="215"/>
      <c r="AS868" s="215"/>
      <c r="AT868" s="215"/>
      <c r="AU868" s="215"/>
      <c r="AV868" s="215"/>
      <c r="AW868" s="215"/>
      <c r="AX868" s="215"/>
      <c r="AY868" s="215"/>
      <c r="AZ868" s="215"/>
      <c r="BA868" s="215"/>
      <c r="BB868" s="215"/>
      <c r="BC868" s="215"/>
      <c r="BD868" s="215"/>
    </row>
    <row r="869" spans="1:56" customFormat="1" ht="15" customHeight="1" x14ac:dyDescent="0.2">
      <c r="A869" s="272"/>
      <c r="B869" s="274"/>
      <c r="C869" s="223"/>
      <c r="D869" s="239"/>
      <c r="E869" s="247"/>
      <c r="F869" s="224"/>
      <c r="G869" s="224"/>
      <c r="H869" s="224"/>
      <c r="I869" s="224"/>
      <c r="J869" s="224"/>
      <c r="K869" s="225"/>
      <c r="L869" s="225"/>
      <c r="M869" s="226"/>
      <c r="N869" s="211"/>
      <c r="O869" s="211"/>
      <c r="P869" s="211"/>
      <c r="Q869" s="211"/>
      <c r="R869" s="211"/>
      <c r="S869" s="211"/>
      <c r="T869" s="211"/>
      <c r="U869" s="211"/>
      <c r="V869" s="211"/>
      <c r="W869" s="211"/>
      <c r="X869" s="211"/>
      <c r="Y869" s="211"/>
      <c r="Z869" s="211"/>
      <c r="AA869" s="211"/>
      <c r="AB869" s="211"/>
      <c r="AC869" s="211"/>
      <c r="AD869" s="211"/>
      <c r="AE869" s="211"/>
      <c r="AF869" s="211"/>
      <c r="AG869" s="211"/>
      <c r="AH869" s="211"/>
      <c r="AI869" s="211"/>
      <c r="AJ869" s="211"/>
      <c r="AK869" s="211"/>
      <c r="AL869" s="211"/>
      <c r="AM869" s="211"/>
      <c r="AN869" s="211"/>
      <c r="AO869" s="211"/>
      <c r="AP869" s="211"/>
      <c r="AQ869" s="211"/>
      <c r="AR869" s="211"/>
      <c r="AS869" s="211"/>
      <c r="AT869" s="211"/>
      <c r="AU869" s="211"/>
      <c r="AV869" s="211"/>
      <c r="AW869" s="211"/>
      <c r="AX869" s="211"/>
      <c r="AY869" s="211"/>
      <c r="AZ869" s="211"/>
      <c r="BA869" s="211"/>
      <c r="BB869" s="211"/>
      <c r="BC869" s="211"/>
      <c r="BD869" s="211"/>
    </row>
    <row r="870" spans="1:56" customFormat="1" ht="15" customHeight="1" x14ac:dyDescent="0.2">
      <c r="A870" s="272"/>
      <c r="B870" s="274"/>
      <c r="C870" s="223"/>
      <c r="D870" s="239"/>
      <c r="E870" s="247"/>
      <c r="F870" s="224"/>
      <c r="G870" s="224"/>
      <c r="H870" s="224"/>
      <c r="I870" s="224"/>
      <c r="J870" s="224"/>
      <c r="K870" s="225"/>
      <c r="L870" s="225"/>
      <c r="M870" s="226"/>
      <c r="N870" s="211"/>
      <c r="O870" s="211"/>
      <c r="P870" s="211"/>
      <c r="Q870" s="211"/>
      <c r="R870" s="211"/>
      <c r="S870" s="211"/>
      <c r="T870" s="211"/>
      <c r="U870" s="211"/>
      <c r="V870" s="211"/>
      <c r="W870" s="211"/>
      <c r="X870" s="211"/>
      <c r="Y870" s="211"/>
      <c r="Z870" s="211"/>
      <c r="AA870" s="211"/>
      <c r="AB870" s="211"/>
      <c r="AC870" s="211"/>
      <c r="AD870" s="211"/>
      <c r="AE870" s="211"/>
      <c r="AF870" s="211"/>
      <c r="AG870" s="211"/>
      <c r="AH870" s="211"/>
      <c r="AI870" s="211"/>
      <c r="AJ870" s="211"/>
      <c r="AK870" s="211"/>
      <c r="AL870" s="211"/>
      <c r="AM870" s="211"/>
      <c r="AN870" s="211"/>
      <c r="AO870" s="211"/>
      <c r="AP870" s="211"/>
      <c r="AQ870" s="211"/>
      <c r="AR870" s="211"/>
      <c r="AS870" s="211"/>
      <c r="AT870" s="211"/>
      <c r="AU870" s="211"/>
      <c r="AV870" s="211"/>
      <c r="AW870" s="211"/>
      <c r="AX870" s="211"/>
      <c r="AY870" s="211"/>
      <c r="AZ870" s="211"/>
      <c r="BA870" s="211"/>
      <c r="BB870" s="211"/>
      <c r="BC870" s="211"/>
      <c r="BD870" s="211"/>
    </row>
    <row r="871" spans="1:56" customFormat="1" ht="15" customHeight="1" x14ac:dyDescent="0.2">
      <c r="A871" s="272"/>
      <c r="B871" s="274"/>
      <c r="C871" s="223"/>
      <c r="D871" s="239"/>
      <c r="E871" s="247"/>
      <c r="F871" s="224"/>
      <c r="G871" s="224"/>
      <c r="H871" s="224"/>
      <c r="I871" s="224"/>
      <c r="J871" s="224"/>
      <c r="K871" s="225"/>
      <c r="L871" s="225"/>
      <c r="M871" s="226"/>
      <c r="N871" s="211"/>
      <c r="O871" s="211"/>
      <c r="P871" s="211"/>
      <c r="Q871" s="211"/>
      <c r="R871" s="211"/>
      <c r="S871" s="211"/>
      <c r="T871" s="211"/>
      <c r="U871" s="211"/>
      <c r="V871" s="211"/>
      <c r="W871" s="211"/>
      <c r="X871" s="211"/>
      <c r="Y871" s="211"/>
      <c r="Z871" s="211"/>
      <c r="AA871" s="211"/>
      <c r="AB871" s="211"/>
      <c r="AC871" s="211"/>
      <c r="AD871" s="211"/>
      <c r="AE871" s="211"/>
      <c r="AF871" s="211"/>
      <c r="AG871" s="211"/>
      <c r="AH871" s="211"/>
      <c r="AI871" s="211"/>
      <c r="AJ871" s="211"/>
      <c r="AK871" s="211"/>
      <c r="AL871" s="211"/>
      <c r="AM871" s="211"/>
      <c r="AN871" s="211"/>
      <c r="AO871" s="211"/>
      <c r="AP871" s="211"/>
      <c r="AQ871" s="211"/>
      <c r="AR871" s="211"/>
      <c r="AS871" s="211"/>
      <c r="AT871" s="211"/>
      <c r="AU871" s="211"/>
      <c r="AV871" s="211"/>
      <c r="AW871" s="211"/>
      <c r="AX871" s="211"/>
      <c r="AY871" s="211"/>
      <c r="AZ871" s="211"/>
      <c r="BA871" s="211"/>
      <c r="BB871" s="211"/>
      <c r="BC871" s="211"/>
      <c r="BD871" s="211"/>
    </row>
    <row r="872" spans="1:56" customFormat="1" ht="15" customHeight="1" x14ac:dyDescent="0.2">
      <c r="A872" s="272"/>
      <c r="B872" s="274"/>
      <c r="C872" s="223"/>
      <c r="D872" s="239"/>
      <c r="E872" s="247"/>
      <c r="F872" s="224"/>
      <c r="G872" s="224"/>
      <c r="H872" s="224"/>
      <c r="I872" s="224"/>
      <c r="J872" s="224"/>
      <c r="K872" s="225"/>
      <c r="L872" s="225"/>
      <c r="M872" s="226"/>
      <c r="N872" s="211"/>
      <c r="O872" s="211"/>
      <c r="P872" s="211"/>
      <c r="Q872" s="211"/>
      <c r="R872" s="211"/>
      <c r="S872" s="211"/>
      <c r="T872" s="211"/>
      <c r="U872" s="211"/>
      <c r="V872" s="211"/>
      <c r="W872" s="211"/>
      <c r="X872" s="211"/>
      <c r="Y872" s="211"/>
      <c r="Z872" s="211"/>
      <c r="AA872" s="211"/>
      <c r="AB872" s="211"/>
      <c r="AC872" s="211"/>
      <c r="AD872" s="211"/>
      <c r="AE872" s="211"/>
      <c r="AF872" s="211"/>
      <c r="AG872" s="211"/>
      <c r="AH872" s="211"/>
      <c r="AI872" s="211"/>
      <c r="AJ872" s="211"/>
      <c r="AK872" s="211"/>
      <c r="AL872" s="211"/>
      <c r="AM872" s="211"/>
      <c r="AN872" s="211"/>
      <c r="AO872" s="211"/>
      <c r="AP872" s="211"/>
      <c r="AQ872" s="211"/>
      <c r="AR872" s="211"/>
      <c r="AS872" s="211"/>
      <c r="AT872" s="211"/>
      <c r="AU872" s="211"/>
      <c r="AV872" s="211"/>
      <c r="AW872" s="211"/>
      <c r="AX872" s="211"/>
      <c r="AY872" s="211"/>
      <c r="AZ872" s="211"/>
      <c r="BA872" s="211"/>
      <c r="BB872" s="211"/>
      <c r="BC872" s="211"/>
      <c r="BD872" s="211"/>
    </row>
    <row r="873" spans="1:56" customFormat="1" ht="15" customHeight="1" x14ac:dyDescent="0.2">
      <c r="A873" s="272"/>
      <c r="B873" s="274"/>
      <c r="C873" s="227"/>
      <c r="D873" s="239"/>
      <c r="E873" s="247"/>
      <c r="F873" s="224"/>
      <c r="G873" s="224"/>
      <c r="H873" s="224"/>
      <c r="I873" s="224"/>
      <c r="J873" s="224"/>
      <c r="K873" s="225"/>
      <c r="L873" s="225"/>
      <c r="M873" s="226"/>
      <c r="N873" s="211"/>
      <c r="O873" s="211"/>
      <c r="P873" s="211"/>
      <c r="Q873" s="211"/>
      <c r="R873" s="211"/>
      <c r="S873" s="211"/>
      <c r="T873" s="211"/>
      <c r="U873" s="211"/>
      <c r="V873" s="211"/>
      <c r="W873" s="211"/>
      <c r="X873" s="211"/>
      <c r="Y873" s="211"/>
      <c r="Z873" s="211"/>
      <c r="AA873" s="211"/>
      <c r="AB873" s="211"/>
      <c r="AC873" s="211"/>
      <c r="AD873" s="211"/>
      <c r="AE873" s="211"/>
      <c r="AF873" s="211"/>
      <c r="AG873" s="211"/>
      <c r="AH873" s="211"/>
      <c r="AI873" s="211"/>
      <c r="AJ873" s="211"/>
      <c r="AK873" s="211"/>
      <c r="AL873" s="211"/>
      <c r="AM873" s="211"/>
      <c r="AN873" s="211"/>
      <c r="AO873" s="211"/>
      <c r="AP873" s="211"/>
      <c r="AQ873" s="211"/>
      <c r="AR873" s="211"/>
      <c r="AS873" s="211"/>
      <c r="AT873" s="211"/>
      <c r="AU873" s="211"/>
      <c r="AV873" s="211"/>
      <c r="AW873" s="211"/>
      <c r="AX873" s="211"/>
      <c r="AY873" s="211"/>
      <c r="AZ873" s="211"/>
      <c r="BA873" s="211"/>
      <c r="BB873" s="211"/>
      <c r="BC873" s="211"/>
      <c r="BD873" s="211"/>
    </row>
    <row r="874" spans="1:56" customFormat="1" ht="15" customHeight="1" x14ac:dyDescent="0.2">
      <c r="A874" s="272"/>
      <c r="B874" s="274"/>
      <c r="C874" s="223"/>
      <c r="D874" s="239"/>
      <c r="E874" s="247"/>
      <c r="F874" s="224"/>
      <c r="G874" s="224"/>
      <c r="H874" s="224"/>
      <c r="I874" s="224"/>
      <c r="J874" s="224"/>
      <c r="K874" s="225"/>
      <c r="L874" s="225"/>
      <c r="M874" s="226"/>
      <c r="N874" s="211"/>
      <c r="O874" s="211"/>
      <c r="P874" s="211"/>
      <c r="Q874" s="211"/>
      <c r="R874" s="211"/>
      <c r="S874" s="211"/>
      <c r="T874" s="211"/>
      <c r="U874" s="211"/>
      <c r="V874" s="211"/>
      <c r="W874" s="211"/>
      <c r="X874" s="211"/>
      <c r="Y874" s="211"/>
      <c r="Z874" s="211"/>
      <c r="AA874" s="211"/>
      <c r="AB874" s="211"/>
      <c r="AC874" s="211"/>
      <c r="AD874" s="211"/>
      <c r="AE874" s="211"/>
      <c r="AF874" s="211"/>
      <c r="AG874" s="211"/>
      <c r="AH874" s="211"/>
      <c r="AI874" s="211"/>
      <c r="AJ874" s="211"/>
      <c r="AK874" s="211"/>
      <c r="AL874" s="211"/>
      <c r="AM874" s="211"/>
      <c r="AN874" s="211"/>
      <c r="AO874" s="211"/>
      <c r="AP874" s="211"/>
      <c r="AQ874" s="211"/>
      <c r="AR874" s="211"/>
      <c r="AS874" s="211"/>
      <c r="AT874" s="211"/>
      <c r="AU874" s="211"/>
      <c r="AV874" s="211"/>
      <c r="AW874" s="211"/>
      <c r="AX874" s="211"/>
      <c r="AY874" s="211"/>
      <c r="AZ874" s="211"/>
      <c r="BA874" s="211"/>
      <c r="BB874" s="211"/>
      <c r="BC874" s="211"/>
      <c r="BD874" s="211"/>
    </row>
    <row r="875" spans="1:56" customFormat="1" ht="15" customHeight="1" x14ac:dyDescent="0.2">
      <c r="A875" s="272"/>
      <c r="B875" s="274"/>
      <c r="C875" s="223"/>
      <c r="D875" s="239"/>
      <c r="E875" s="247"/>
      <c r="F875" s="224"/>
      <c r="G875" s="224"/>
      <c r="H875" s="224"/>
      <c r="I875" s="224"/>
      <c r="J875" s="224"/>
      <c r="K875" s="225"/>
      <c r="L875" s="225"/>
      <c r="M875" s="226"/>
      <c r="N875" s="211"/>
      <c r="O875" s="211"/>
      <c r="P875" s="211"/>
      <c r="Q875" s="211"/>
      <c r="R875" s="211"/>
      <c r="S875" s="211"/>
      <c r="T875" s="211"/>
      <c r="U875" s="211"/>
      <c r="V875" s="211"/>
      <c r="W875" s="211"/>
      <c r="X875" s="211"/>
      <c r="Y875" s="211"/>
      <c r="Z875" s="211"/>
      <c r="AA875" s="211"/>
      <c r="AB875" s="211"/>
      <c r="AC875" s="211"/>
      <c r="AD875" s="211"/>
      <c r="AE875" s="211"/>
      <c r="AF875" s="211"/>
      <c r="AG875" s="211"/>
      <c r="AH875" s="211"/>
      <c r="AI875" s="211"/>
      <c r="AJ875" s="211"/>
      <c r="AK875" s="211"/>
      <c r="AL875" s="211"/>
      <c r="AM875" s="211"/>
      <c r="AN875" s="211"/>
      <c r="AO875" s="211"/>
      <c r="AP875" s="211"/>
      <c r="AQ875" s="211"/>
      <c r="AR875" s="211"/>
      <c r="AS875" s="211"/>
      <c r="AT875" s="211"/>
      <c r="AU875" s="211"/>
      <c r="AV875" s="211"/>
      <c r="AW875" s="211"/>
      <c r="AX875" s="211"/>
      <c r="AY875" s="211"/>
      <c r="AZ875" s="211"/>
      <c r="BA875" s="211"/>
      <c r="BB875" s="211"/>
      <c r="BC875" s="211"/>
      <c r="BD875" s="211"/>
    </row>
    <row r="876" spans="1:56" customFormat="1" ht="15" customHeight="1" x14ac:dyDescent="0.2">
      <c r="A876" s="272"/>
      <c r="B876" s="274"/>
      <c r="C876" s="223"/>
      <c r="D876" s="239"/>
      <c r="E876" s="247"/>
      <c r="F876" s="224"/>
      <c r="G876" s="224"/>
      <c r="H876" s="224"/>
      <c r="I876" s="224"/>
      <c r="J876" s="224"/>
      <c r="K876" s="225"/>
      <c r="L876" s="225"/>
      <c r="M876" s="226"/>
      <c r="N876" s="211"/>
      <c r="O876" s="211"/>
      <c r="P876" s="211"/>
      <c r="Q876" s="211"/>
      <c r="R876" s="211"/>
      <c r="S876" s="211"/>
      <c r="T876" s="211"/>
      <c r="U876" s="211"/>
      <c r="V876" s="211"/>
      <c r="W876" s="211"/>
      <c r="X876" s="211"/>
      <c r="Y876" s="211"/>
      <c r="Z876" s="211"/>
      <c r="AA876" s="211"/>
      <c r="AB876" s="211"/>
      <c r="AC876" s="211"/>
      <c r="AD876" s="211"/>
      <c r="AE876" s="211"/>
      <c r="AF876" s="211"/>
      <c r="AG876" s="211"/>
      <c r="AH876" s="211"/>
      <c r="AI876" s="211"/>
      <c r="AJ876" s="211"/>
      <c r="AK876" s="211"/>
      <c r="AL876" s="211"/>
      <c r="AM876" s="211"/>
      <c r="AN876" s="211"/>
      <c r="AO876" s="211"/>
      <c r="AP876" s="211"/>
      <c r="AQ876" s="211"/>
      <c r="AR876" s="211"/>
      <c r="AS876" s="211"/>
      <c r="AT876" s="211"/>
      <c r="AU876" s="211"/>
      <c r="AV876" s="211"/>
      <c r="AW876" s="211"/>
      <c r="AX876" s="211"/>
      <c r="AY876" s="211"/>
      <c r="AZ876" s="211"/>
      <c r="BA876" s="211"/>
      <c r="BB876" s="211"/>
      <c r="BC876" s="211"/>
      <c r="BD876" s="211"/>
    </row>
    <row r="877" spans="1:56" customFormat="1" ht="15" customHeight="1" x14ac:dyDescent="0.2">
      <c r="A877" s="272"/>
      <c r="B877" s="274"/>
      <c r="C877" s="223"/>
      <c r="D877" s="239"/>
      <c r="E877" s="247"/>
      <c r="F877" s="224"/>
      <c r="G877" s="224"/>
      <c r="H877" s="224"/>
      <c r="I877" s="224"/>
      <c r="J877" s="224"/>
      <c r="K877" s="225"/>
      <c r="L877" s="225"/>
      <c r="M877" s="226"/>
      <c r="N877" s="211"/>
      <c r="O877" s="211"/>
      <c r="P877" s="211"/>
      <c r="Q877" s="211"/>
      <c r="R877" s="211"/>
      <c r="S877" s="211"/>
      <c r="T877" s="211"/>
      <c r="U877" s="211"/>
      <c r="V877" s="211"/>
      <c r="W877" s="211"/>
      <c r="X877" s="211"/>
      <c r="Y877" s="211"/>
      <c r="Z877" s="211"/>
      <c r="AA877" s="211"/>
      <c r="AB877" s="211"/>
      <c r="AC877" s="211"/>
      <c r="AD877" s="211"/>
      <c r="AE877" s="211"/>
      <c r="AF877" s="211"/>
      <c r="AG877" s="211"/>
      <c r="AH877" s="211"/>
      <c r="AI877" s="211"/>
      <c r="AJ877" s="211"/>
      <c r="AK877" s="211"/>
      <c r="AL877" s="211"/>
      <c r="AM877" s="211"/>
      <c r="AN877" s="211"/>
      <c r="AO877" s="211"/>
      <c r="AP877" s="211"/>
      <c r="AQ877" s="211"/>
      <c r="AR877" s="211"/>
      <c r="AS877" s="211"/>
      <c r="AT877" s="211"/>
      <c r="AU877" s="211"/>
      <c r="AV877" s="211"/>
      <c r="AW877" s="211"/>
      <c r="AX877" s="211"/>
      <c r="AY877" s="211"/>
      <c r="AZ877" s="211"/>
      <c r="BA877" s="211"/>
      <c r="BB877" s="211"/>
      <c r="BC877" s="211"/>
      <c r="BD877" s="211"/>
    </row>
    <row r="878" spans="1:56" s="202" customFormat="1" ht="78.75" customHeight="1" x14ac:dyDescent="0.2">
      <c r="A878" s="272"/>
      <c r="B878" s="274"/>
      <c r="C878" s="223"/>
      <c r="D878" s="239"/>
      <c r="E878" s="247"/>
      <c r="F878" s="224"/>
      <c r="G878" s="224"/>
      <c r="H878" s="224"/>
      <c r="I878" s="224"/>
      <c r="J878" s="224"/>
      <c r="K878" s="225"/>
      <c r="L878" s="225"/>
      <c r="M878" s="226"/>
    </row>
    <row r="879" spans="1:56" s="202" customFormat="1" ht="48.75" customHeight="1" x14ac:dyDescent="0.2">
      <c r="A879" s="272"/>
      <c r="B879" s="274"/>
      <c r="C879" s="223"/>
      <c r="D879" s="239"/>
      <c r="E879" s="247"/>
      <c r="F879" s="224"/>
      <c r="G879" s="224"/>
      <c r="H879" s="224"/>
      <c r="I879" s="224"/>
      <c r="J879" s="224"/>
      <c r="K879" s="225"/>
      <c r="L879" s="225"/>
      <c r="M879" s="226"/>
    </row>
    <row r="880" spans="1:56" s="202" customFormat="1" ht="87.75" customHeight="1" x14ac:dyDescent="0.2">
      <c r="A880" s="272"/>
      <c r="B880" s="274"/>
      <c r="C880" s="223"/>
      <c r="D880" s="239"/>
      <c r="E880" s="247"/>
      <c r="F880" s="224"/>
      <c r="G880" s="224"/>
      <c r="H880" s="224"/>
      <c r="I880" s="224"/>
      <c r="J880" s="224"/>
      <c r="K880" s="225"/>
      <c r="L880" s="225"/>
      <c r="M880" s="226"/>
    </row>
    <row r="881" spans="1:13" s="202" customFormat="1" ht="25.5" customHeight="1" x14ac:dyDescent="0.2">
      <c r="A881" s="272"/>
      <c r="B881" s="274"/>
      <c r="C881" s="223"/>
      <c r="D881" s="239"/>
      <c r="E881" s="247"/>
      <c r="F881" s="224"/>
      <c r="G881" s="224"/>
      <c r="H881" s="224"/>
      <c r="I881" s="224"/>
      <c r="J881" s="224"/>
      <c r="K881" s="225"/>
      <c r="L881" s="225"/>
      <c r="M881" s="226"/>
    </row>
    <row r="882" spans="1:13" s="202" customFormat="1" ht="25.5" customHeight="1" x14ac:dyDescent="0.2">
      <c r="A882" s="272"/>
      <c r="B882" s="274"/>
      <c r="C882" s="223"/>
      <c r="D882" s="239"/>
      <c r="E882" s="247"/>
      <c r="F882" s="224"/>
      <c r="G882" s="224"/>
      <c r="H882" s="224"/>
      <c r="I882" s="224"/>
      <c r="J882" s="224"/>
      <c r="K882" s="225"/>
      <c r="L882" s="225"/>
      <c r="M882" s="226"/>
    </row>
    <row r="883" spans="1:13" s="202" customFormat="1" ht="25.5" customHeight="1" x14ac:dyDescent="0.2">
      <c r="A883" s="272"/>
      <c r="B883" s="274"/>
      <c r="C883" s="223"/>
      <c r="D883" s="239"/>
      <c r="E883" s="247"/>
      <c r="F883" s="224"/>
      <c r="G883" s="224"/>
      <c r="H883" s="224"/>
      <c r="I883" s="224"/>
      <c r="J883" s="224"/>
      <c r="K883" s="225"/>
      <c r="L883" s="225"/>
      <c r="M883" s="226"/>
    </row>
    <row r="884" spans="1:13" s="202" customFormat="1" ht="25.5" customHeight="1" x14ac:dyDescent="0.2">
      <c r="A884" s="272"/>
      <c r="B884" s="274"/>
      <c r="C884" s="223"/>
      <c r="D884" s="239"/>
      <c r="E884" s="247"/>
      <c r="F884" s="224"/>
      <c r="G884" s="224"/>
      <c r="H884" s="224"/>
      <c r="I884" s="224"/>
      <c r="J884" s="224"/>
      <c r="K884" s="225"/>
      <c r="L884" s="225"/>
      <c r="M884" s="226"/>
    </row>
    <row r="885" spans="1:13" s="202" customFormat="1" ht="25.5" customHeight="1" x14ac:dyDescent="0.2">
      <c r="A885" s="272"/>
      <c r="B885" s="274"/>
      <c r="C885" s="223"/>
      <c r="D885" s="239"/>
      <c r="E885" s="247"/>
      <c r="F885" s="224"/>
      <c r="G885" s="224"/>
      <c r="H885" s="224"/>
      <c r="I885" s="224"/>
      <c r="J885" s="224"/>
      <c r="K885" s="225"/>
      <c r="L885" s="225"/>
      <c r="M885" s="226"/>
    </row>
    <row r="886" spans="1:13" s="202" customFormat="1" ht="25.5" customHeight="1" x14ac:dyDescent="0.2">
      <c r="A886" s="272"/>
      <c r="B886" s="274"/>
      <c r="C886" s="223"/>
      <c r="D886" s="239"/>
      <c r="E886" s="247"/>
      <c r="F886" s="224"/>
      <c r="G886" s="224"/>
      <c r="H886" s="224"/>
      <c r="I886" s="224"/>
      <c r="J886" s="224"/>
      <c r="K886" s="225"/>
      <c r="L886" s="225"/>
      <c r="M886" s="226"/>
    </row>
    <row r="887" spans="1:13" s="202" customFormat="1" ht="25.5" customHeight="1" x14ac:dyDescent="0.2">
      <c r="A887" s="272"/>
      <c r="B887" s="274"/>
      <c r="C887" s="223"/>
      <c r="D887" s="239"/>
      <c r="E887" s="247"/>
      <c r="F887" s="224"/>
      <c r="G887" s="224"/>
      <c r="H887" s="224"/>
      <c r="I887" s="224"/>
      <c r="J887" s="224"/>
      <c r="K887" s="225"/>
      <c r="L887" s="225"/>
      <c r="M887" s="226"/>
    </row>
    <row r="888" spans="1:13" s="202" customFormat="1" ht="25.5" customHeight="1" x14ac:dyDescent="0.2">
      <c r="A888" s="272"/>
      <c r="B888" s="274"/>
      <c r="C888" s="223"/>
      <c r="D888" s="239"/>
      <c r="E888" s="247"/>
      <c r="F888" s="224"/>
      <c r="G888" s="224"/>
      <c r="H888" s="224"/>
      <c r="I888" s="224"/>
      <c r="J888" s="224"/>
      <c r="K888" s="225"/>
      <c r="L888" s="225"/>
      <c r="M888" s="226"/>
    </row>
    <row r="889" spans="1:13" s="202" customFormat="1" ht="25.5" customHeight="1" x14ac:dyDescent="0.2">
      <c r="A889" s="272"/>
      <c r="B889" s="274"/>
      <c r="C889" s="223"/>
      <c r="D889" s="239"/>
      <c r="E889" s="247"/>
      <c r="F889" s="224"/>
      <c r="G889" s="224"/>
      <c r="H889" s="224"/>
      <c r="I889" s="224"/>
      <c r="J889" s="224"/>
      <c r="K889" s="225"/>
      <c r="L889" s="225"/>
      <c r="M889" s="226"/>
    </row>
    <row r="890" spans="1:13" s="202" customFormat="1" ht="25.5" customHeight="1" x14ac:dyDescent="0.2">
      <c r="A890" s="272"/>
      <c r="B890" s="274"/>
      <c r="C890" s="227"/>
      <c r="D890" s="239"/>
      <c r="E890" s="247"/>
      <c r="F890" s="224"/>
      <c r="G890" s="224"/>
      <c r="H890" s="224"/>
      <c r="I890" s="224"/>
      <c r="J890" s="224"/>
      <c r="K890" s="225"/>
      <c r="L890" s="225"/>
      <c r="M890" s="226"/>
    </row>
    <row r="891" spans="1:13" s="202" customFormat="1" ht="25.5" customHeight="1" x14ac:dyDescent="0.2">
      <c r="A891" s="272"/>
      <c r="B891" s="274"/>
      <c r="C891" s="223"/>
      <c r="D891" s="239"/>
      <c r="E891" s="247"/>
      <c r="F891" s="224"/>
      <c r="G891" s="224"/>
      <c r="H891" s="224"/>
      <c r="I891" s="224"/>
      <c r="J891" s="224"/>
      <c r="K891" s="225"/>
      <c r="L891" s="225"/>
      <c r="M891" s="226"/>
    </row>
    <row r="892" spans="1:13" s="202" customFormat="1" ht="25.5" customHeight="1" x14ac:dyDescent="0.2">
      <c r="A892" s="272"/>
      <c r="B892" s="274"/>
      <c r="C892" s="223"/>
      <c r="D892" s="239"/>
      <c r="E892" s="247"/>
      <c r="F892" s="224"/>
      <c r="G892" s="224"/>
      <c r="H892" s="224"/>
      <c r="I892" s="224"/>
      <c r="J892" s="224"/>
      <c r="K892" s="225"/>
      <c r="L892" s="225"/>
      <c r="M892" s="226"/>
    </row>
    <row r="893" spans="1:13" s="202" customFormat="1" ht="25.5" customHeight="1" x14ac:dyDescent="0.2">
      <c r="A893" s="272"/>
      <c r="B893" s="274"/>
      <c r="C893" s="223"/>
      <c r="D893" s="239"/>
      <c r="E893" s="247"/>
      <c r="F893" s="224"/>
      <c r="G893" s="224"/>
      <c r="H893" s="224"/>
      <c r="I893" s="224"/>
      <c r="J893" s="224"/>
      <c r="K893" s="225"/>
      <c r="L893" s="225"/>
      <c r="M893" s="226"/>
    </row>
    <row r="894" spans="1:13" s="202" customFormat="1" ht="25.5" customHeight="1" x14ac:dyDescent="0.2">
      <c r="A894" s="272"/>
      <c r="B894" s="274"/>
      <c r="C894" s="223"/>
      <c r="D894" s="239"/>
      <c r="E894" s="247"/>
      <c r="F894" s="224"/>
      <c r="G894" s="224"/>
      <c r="H894" s="224"/>
      <c r="I894" s="224"/>
      <c r="J894" s="224"/>
      <c r="K894" s="225"/>
      <c r="L894" s="225"/>
      <c r="M894" s="226"/>
    </row>
    <row r="895" spans="1:13" s="202" customFormat="1" ht="25.5" customHeight="1" x14ac:dyDescent="0.2">
      <c r="A895" s="272"/>
      <c r="B895" s="274"/>
      <c r="C895" s="223"/>
      <c r="D895" s="239"/>
      <c r="E895" s="247"/>
      <c r="F895" s="224"/>
      <c r="G895" s="224"/>
      <c r="H895" s="224"/>
      <c r="I895" s="224"/>
      <c r="J895" s="224"/>
      <c r="K895" s="225"/>
      <c r="L895" s="225"/>
      <c r="M895" s="226"/>
    </row>
    <row r="896" spans="1:13" s="202" customFormat="1" ht="25.5" customHeight="1" x14ac:dyDescent="0.2">
      <c r="A896" s="272"/>
      <c r="B896" s="274"/>
      <c r="C896" s="223"/>
      <c r="D896" s="239"/>
      <c r="E896" s="247"/>
      <c r="F896" s="224"/>
      <c r="G896" s="224"/>
      <c r="H896" s="224"/>
      <c r="I896" s="224"/>
      <c r="J896" s="224"/>
      <c r="K896" s="225"/>
      <c r="L896" s="225"/>
      <c r="M896" s="226"/>
    </row>
    <row r="897" spans="1:13" s="202" customFormat="1" ht="25.5" customHeight="1" x14ac:dyDescent="0.2">
      <c r="A897" s="272"/>
      <c r="B897" s="274"/>
      <c r="C897" s="223"/>
      <c r="D897" s="239"/>
      <c r="E897" s="247"/>
      <c r="F897" s="224"/>
      <c r="G897" s="224"/>
      <c r="H897" s="224"/>
      <c r="I897" s="224"/>
      <c r="J897" s="224"/>
      <c r="K897" s="225"/>
      <c r="L897" s="225"/>
      <c r="M897" s="226"/>
    </row>
    <row r="898" spans="1:13" s="202" customFormat="1" ht="25.5" customHeight="1" x14ac:dyDescent="0.2">
      <c r="A898" s="272"/>
      <c r="B898" s="274"/>
      <c r="C898" s="223"/>
      <c r="D898" s="239"/>
      <c r="E898" s="247"/>
      <c r="F898" s="224"/>
      <c r="G898" s="224"/>
      <c r="H898" s="224"/>
      <c r="I898" s="224"/>
      <c r="J898" s="224"/>
      <c r="K898" s="225"/>
      <c r="L898" s="225"/>
      <c r="M898" s="226"/>
    </row>
    <row r="899" spans="1:13" s="202" customFormat="1" ht="25.5" customHeight="1" x14ac:dyDescent="0.2">
      <c r="A899" s="272"/>
      <c r="B899" s="274"/>
      <c r="C899" s="223"/>
      <c r="D899" s="239"/>
      <c r="E899" s="247"/>
      <c r="F899" s="224"/>
      <c r="G899" s="224"/>
      <c r="H899" s="224"/>
      <c r="I899" s="224"/>
      <c r="J899" s="224"/>
      <c r="K899" s="225"/>
      <c r="L899" s="225"/>
      <c r="M899" s="226"/>
    </row>
    <row r="900" spans="1:13" s="202" customFormat="1" ht="25.5" customHeight="1" x14ac:dyDescent="0.2">
      <c r="A900" s="272"/>
      <c r="B900" s="274"/>
      <c r="C900" s="223"/>
      <c r="D900" s="239"/>
      <c r="E900" s="247"/>
      <c r="F900" s="224"/>
      <c r="G900" s="224"/>
      <c r="H900" s="224"/>
      <c r="I900" s="224"/>
      <c r="J900" s="224"/>
      <c r="K900" s="225"/>
      <c r="L900" s="225"/>
      <c r="M900" s="226"/>
    </row>
    <row r="901" spans="1:13" s="202" customFormat="1" ht="25.5" customHeight="1" x14ac:dyDescent="0.2">
      <c r="A901" s="272"/>
      <c r="B901" s="274"/>
      <c r="C901" s="223"/>
      <c r="D901" s="239"/>
      <c r="E901" s="247"/>
      <c r="F901" s="224"/>
      <c r="G901" s="224"/>
      <c r="H901" s="224"/>
      <c r="I901" s="224"/>
      <c r="J901" s="224"/>
      <c r="K901" s="225"/>
      <c r="L901" s="225"/>
      <c r="M901" s="226"/>
    </row>
    <row r="902" spans="1:13" s="202" customFormat="1" ht="25.5" customHeight="1" x14ac:dyDescent="0.2">
      <c r="A902" s="272"/>
      <c r="B902" s="274"/>
      <c r="C902" s="223"/>
      <c r="D902" s="239"/>
      <c r="E902" s="247"/>
      <c r="F902" s="224"/>
      <c r="G902" s="224"/>
      <c r="H902" s="224"/>
      <c r="I902" s="224"/>
      <c r="J902" s="224"/>
      <c r="K902" s="225"/>
      <c r="L902" s="225"/>
      <c r="M902" s="226"/>
    </row>
    <row r="903" spans="1:13" s="202" customFormat="1" ht="25.5" customHeight="1" x14ac:dyDescent="0.2">
      <c r="A903" s="272"/>
      <c r="B903" s="274"/>
      <c r="C903" s="223"/>
      <c r="D903" s="239"/>
      <c r="E903" s="247"/>
      <c r="F903" s="224"/>
      <c r="G903" s="224"/>
      <c r="H903" s="224"/>
      <c r="I903" s="224"/>
      <c r="J903" s="224"/>
      <c r="K903" s="225"/>
      <c r="L903" s="225"/>
      <c r="M903" s="226"/>
    </row>
    <row r="904" spans="1:13" s="202" customFormat="1" ht="25.5" customHeight="1" x14ac:dyDescent="0.2">
      <c r="A904" s="272"/>
      <c r="B904" s="274"/>
      <c r="C904" s="223"/>
      <c r="D904" s="239"/>
      <c r="E904" s="247"/>
      <c r="F904" s="224"/>
      <c r="G904" s="224"/>
      <c r="H904" s="224"/>
      <c r="I904" s="224"/>
      <c r="J904" s="224"/>
      <c r="K904" s="225"/>
      <c r="L904" s="225"/>
      <c r="M904" s="226"/>
    </row>
    <row r="905" spans="1:13" s="202" customFormat="1" ht="25.5" customHeight="1" x14ac:dyDescent="0.2">
      <c r="A905" s="272"/>
      <c r="B905" s="274"/>
      <c r="C905" s="223"/>
      <c r="D905" s="239"/>
      <c r="E905" s="247"/>
      <c r="F905" s="224"/>
      <c r="G905" s="224"/>
      <c r="H905" s="224"/>
      <c r="I905" s="224"/>
      <c r="J905" s="224"/>
      <c r="K905" s="225"/>
      <c r="L905" s="225"/>
      <c r="M905" s="226"/>
    </row>
    <row r="906" spans="1:13" s="202" customFormat="1" ht="25.5" customHeight="1" x14ac:dyDescent="0.2">
      <c r="A906" s="272"/>
      <c r="B906" s="274"/>
      <c r="C906" s="223"/>
      <c r="D906" s="239"/>
      <c r="E906" s="247"/>
      <c r="F906" s="224"/>
      <c r="G906" s="224"/>
      <c r="H906" s="224"/>
      <c r="I906" s="224"/>
      <c r="J906" s="224"/>
      <c r="K906" s="225"/>
      <c r="L906" s="225"/>
      <c r="M906" s="226"/>
    </row>
    <row r="907" spans="1:13" s="202" customFormat="1" ht="25.5" customHeight="1" x14ac:dyDescent="0.2">
      <c r="A907" s="272"/>
      <c r="B907" s="274"/>
      <c r="C907" s="223"/>
      <c r="D907" s="239"/>
      <c r="E907" s="247"/>
      <c r="F907" s="224"/>
      <c r="G907" s="224"/>
      <c r="H907" s="224"/>
      <c r="I907" s="224"/>
      <c r="J907" s="224"/>
      <c r="K907" s="225"/>
      <c r="L907" s="225"/>
      <c r="M907" s="226"/>
    </row>
    <row r="908" spans="1:13" s="202" customFormat="1" ht="25.5" customHeight="1" x14ac:dyDescent="0.2">
      <c r="A908" s="272"/>
      <c r="B908" s="274"/>
      <c r="C908" s="223"/>
      <c r="D908" s="239"/>
      <c r="E908" s="247"/>
      <c r="F908" s="224"/>
      <c r="G908" s="224"/>
      <c r="H908" s="224"/>
      <c r="I908" s="224"/>
      <c r="J908" s="224"/>
      <c r="K908" s="225"/>
      <c r="L908" s="225"/>
      <c r="M908" s="226"/>
    </row>
    <row r="909" spans="1:13" s="202" customFormat="1" ht="25.5" customHeight="1" x14ac:dyDescent="0.2">
      <c r="A909" s="272"/>
      <c r="B909" s="274"/>
      <c r="C909" s="223"/>
      <c r="D909" s="239"/>
      <c r="E909" s="247"/>
      <c r="F909" s="224"/>
      <c r="G909" s="224"/>
      <c r="H909" s="224"/>
      <c r="I909" s="224"/>
      <c r="J909" s="224"/>
      <c r="K909" s="225"/>
      <c r="L909" s="225"/>
      <c r="M909" s="226"/>
    </row>
    <row r="910" spans="1:13" s="202" customFormat="1" ht="25.5" customHeight="1" x14ac:dyDescent="0.2">
      <c r="A910" s="272"/>
      <c r="B910" s="274"/>
      <c r="C910" s="223"/>
      <c r="D910" s="239"/>
      <c r="E910" s="247"/>
      <c r="F910" s="224"/>
      <c r="G910" s="224"/>
      <c r="H910" s="224"/>
      <c r="I910" s="224"/>
      <c r="J910" s="224"/>
      <c r="K910" s="225"/>
      <c r="L910" s="225"/>
      <c r="M910" s="226"/>
    </row>
    <row r="911" spans="1:13" s="202" customFormat="1" ht="25.5" customHeight="1" x14ac:dyDescent="0.2">
      <c r="A911" s="272"/>
      <c r="B911" s="274"/>
      <c r="C911" s="223"/>
      <c r="D911" s="239"/>
      <c r="E911" s="247"/>
      <c r="F911" s="224"/>
      <c r="G911" s="224"/>
      <c r="H911" s="224"/>
      <c r="I911" s="224"/>
      <c r="J911" s="224"/>
      <c r="K911" s="225"/>
      <c r="L911" s="225"/>
      <c r="M911" s="226"/>
    </row>
    <row r="912" spans="1:13" s="202" customFormat="1" ht="25.5" customHeight="1" x14ac:dyDescent="0.2">
      <c r="A912" s="272"/>
      <c r="B912" s="274"/>
      <c r="C912" s="227"/>
      <c r="D912" s="239"/>
      <c r="E912" s="247"/>
      <c r="F912" s="224"/>
      <c r="G912" s="224"/>
      <c r="H912" s="224"/>
      <c r="I912" s="224"/>
      <c r="J912" s="224"/>
      <c r="K912" s="225"/>
      <c r="L912" s="225"/>
      <c r="M912" s="226"/>
    </row>
    <row r="913" spans="1:13" s="202" customFormat="1" ht="25.5" customHeight="1" x14ac:dyDescent="0.2">
      <c r="A913" s="272"/>
      <c r="B913" s="274"/>
      <c r="C913" s="223"/>
      <c r="D913" s="239"/>
      <c r="E913" s="247"/>
      <c r="F913" s="224"/>
      <c r="G913" s="224"/>
      <c r="H913" s="224"/>
      <c r="I913" s="224"/>
      <c r="J913" s="224"/>
      <c r="K913" s="225"/>
      <c r="L913" s="225"/>
      <c r="M913" s="226"/>
    </row>
    <row r="914" spans="1:13" s="202" customFormat="1" ht="25.5" customHeight="1" x14ac:dyDescent="0.2">
      <c r="A914" s="272"/>
      <c r="B914" s="274"/>
      <c r="C914" s="223"/>
      <c r="D914" s="239"/>
      <c r="E914" s="247"/>
      <c r="F914" s="224"/>
      <c r="G914" s="224"/>
      <c r="H914" s="224"/>
      <c r="I914" s="224"/>
      <c r="J914" s="224"/>
      <c r="K914" s="225"/>
      <c r="L914" s="225"/>
      <c r="M914" s="226"/>
    </row>
    <row r="915" spans="1:13" s="202" customFormat="1" ht="25.5" customHeight="1" x14ac:dyDescent="0.2">
      <c r="A915" s="272"/>
      <c r="B915" s="274"/>
      <c r="C915" s="223"/>
      <c r="D915" s="239"/>
      <c r="E915" s="247"/>
      <c r="F915" s="224"/>
      <c r="G915" s="224"/>
      <c r="H915" s="224"/>
      <c r="I915" s="224"/>
      <c r="J915" s="224"/>
      <c r="K915" s="225"/>
      <c r="L915" s="225"/>
      <c r="M915" s="226"/>
    </row>
    <row r="916" spans="1:13" s="202" customFormat="1" ht="25.5" customHeight="1" x14ac:dyDescent="0.2">
      <c r="A916" s="272"/>
      <c r="B916" s="274"/>
      <c r="C916" s="223"/>
      <c r="D916" s="239"/>
      <c r="E916" s="247"/>
      <c r="F916" s="224"/>
      <c r="G916" s="224"/>
      <c r="H916" s="224"/>
      <c r="I916" s="224"/>
      <c r="J916" s="224"/>
      <c r="K916" s="225"/>
      <c r="L916" s="225"/>
      <c r="M916" s="226"/>
    </row>
    <row r="917" spans="1:13" s="202" customFormat="1" ht="25.5" customHeight="1" x14ac:dyDescent="0.2">
      <c r="A917" s="272"/>
      <c r="B917" s="274"/>
      <c r="C917" s="223"/>
      <c r="D917" s="239"/>
      <c r="E917" s="247"/>
      <c r="F917" s="224"/>
      <c r="G917" s="224"/>
      <c r="H917" s="224"/>
      <c r="I917" s="224"/>
      <c r="J917" s="224"/>
      <c r="K917" s="225"/>
      <c r="L917" s="225"/>
      <c r="M917" s="226"/>
    </row>
    <row r="918" spans="1:13" s="202" customFormat="1" ht="25.5" customHeight="1" x14ac:dyDescent="0.2">
      <c r="A918" s="272"/>
      <c r="B918" s="274"/>
      <c r="C918" s="223"/>
      <c r="D918" s="239"/>
      <c r="E918" s="247"/>
      <c r="F918" s="224"/>
      <c r="G918" s="224"/>
      <c r="H918" s="224"/>
      <c r="I918" s="224"/>
      <c r="J918" s="224"/>
      <c r="K918" s="225"/>
      <c r="L918" s="225"/>
      <c r="M918" s="226"/>
    </row>
    <row r="919" spans="1:13" s="202" customFormat="1" ht="25.5" customHeight="1" x14ac:dyDescent="0.2">
      <c r="A919" s="272"/>
      <c r="B919" s="274"/>
      <c r="C919" s="223"/>
      <c r="D919" s="239"/>
      <c r="E919" s="247"/>
      <c r="F919" s="224"/>
      <c r="G919" s="224"/>
      <c r="H919" s="224"/>
      <c r="I919" s="224"/>
      <c r="J919" s="224"/>
      <c r="K919" s="225"/>
      <c r="L919" s="225"/>
      <c r="M919" s="226"/>
    </row>
    <row r="920" spans="1:13" s="202" customFormat="1" ht="25.5" customHeight="1" x14ac:dyDescent="0.2">
      <c r="A920" s="272"/>
      <c r="B920" s="274"/>
      <c r="C920" s="223"/>
      <c r="D920" s="239"/>
      <c r="E920" s="247"/>
      <c r="F920" s="224"/>
      <c r="G920" s="224"/>
      <c r="H920" s="224"/>
      <c r="I920" s="224"/>
      <c r="J920" s="224"/>
      <c r="K920" s="225"/>
      <c r="L920" s="225"/>
      <c r="M920" s="226"/>
    </row>
    <row r="921" spans="1:13" s="202" customFormat="1" ht="27.75" customHeight="1" x14ac:dyDescent="0.2">
      <c r="A921" s="272"/>
      <c r="B921" s="274"/>
      <c r="C921" s="223"/>
      <c r="D921" s="239"/>
      <c r="E921" s="247"/>
      <c r="F921" s="224"/>
      <c r="G921" s="224"/>
      <c r="H921" s="224"/>
      <c r="I921" s="224"/>
      <c r="J921" s="224"/>
      <c r="K921" s="225"/>
      <c r="L921" s="225"/>
      <c r="M921" s="226"/>
    </row>
    <row r="922" spans="1:13" s="202" customFormat="1" ht="24" customHeight="1" x14ac:dyDescent="0.2">
      <c r="A922" s="272"/>
      <c r="B922" s="274"/>
      <c r="C922" s="223"/>
      <c r="D922" s="239"/>
      <c r="E922" s="247"/>
      <c r="F922" s="224"/>
      <c r="G922" s="224"/>
      <c r="H922" s="224"/>
      <c r="I922" s="224"/>
      <c r="J922" s="224"/>
      <c r="K922" s="225"/>
      <c r="L922" s="225"/>
      <c r="M922" s="226"/>
    </row>
    <row r="923" spans="1:13" s="202" customFormat="1" ht="24" customHeight="1" x14ac:dyDescent="0.2">
      <c r="A923" s="272"/>
      <c r="B923" s="274"/>
      <c r="C923" s="223"/>
      <c r="D923" s="239"/>
      <c r="E923" s="247"/>
      <c r="F923" s="224"/>
      <c r="G923" s="224"/>
      <c r="H923" s="224"/>
      <c r="I923" s="224"/>
      <c r="J923" s="224"/>
      <c r="K923" s="225"/>
      <c r="L923" s="225"/>
      <c r="M923" s="226"/>
    </row>
    <row r="924" spans="1:13" s="202" customFormat="1" ht="24" customHeight="1" x14ac:dyDescent="0.2">
      <c r="A924" s="272"/>
      <c r="B924" s="274"/>
      <c r="C924" s="223"/>
      <c r="D924" s="239"/>
      <c r="E924" s="247"/>
      <c r="F924" s="224"/>
      <c r="G924" s="224"/>
      <c r="H924" s="224"/>
      <c r="I924" s="224"/>
      <c r="J924" s="224"/>
      <c r="K924" s="225"/>
      <c r="L924" s="225"/>
      <c r="M924" s="226"/>
    </row>
    <row r="925" spans="1:13" s="202" customFormat="1" ht="24" customHeight="1" x14ac:dyDescent="0.2">
      <c r="A925" s="272"/>
      <c r="B925" s="274"/>
      <c r="C925" s="223"/>
      <c r="D925" s="239"/>
      <c r="E925" s="247"/>
      <c r="F925" s="224"/>
      <c r="G925" s="224"/>
      <c r="H925" s="224"/>
      <c r="I925" s="224"/>
      <c r="J925" s="224"/>
      <c r="K925" s="225"/>
      <c r="L925" s="225"/>
      <c r="M925" s="226"/>
    </row>
    <row r="926" spans="1:13" s="202" customFormat="1" ht="24" customHeight="1" x14ac:dyDescent="0.2">
      <c r="A926" s="272"/>
      <c r="B926" s="274"/>
      <c r="C926" s="223"/>
      <c r="D926" s="239"/>
      <c r="E926" s="247"/>
      <c r="F926" s="224"/>
      <c r="G926" s="224"/>
      <c r="H926" s="224"/>
      <c r="I926" s="224"/>
      <c r="J926" s="224"/>
      <c r="K926" s="225"/>
      <c r="L926" s="225"/>
      <c r="M926" s="226"/>
    </row>
    <row r="927" spans="1:13" s="202" customFormat="1" ht="24" customHeight="1" x14ac:dyDescent="0.2">
      <c r="A927" s="272"/>
      <c r="B927" s="274"/>
      <c r="C927" s="223"/>
      <c r="D927" s="239"/>
      <c r="E927" s="247"/>
      <c r="F927" s="224"/>
      <c r="G927" s="224"/>
      <c r="H927" s="224"/>
      <c r="I927" s="224"/>
      <c r="J927" s="224"/>
      <c r="K927" s="225"/>
      <c r="L927" s="225"/>
      <c r="M927" s="226"/>
    </row>
    <row r="928" spans="1:13" s="202" customFormat="1" ht="24" customHeight="1" x14ac:dyDescent="0.2">
      <c r="A928" s="272"/>
      <c r="B928" s="274"/>
      <c r="C928" s="223"/>
      <c r="D928" s="239"/>
      <c r="E928" s="247"/>
      <c r="F928" s="224"/>
      <c r="G928" s="224"/>
      <c r="H928" s="224"/>
      <c r="I928" s="224"/>
      <c r="J928" s="224"/>
      <c r="K928" s="225"/>
      <c r="L928" s="225"/>
      <c r="M928" s="226"/>
    </row>
    <row r="929" spans="1:13" s="202" customFormat="1" ht="24" customHeight="1" x14ac:dyDescent="0.2">
      <c r="A929" s="272"/>
      <c r="B929" s="274"/>
      <c r="C929" s="223"/>
      <c r="D929" s="239"/>
      <c r="E929" s="247"/>
      <c r="F929" s="224"/>
      <c r="G929" s="224"/>
      <c r="H929" s="224"/>
      <c r="I929" s="224"/>
      <c r="J929" s="224"/>
      <c r="K929" s="225"/>
      <c r="L929" s="225"/>
      <c r="M929" s="226"/>
    </row>
    <row r="930" spans="1:13" s="202" customFormat="1" ht="24" customHeight="1" x14ac:dyDescent="0.2">
      <c r="A930" s="272"/>
      <c r="B930" s="274"/>
      <c r="C930" s="223"/>
      <c r="D930" s="239"/>
      <c r="E930" s="247"/>
      <c r="F930" s="224"/>
      <c r="G930" s="224"/>
      <c r="H930" s="224"/>
      <c r="I930" s="224"/>
      <c r="J930" s="224"/>
      <c r="K930" s="225"/>
      <c r="L930" s="225"/>
      <c r="M930" s="226"/>
    </row>
    <row r="931" spans="1:13" s="202" customFormat="1" ht="24" customHeight="1" x14ac:dyDescent="0.2">
      <c r="A931" s="272"/>
      <c r="B931" s="274"/>
      <c r="C931" s="223"/>
      <c r="D931" s="239"/>
      <c r="E931" s="247"/>
      <c r="F931" s="224"/>
      <c r="G931" s="224"/>
      <c r="H931" s="224"/>
      <c r="I931" s="224"/>
      <c r="J931" s="224"/>
      <c r="K931" s="225"/>
      <c r="L931" s="225"/>
      <c r="M931" s="226"/>
    </row>
    <row r="932" spans="1:13" s="202" customFormat="1" ht="24" customHeight="1" x14ac:dyDescent="0.2">
      <c r="A932" s="272"/>
      <c r="B932" s="274"/>
      <c r="C932" s="227"/>
      <c r="D932" s="239"/>
      <c r="E932" s="247"/>
      <c r="F932" s="224"/>
      <c r="G932" s="224"/>
      <c r="H932" s="224"/>
      <c r="I932" s="224"/>
      <c r="J932" s="224"/>
      <c r="K932" s="225"/>
      <c r="L932" s="225"/>
      <c r="M932" s="226"/>
    </row>
    <row r="933" spans="1:13" s="202" customFormat="1" ht="24" customHeight="1" x14ac:dyDescent="0.2">
      <c r="A933" s="272"/>
      <c r="B933" s="274"/>
      <c r="C933" s="223"/>
      <c r="D933" s="239"/>
      <c r="E933" s="247"/>
      <c r="F933" s="224"/>
      <c r="G933" s="224"/>
      <c r="H933" s="224"/>
      <c r="I933" s="224"/>
      <c r="J933" s="224"/>
      <c r="K933" s="225"/>
      <c r="L933" s="225"/>
      <c r="M933" s="226"/>
    </row>
    <row r="934" spans="1:13" s="202" customFormat="1" ht="24" customHeight="1" x14ac:dyDescent="0.2">
      <c r="A934" s="272"/>
      <c r="B934" s="274"/>
      <c r="C934" s="223"/>
      <c r="D934" s="239"/>
      <c r="E934" s="247"/>
      <c r="F934" s="224"/>
      <c r="G934" s="224"/>
      <c r="H934" s="224"/>
      <c r="I934" s="224"/>
      <c r="J934" s="224"/>
      <c r="K934" s="225"/>
      <c r="L934" s="225"/>
      <c r="M934" s="226"/>
    </row>
    <row r="935" spans="1:13" s="202" customFormat="1" ht="24" customHeight="1" x14ac:dyDescent="0.2">
      <c r="A935" s="272"/>
      <c r="B935" s="274"/>
      <c r="C935" s="223"/>
      <c r="D935" s="239"/>
      <c r="E935" s="247"/>
      <c r="F935" s="224"/>
      <c r="G935" s="224"/>
      <c r="H935" s="224"/>
      <c r="I935" s="224"/>
      <c r="J935" s="224"/>
      <c r="K935" s="225"/>
      <c r="L935" s="225"/>
      <c r="M935" s="226"/>
    </row>
    <row r="936" spans="1:13" s="202" customFormat="1" ht="24" customHeight="1" x14ac:dyDescent="0.2">
      <c r="A936" s="272"/>
      <c r="B936" s="274"/>
      <c r="C936" s="223"/>
      <c r="D936" s="239"/>
      <c r="E936" s="247"/>
      <c r="F936" s="224"/>
      <c r="G936" s="224"/>
      <c r="H936" s="224"/>
      <c r="I936" s="224"/>
      <c r="J936" s="224"/>
      <c r="K936" s="225"/>
      <c r="L936" s="225"/>
      <c r="M936" s="226"/>
    </row>
    <row r="937" spans="1:13" s="202" customFormat="1" ht="24" customHeight="1" x14ac:dyDescent="0.2">
      <c r="A937" s="272"/>
      <c r="B937" s="274"/>
      <c r="C937" s="223"/>
      <c r="D937" s="239"/>
      <c r="E937" s="247"/>
      <c r="F937" s="224"/>
      <c r="G937" s="224"/>
      <c r="H937" s="224"/>
      <c r="I937" s="224"/>
      <c r="J937" s="224"/>
      <c r="K937" s="225"/>
      <c r="L937" s="225"/>
      <c r="M937" s="226"/>
    </row>
    <row r="938" spans="1:13" s="202" customFormat="1" ht="24" customHeight="1" x14ac:dyDescent="0.2">
      <c r="A938" s="272"/>
      <c r="B938" s="274"/>
      <c r="C938" s="223"/>
      <c r="D938" s="239"/>
      <c r="E938" s="247"/>
      <c r="F938" s="224"/>
      <c r="G938" s="224"/>
      <c r="H938" s="224"/>
      <c r="I938" s="224"/>
      <c r="J938" s="224"/>
      <c r="K938" s="225"/>
      <c r="L938" s="225"/>
      <c r="M938" s="226"/>
    </row>
    <row r="939" spans="1:13" s="202" customFormat="1" ht="24" customHeight="1" x14ac:dyDescent="0.2">
      <c r="A939" s="272"/>
      <c r="B939" s="274"/>
      <c r="C939" s="223"/>
      <c r="D939" s="239"/>
      <c r="E939" s="247"/>
      <c r="F939" s="224"/>
      <c r="G939" s="224"/>
      <c r="H939" s="224"/>
      <c r="I939" s="224"/>
      <c r="J939" s="224"/>
      <c r="K939" s="225"/>
      <c r="L939" s="225"/>
      <c r="M939" s="226"/>
    </row>
    <row r="940" spans="1:13" s="202" customFormat="1" ht="24" customHeight="1" x14ac:dyDescent="0.2">
      <c r="A940" s="272"/>
      <c r="B940" s="274"/>
      <c r="C940" s="223"/>
      <c r="D940" s="239"/>
      <c r="E940" s="247"/>
      <c r="F940" s="224"/>
      <c r="G940" s="224"/>
      <c r="H940" s="224"/>
      <c r="I940" s="224"/>
      <c r="J940" s="224"/>
      <c r="K940" s="225"/>
      <c r="L940" s="225"/>
      <c r="M940" s="226"/>
    </row>
    <row r="941" spans="1:13" s="202" customFormat="1" ht="24" customHeight="1" x14ac:dyDescent="0.2">
      <c r="A941" s="272"/>
      <c r="B941" s="274"/>
      <c r="C941" s="223"/>
      <c r="D941" s="239"/>
      <c r="E941" s="247"/>
      <c r="F941" s="224"/>
      <c r="G941" s="224"/>
      <c r="H941" s="224"/>
      <c r="I941" s="224"/>
      <c r="J941" s="224"/>
      <c r="K941" s="225"/>
      <c r="L941" s="225"/>
      <c r="M941" s="226"/>
    </row>
    <row r="942" spans="1:13" s="202" customFormat="1" ht="24" customHeight="1" x14ac:dyDescent="0.2">
      <c r="A942" s="272"/>
      <c r="B942" s="274"/>
      <c r="C942" s="223"/>
      <c r="D942" s="239"/>
      <c r="E942" s="247"/>
      <c r="F942" s="224"/>
      <c r="G942" s="224"/>
      <c r="H942" s="224"/>
      <c r="I942" s="224"/>
      <c r="J942" s="224"/>
      <c r="K942" s="225"/>
      <c r="L942" s="225"/>
      <c r="M942" s="226"/>
    </row>
    <row r="943" spans="1:13" s="202" customFormat="1" ht="24" customHeight="1" x14ac:dyDescent="0.2">
      <c r="A943" s="272"/>
      <c r="B943" s="274"/>
      <c r="C943" s="223"/>
      <c r="D943" s="239"/>
      <c r="E943" s="247"/>
      <c r="F943" s="224"/>
      <c r="G943" s="224"/>
      <c r="H943" s="224"/>
      <c r="I943" s="224"/>
      <c r="J943" s="224"/>
      <c r="K943" s="225"/>
      <c r="L943" s="225"/>
      <c r="M943" s="226"/>
    </row>
    <row r="944" spans="1:13" s="202" customFormat="1" ht="24" customHeight="1" x14ac:dyDescent="0.2">
      <c r="A944" s="272"/>
      <c r="B944" s="274"/>
      <c r="C944" s="223"/>
      <c r="D944" s="239"/>
      <c r="E944" s="247"/>
      <c r="F944" s="224"/>
      <c r="G944" s="224"/>
      <c r="H944" s="224"/>
      <c r="I944" s="224"/>
      <c r="J944" s="224"/>
      <c r="K944" s="225"/>
      <c r="L944" s="225"/>
      <c r="M944" s="226"/>
    </row>
    <row r="945" spans="1:13" s="202" customFormat="1" ht="24" customHeight="1" x14ac:dyDescent="0.2">
      <c r="A945" s="272"/>
      <c r="B945" s="274"/>
      <c r="C945" s="223"/>
      <c r="D945" s="239"/>
      <c r="E945" s="247"/>
      <c r="F945" s="224"/>
      <c r="G945" s="224"/>
      <c r="H945" s="224"/>
      <c r="I945" s="224"/>
      <c r="J945" s="224"/>
      <c r="K945" s="225"/>
      <c r="L945" s="225"/>
      <c r="M945" s="226"/>
    </row>
    <row r="946" spans="1:13" s="202" customFormat="1" ht="24" customHeight="1" x14ac:dyDescent="0.2">
      <c r="A946" s="272"/>
      <c r="B946" s="274"/>
      <c r="C946" s="223"/>
      <c r="D946" s="239"/>
      <c r="E946" s="247"/>
      <c r="F946" s="224"/>
      <c r="G946" s="224"/>
      <c r="H946" s="224"/>
      <c r="I946" s="224"/>
      <c r="J946" s="224"/>
      <c r="K946" s="225"/>
      <c r="L946" s="225"/>
      <c r="M946" s="226"/>
    </row>
    <row r="947" spans="1:13" s="202" customFormat="1" ht="24" customHeight="1" x14ac:dyDescent="0.2">
      <c r="A947" s="272"/>
      <c r="B947" s="274"/>
      <c r="C947" s="227"/>
      <c r="D947" s="239"/>
      <c r="E947" s="247"/>
      <c r="F947" s="224"/>
      <c r="G947" s="224"/>
      <c r="H947" s="224"/>
      <c r="I947" s="224"/>
      <c r="J947" s="224"/>
      <c r="K947" s="225"/>
      <c r="L947" s="225"/>
      <c r="M947" s="226"/>
    </row>
    <row r="948" spans="1:13" s="202" customFormat="1" ht="24" customHeight="1" x14ac:dyDescent="0.2">
      <c r="A948" s="272"/>
      <c r="B948" s="274"/>
      <c r="C948" s="223"/>
      <c r="D948" s="239"/>
      <c r="E948" s="247"/>
      <c r="F948" s="224"/>
      <c r="G948" s="224"/>
      <c r="H948" s="224"/>
      <c r="I948" s="224"/>
      <c r="J948" s="224"/>
      <c r="K948" s="225"/>
      <c r="L948" s="225"/>
      <c r="M948" s="226"/>
    </row>
    <row r="949" spans="1:13" s="202" customFormat="1" ht="24" customHeight="1" x14ac:dyDescent="0.2">
      <c r="A949" s="272"/>
      <c r="B949" s="274"/>
      <c r="C949" s="223"/>
      <c r="D949" s="239"/>
      <c r="E949" s="247"/>
      <c r="F949" s="224"/>
      <c r="G949" s="224"/>
      <c r="H949" s="224"/>
      <c r="I949" s="224"/>
      <c r="J949" s="224"/>
      <c r="K949" s="225"/>
      <c r="L949" s="225"/>
      <c r="M949" s="226"/>
    </row>
    <row r="950" spans="1:13" s="202" customFormat="1" ht="24" customHeight="1" x14ac:dyDescent="0.2">
      <c r="A950" s="272"/>
      <c r="B950" s="274"/>
      <c r="C950" s="223"/>
      <c r="D950" s="239"/>
      <c r="E950" s="247"/>
      <c r="F950" s="224"/>
      <c r="G950" s="224"/>
      <c r="H950" s="224"/>
      <c r="I950" s="224"/>
      <c r="J950" s="224"/>
      <c r="K950" s="225"/>
      <c r="L950" s="225"/>
      <c r="M950" s="226"/>
    </row>
    <row r="951" spans="1:13" s="202" customFormat="1" ht="24" customHeight="1" x14ac:dyDescent="0.2">
      <c r="A951" s="272"/>
      <c r="B951" s="274"/>
      <c r="C951" s="223"/>
      <c r="D951" s="239"/>
      <c r="E951" s="247"/>
      <c r="F951" s="224"/>
      <c r="G951" s="224"/>
      <c r="H951" s="224"/>
      <c r="I951" s="224"/>
      <c r="J951" s="224"/>
      <c r="K951" s="225"/>
      <c r="L951" s="225"/>
      <c r="M951" s="226"/>
    </row>
    <row r="952" spans="1:13" s="202" customFormat="1" ht="24" customHeight="1" x14ac:dyDescent="0.2">
      <c r="A952" s="272"/>
      <c r="B952" s="274"/>
      <c r="C952" s="223"/>
      <c r="D952" s="239"/>
      <c r="E952" s="247"/>
      <c r="F952" s="224"/>
      <c r="G952" s="224"/>
      <c r="H952" s="224"/>
      <c r="I952" s="224"/>
      <c r="J952" s="224"/>
      <c r="K952" s="225"/>
      <c r="L952" s="225"/>
      <c r="M952" s="226"/>
    </row>
    <row r="953" spans="1:13" s="202" customFormat="1" ht="24" customHeight="1" x14ac:dyDescent="0.2">
      <c r="A953" s="272"/>
      <c r="B953" s="274"/>
      <c r="C953" s="223"/>
      <c r="D953" s="239"/>
      <c r="E953" s="247"/>
      <c r="F953" s="224"/>
      <c r="G953" s="224"/>
      <c r="H953" s="224"/>
      <c r="I953" s="224"/>
      <c r="J953" s="224"/>
      <c r="K953" s="225"/>
      <c r="L953" s="225"/>
      <c r="M953" s="226"/>
    </row>
    <row r="954" spans="1:13" s="202" customFormat="1" ht="24" customHeight="1" x14ac:dyDescent="0.2">
      <c r="A954" s="272"/>
      <c r="B954" s="274"/>
      <c r="C954" s="223"/>
      <c r="D954" s="239"/>
      <c r="E954" s="247"/>
      <c r="F954" s="224"/>
      <c r="G954" s="224"/>
      <c r="H954" s="224"/>
      <c r="I954" s="224"/>
      <c r="J954" s="224"/>
      <c r="K954" s="225"/>
      <c r="L954" s="225"/>
      <c r="M954" s="226"/>
    </row>
    <row r="955" spans="1:13" s="202" customFormat="1" ht="24" customHeight="1" x14ac:dyDescent="0.2">
      <c r="A955" s="272"/>
      <c r="B955" s="274"/>
      <c r="C955" s="223"/>
      <c r="D955" s="239"/>
      <c r="E955" s="247"/>
      <c r="F955" s="224"/>
      <c r="G955" s="224"/>
      <c r="H955" s="224"/>
      <c r="I955" s="224"/>
      <c r="J955" s="224"/>
      <c r="K955" s="225"/>
      <c r="L955" s="225"/>
      <c r="M955" s="226"/>
    </row>
    <row r="956" spans="1:13" s="202" customFormat="1" ht="24" customHeight="1" x14ac:dyDescent="0.2">
      <c r="A956" s="272"/>
      <c r="B956" s="274"/>
      <c r="C956" s="223"/>
      <c r="D956" s="239"/>
      <c r="E956" s="247"/>
      <c r="F956" s="224"/>
      <c r="G956" s="224"/>
      <c r="H956" s="224"/>
      <c r="I956" s="224"/>
      <c r="J956" s="224"/>
      <c r="K956" s="225"/>
      <c r="L956" s="225"/>
      <c r="M956" s="226"/>
    </row>
    <row r="957" spans="1:13" s="202" customFormat="1" ht="24" customHeight="1" x14ac:dyDescent="0.2">
      <c r="A957" s="272"/>
      <c r="B957" s="274"/>
      <c r="C957" s="223"/>
      <c r="D957" s="239"/>
      <c r="E957" s="247"/>
      <c r="F957" s="224"/>
      <c r="G957" s="224"/>
      <c r="H957" s="224"/>
      <c r="I957" s="224"/>
      <c r="J957" s="224"/>
      <c r="K957" s="225"/>
      <c r="L957" s="225"/>
      <c r="M957" s="226"/>
    </row>
    <row r="958" spans="1:13" s="202" customFormat="1" ht="24" customHeight="1" x14ac:dyDescent="0.2">
      <c r="A958" s="272"/>
      <c r="B958" s="274"/>
      <c r="C958" s="223"/>
      <c r="D958" s="239"/>
      <c r="E958" s="247"/>
      <c r="F958" s="224"/>
      <c r="G958" s="224"/>
      <c r="H958" s="224"/>
      <c r="I958" s="224"/>
      <c r="J958" s="224"/>
      <c r="K958" s="225"/>
      <c r="L958" s="225"/>
      <c r="M958" s="226"/>
    </row>
    <row r="959" spans="1:13" s="202" customFormat="1" ht="24" customHeight="1" x14ac:dyDescent="0.2">
      <c r="A959" s="272"/>
      <c r="B959" s="274"/>
      <c r="C959" s="223"/>
      <c r="D959" s="239"/>
      <c r="E959" s="247"/>
      <c r="F959" s="224"/>
      <c r="G959" s="224"/>
      <c r="H959" s="224"/>
      <c r="I959" s="224"/>
      <c r="J959" s="224"/>
      <c r="K959" s="225"/>
      <c r="L959" s="225"/>
      <c r="M959" s="226"/>
    </row>
    <row r="960" spans="1:13" s="202" customFormat="1" ht="24" customHeight="1" x14ac:dyDescent="0.2">
      <c r="A960" s="272"/>
      <c r="B960" s="274"/>
      <c r="C960" s="223"/>
      <c r="D960" s="239"/>
      <c r="E960" s="247"/>
      <c r="F960" s="224"/>
      <c r="G960" s="224"/>
      <c r="H960" s="224"/>
      <c r="I960" s="224"/>
      <c r="J960" s="224"/>
      <c r="K960" s="225"/>
      <c r="L960" s="225"/>
      <c r="M960" s="226"/>
    </row>
    <row r="961" spans="1:13" s="202" customFormat="1" ht="24" customHeight="1" x14ac:dyDescent="0.2">
      <c r="A961" s="272"/>
      <c r="B961" s="274"/>
      <c r="C961" s="223"/>
      <c r="D961" s="239"/>
      <c r="E961" s="247"/>
      <c r="F961" s="224"/>
      <c r="G961" s="224"/>
      <c r="H961" s="224"/>
      <c r="I961" s="224"/>
      <c r="J961" s="224"/>
      <c r="K961" s="225"/>
      <c r="L961" s="225"/>
      <c r="M961" s="226"/>
    </row>
    <row r="962" spans="1:13" s="202" customFormat="1" ht="24" customHeight="1" x14ac:dyDescent="0.2">
      <c r="A962" s="272"/>
      <c r="B962" s="274"/>
      <c r="C962" s="223"/>
      <c r="D962" s="239"/>
      <c r="E962" s="247"/>
      <c r="F962" s="224"/>
      <c r="G962" s="224"/>
      <c r="H962" s="224"/>
      <c r="I962" s="224"/>
      <c r="J962" s="224"/>
      <c r="K962" s="225"/>
      <c r="L962" s="225"/>
      <c r="M962" s="226"/>
    </row>
    <row r="963" spans="1:13" s="202" customFormat="1" ht="24" customHeight="1" x14ac:dyDescent="0.2">
      <c r="A963" s="272"/>
      <c r="B963" s="274"/>
      <c r="C963" s="223"/>
      <c r="D963" s="239"/>
      <c r="E963" s="247"/>
      <c r="F963" s="224"/>
      <c r="G963" s="224"/>
      <c r="H963" s="224"/>
      <c r="I963" s="224"/>
      <c r="J963" s="224"/>
      <c r="K963" s="225"/>
      <c r="L963" s="225"/>
      <c r="M963" s="226"/>
    </row>
    <row r="964" spans="1:13" s="202" customFormat="1" ht="24" customHeight="1" x14ac:dyDescent="0.2">
      <c r="A964" s="272"/>
      <c r="B964" s="274"/>
      <c r="C964" s="223"/>
      <c r="D964" s="239"/>
      <c r="E964" s="247"/>
      <c r="F964" s="224"/>
      <c r="G964" s="224"/>
      <c r="H964" s="224"/>
      <c r="I964" s="224"/>
      <c r="J964" s="224"/>
      <c r="K964" s="225"/>
      <c r="L964" s="225"/>
      <c r="M964" s="226"/>
    </row>
    <row r="965" spans="1:13" s="202" customFormat="1" ht="24" customHeight="1" x14ac:dyDescent="0.2">
      <c r="A965" s="272"/>
      <c r="B965" s="274"/>
      <c r="C965" s="223"/>
      <c r="D965" s="239"/>
      <c r="E965" s="247"/>
      <c r="F965" s="224"/>
      <c r="G965" s="224"/>
      <c r="H965" s="224"/>
      <c r="I965" s="224"/>
      <c r="J965" s="224"/>
      <c r="K965" s="225"/>
      <c r="L965" s="225"/>
      <c r="M965" s="226"/>
    </row>
    <row r="966" spans="1:13" s="202" customFormat="1" ht="24" customHeight="1" x14ac:dyDescent="0.2">
      <c r="A966" s="272"/>
      <c r="B966" s="274"/>
      <c r="C966" s="223"/>
      <c r="D966" s="239"/>
      <c r="E966" s="247"/>
      <c r="F966" s="224"/>
      <c r="G966" s="224"/>
      <c r="H966" s="224"/>
      <c r="I966" s="224"/>
      <c r="J966" s="224"/>
      <c r="K966" s="225"/>
      <c r="L966" s="225"/>
      <c r="M966" s="226"/>
    </row>
    <row r="967" spans="1:13" s="202" customFormat="1" ht="24" customHeight="1" x14ac:dyDescent="0.2">
      <c r="A967" s="272"/>
      <c r="B967" s="274"/>
      <c r="C967" s="223"/>
      <c r="D967" s="239"/>
      <c r="E967" s="247"/>
      <c r="F967" s="224"/>
      <c r="G967" s="224"/>
      <c r="H967" s="224"/>
      <c r="I967" s="224"/>
      <c r="J967" s="224"/>
      <c r="K967" s="225"/>
      <c r="L967" s="225"/>
      <c r="M967" s="226"/>
    </row>
    <row r="968" spans="1:13" s="202" customFormat="1" ht="24" customHeight="1" x14ac:dyDescent="0.2">
      <c r="A968" s="272"/>
      <c r="B968" s="274"/>
      <c r="C968" s="227"/>
      <c r="D968" s="239"/>
      <c r="E968" s="247"/>
      <c r="F968" s="224"/>
      <c r="G968" s="224"/>
      <c r="H968" s="224"/>
      <c r="I968" s="224"/>
      <c r="J968" s="224"/>
      <c r="K968" s="225"/>
      <c r="L968" s="225"/>
      <c r="M968" s="226"/>
    </row>
    <row r="969" spans="1:13" s="202" customFormat="1" ht="24" customHeight="1" x14ac:dyDescent="0.2">
      <c r="A969" s="272"/>
      <c r="B969" s="274"/>
      <c r="C969" s="223"/>
      <c r="D969" s="239"/>
      <c r="E969" s="247"/>
      <c r="F969" s="224"/>
      <c r="G969" s="224"/>
      <c r="H969" s="224"/>
      <c r="I969" s="224"/>
      <c r="J969" s="224"/>
      <c r="K969" s="225"/>
      <c r="L969" s="225"/>
      <c r="M969" s="226"/>
    </row>
    <row r="970" spans="1:13" s="202" customFormat="1" ht="24" customHeight="1" x14ac:dyDescent="0.2">
      <c r="A970" s="272"/>
      <c r="B970" s="274"/>
      <c r="C970" s="223"/>
      <c r="D970" s="239"/>
      <c r="E970" s="247"/>
      <c r="F970" s="224"/>
      <c r="G970" s="224"/>
      <c r="H970" s="224"/>
      <c r="I970" s="224"/>
      <c r="J970" s="224"/>
      <c r="K970" s="225"/>
      <c r="L970" s="225"/>
      <c r="M970" s="226"/>
    </row>
    <row r="971" spans="1:13" s="202" customFormat="1" ht="24" customHeight="1" x14ac:dyDescent="0.2">
      <c r="A971" s="272"/>
      <c r="B971" s="274"/>
      <c r="C971" s="223"/>
      <c r="D971" s="239"/>
      <c r="E971" s="247"/>
      <c r="F971" s="224"/>
      <c r="G971" s="224"/>
      <c r="H971" s="224"/>
      <c r="I971" s="224"/>
      <c r="J971" s="224"/>
      <c r="K971" s="225"/>
      <c r="L971" s="225"/>
      <c r="M971" s="226"/>
    </row>
    <row r="972" spans="1:13" s="202" customFormat="1" ht="24" customHeight="1" x14ac:dyDescent="0.2">
      <c r="A972" s="272"/>
      <c r="B972" s="274"/>
      <c r="C972" s="223"/>
      <c r="D972" s="239"/>
      <c r="E972" s="247"/>
      <c r="F972" s="224"/>
      <c r="G972" s="224"/>
      <c r="H972" s="224"/>
      <c r="I972" s="224"/>
      <c r="J972" s="224"/>
      <c r="K972" s="225"/>
      <c r="L972" s="225"/>
      <c r="M972" s="226"/>
    </row>
    <row r="973" spans="1:13" s="202" customFormat="1" ht="24" customHeight="1" x14ac:dyDescent="0.2">
      <c r="A973" s="272"/>
      <c r="B973" s="274"/>
      <c r="C973" s="223"/>
      <c r="D973" s="239"/>
      <c r="E973" s="247"/>
      <c r="F973" s="224"/>
      <c r="G973" s="224"/>
      <c r="H973" s="224"/>
      <c r="I973" s="224"/>
      <c r="J973" s="224"/>
      <c r="K973" s="225"/>
      <c r="L973" s="225"/>
      <c r="M973" s="226"/>
    </row>
    <row r="974" spans="1:13" s="202" customFormat="1" ht="24" customHeight="1" x14ac:dyDescent="0.2">
      <c r="A974" s="272"/>
      <c r="B974" s="274"/>
      <c r="C974" s="223"/>
      <c r="D974" s="239"/>
      <c r="E974" s="247"/>
      <c r="F974" s="224"/>
      <c r="G974" s="224"/>
      <c r="H974" s="224"/>
      <c r="I974" s="224"/>
      <c r="J974" s="224"/>
      <c r="K974" s="225"/>
      <c r="L974" s="225"/>
      <c r="M974" s="226"/>
    </row>
    <row r="975" spans="1:13" s="202" customFormat="1" ht="24" customHeight="1" x14ac:dyDescent="0.2">
      <c r="A975" s="272"/>
      <c r="B975" s="274"/>
      <c r="C975" s="223"/>
      <c r="D975" s="239"/>
      <c r="E975" s="247"/>
      <c r="F975" s="224"/>
      <c r="G975" s="224"/>
      <c r="H975" s="224"/>
      <c r="I975" s="224"/>
      <c r="J975" s="224"/>
      <c r="K975" s="225"/>
      <c r="L975" s="225"/>
      <c r="M975" s="226"/>
    </row>
    <row r="976" spans="1:13" s="202" customFormat="1" ht="24" customHeight="1" x14ac:dyDescent="0.2">
      <c r="A976" s="272"/>
      <c r="B976" s="274"/>
      <c r="C976" s="223"/>
      <c r="D976" s="239"/>
      <c r="E976" s="247"/>
      <c r="F976" s="224"/>
      <c r="G976" s="224"/>
      <c r="H976" s="224"/>
      <c r="I976" s="224"/>
      <c r="J976" s="224"/>
      <c r="K976" s="225"/>
      <c r="L976" s="225"/>
      <c r="M976" s="226"/>
    </row>
    <row r="977" spans="1:13" s="202" customFormat="1" ht="24" customHeight="1" x14ac:dyDescent="0.2">
      <c r="A977" s="272"/>
      <c r="B977" s="274"/>
      <c r="C977" s="223"/>
      <c r="D977" s="239"/>
      <c r="E977" s="247"/>
      <c r="F977" s="224"/>
      <c r="G977" s="224"/>
      <c r="H977" s="224"/>
      <c r="I977" s="224"/>
      <c r="J977" s="224"/>
      <c r="K977" s="225"/>
      <c r="L977" s="225"/>
      <c r="M977" s="226"/>
    </row>
    <row r="978" spans="1:13" s="202" customFormat="1" ht="24" customHeight="1" x14ac:dyDescent="0.2">
      <c r="A978" s="272"/>
      <c r="B978" s="274"/>
      <c r="C978" s="223"/>
      <c r="D978" s="239"/>
      <c r="E978" s="247"/>
      <c r="F978" s="224"/>
      <c r="G978" s="224"/>
      <c r="H978" s="224"/>
      <c r="I978" s="224"/>
      <c r="J978" s="224"/>
      <c r="K978" s="225"/>
      <c r="L978" s="225"/>
      <c r="M978" s="226"/>
    </row>
    <row r="979" spans="1:13" s="202" customFormat="1" ht="24" customHeight="1" x14ac:dyDescent="0.2">
      <c r="A979" s="272"/>
      <c r="B979" s="274"/>
      <c r="C979" s="223"/>
      <c r="D979" s="239"/>
      <c r="E979" s="247"/>
      <c r="F979" s="224"/>
      <c r="G979" s="224"/>
      <c r="H979" s="224"/>
      <c r="I979" s="224"/>
      <c r="J979" s="224"/>
      <c r="K979" s="225"/>
      <c r="L979" s="225"/>
      <c r="M979" s="226"/>
    </row>
    <row r="980" spans="1:13" s="202" customFormat="1" ht="24" customHeight="1" x14ac:dyDescent="0.2">
      <c r="A980" s="272"/>
      <c r="B980" s="274"/>
      <c r="C980" s="223"/>
      <c r="D980" s="239"/>
      <c r="E980" s="247"/>
      <c r="F980" s="224"/>
      <c r="G980" s="224"/>
      <c r="H980" s="224"/>
      <c r="I980" s="224"/>
      <c r="J980" s="224"/>
      <c r="K980" s="225"/>
      <c r="L980" s="225"/>
      <c r="M980" s="226"/>
    </row>
    <row r="981" spans="1:13" s="202" customFormat="1" ht="24" customHeight="1" x14ac:dyDescent="0.2">
      <c r="A981" s="272"/>
      <c r="B981" s="274"/>
      <c r="C981" s="223"/>
      <c r="D981" s="239"/>
      <c r="E981" s="247"/>
      <c r="F981" s="224"/>
      <c r="G981" s="224"/>
      <c r="H981" s="224"/>
      <c r="I981" s="224"/>
      <c r="J981" s="224"/>
      <c r="K981" s="225"/>
      <c r="L981" s="225"/>
      <c r="M981" s="226"/>
    </row>
    <row r="982" spans="1:13" s="202" customFormat="1" ht="24" customHeight="1" x14ac:dyDescent="0.2">
      <c r="A982" s="272"/>
      <c r="B982" s="274"/>
      <c r="C982" s="223"/>
      <c r="D982" s="239"/>
      <c r="E982" s="247"/>
      <c r="F982" s="224"/>
      <c r="G982" s="224"/>
      <c r="H982" s="224"/>
      <c r="I982" s="224"/>
      <c r="J982" s="224"/>
      <c r="K982" s="225"/>
      <c r="L982" s="225"/>
      <c r="M982" s="226"/>
    </row>
    <row r="983" spans="1:13" s="202" customFormat="1" ht="24" customHeight="1" x14ac:dyDescent="0.2">
      <c r="A983" s="272"/>
      <c r="B983" s="274"/>
      <c r="C983" s="223"/>
      <c r="D983" s="239"/>
      <c r="E983" s="247"/>
      <c r="F983" s="224"/>
      <c r="G983" s="224"/>
      <c r="H983" s="224"/>
      <c r="I983" s="224"/>
      <c r="J983" s="224"/>
      <c r="K983" s="225"/>
      <c r="L983" s="225"/>
      <c r="M983" s="226"/>
    </row>
    <row r="984" spans="1:13" s="202" customFormat="1" ht="24" customHeight="1" x14ac:dyDescent="0.2">
      <c r="A984" s="272"/>
      <c r="B984" s="274"/>
      <c r="C984" s="223"/>
      <c r="D984" s="239"/>
      <c r="E984" s="247"/>
      <c r="F984" s="224"/>
      <c r="G984" s="224"/>
      <c r="H984" s="224"/>
      <c r="I984" s="224"/>
      <c r="J984" s="224"/>
      <c r="K984" s="225"/>
      <c r="L984" s="225"/>
      <c r="M984" s="226"/>
    </row>
    <row r="985" spans="1:13" s="202" customFormat="1" ht="24" customHeight="1" x14ac:dyDescent="0.2">
      <c r="A985" s="272"/>
      <c r="B985" s="274"/>
      <c r="C985" s="223"/>
      <c r="D985" s="239"/>
      <c r="E985" s="247"/>
      <c r="F985" s="224"/>
      <c r="G985" s="224"/>
      <c r="H985" s="224"/>
      <c r="I985" s="224"/>
      <c r="J985" s="224"/>
      <c r="K985" s="225"/>
      <c r="L985" s="225"/>
      <c r="M985" s="226"/>
    </row>
    <row r="986" spans="1:13" s="202" customFormat="1" ht="24" customHeight="1" x14ac:dyDescent="0.2">
      <c r="A986" s="272"/>
      <c r="B986" s="274"/>
      <c r="C986" s="223"/>
      <c r="D986" s="239"/>
      <c r="E986" s="247"/>
      <c r="F986" s="224"/>
      <c r="G986" s="224"/>
      <c r="H986" s="224"/>
      <c r="I986" s="224"/>
      <c r="J986" s="224"/>
      <c r="K986" s="225"/>
      <c r="L986" s="225"/>
      <c r="M986" s="226"/>
    </row>
    <row r="987" spans="1:13" s="202" customFormat="1" ht="24" customHeight="1" x14ac:dyDescent="0.2">
      <c r="A987" s="272"/>
      <c r="B987" s="274"/>
      <c r="C987" s="223"/>
      <c r="D987" s="239"/>
      <c r="E987" s="247"/>
      <c r="F987" s="224"/>
      <c r="G987" s="224"/>
      <c r="H987" s="224"/>
      <c r="I987" s="224"/>
      <c r="J987" s="224"/>
      <c r="K987" s="225"/>
      <c r="L987" s="225"/>
      <c r="M987" s="226"/>
    </row>
    <row r="988" spans="1:13" s="202" customFormat="1" ht="24" customHeight="1" x14ac:dyDescent="0.2">
      <c r="A988" s="272"/>
      <c r="B988" s="274"/>
      <c r="C988" s="223"/>
      <c r="D988" s="239"/>
      <c r="E988" s="247"/>
      <c r="F988" s="224"/>
      <c r="G988" s="224"/>
      <c r="H988" s="224"/>
      <c r="I988" s="224"/>
      <c r="J988" s="224"/>
      <c r="K988" s="225"/>
      <c r="L988" s="225"/>
      <c r="M988" s="226"/>
    </row>
    <row r="989" spans="1:13" s="202" customFormat="1" ht="24" customHeight="1" x14ac:dyDescent="0.2">
      <c r="A989" s="272"/>
      <c r="B989" s="274"/>
      <c r="C989" s="223"/>
      <c r="D989" s="239"/>
      <c r="E989" s="247"/>
      <c r="F989" s="224"/>
      <c r="G989" s="224"/>
      <c r="H989" s="224"/>
      <c r="I989" s="224"/>
      <c r="J989" s="224"/>
      <c r="K989" s="225"/>
      <c r="L989" s="225"/>
      <c r="M989" s="226"/>
    </row>
    <row r="990" spans="1:13" s="202" customFormat="1" ht="24" customHeight="1" x14ac:dyDescent="0.2">
      <c r="A990" s="272"/>
      <c r="B990" s="274"/>
      <c r="C990" s="223"/>
      <c r="D990" s="239"/>
      <c r="E990" s="247"/>
      <c r="F990" s="224"/>
      <c r="G990" s="224"/>
      <c r="H990" s="224"/>
      <c r="I990" s="224"/>
      <c r="J990" s="224"/>
      <c r="K990" s="225"/>
      <c r="L990" s="225"/>
      <c r="M990" s="226"/>
    </row>
    <row r="991" spans="1:13" s="202" customFormat="1" ht="24" customHeight="1" x14ac:dyDescent="0.2">
      <c r="A991" s="272"/>
      <c r="B991" s="274"/>
      <c r="C991" s="223"/>
      <c r="D991" s="239"/>
      <c r="E991" s="247"/>
      <c r="F991" s="224"/>
      <c r="G991" s="224"/>
      <c r="H991" s="224"/>
      <c r="I991" s="224"/>
      <c r="J991" s="224"/>
      <c r="K991" s="225"/>
      <c r="L991" s="225"/>
      <c r="M991" s="226"/>
    </row>
    <row r="992" spans="1:13" s="202" customFormat="1" ht="24" customHeight="1" x14ac:dyDescent="0.2">
      <c r="A992" s="272"/>
      <c r="B992" s="274"/>
      <c r="C992" s="223"/>
      <c r="D992" s="239"/>
      <c r="E992" s="247"/>
      <c r="F992" s="224"/>
      <c r="G992" s="224"/>
      <c r="H992" s="224"/>
      <c r="I992" s="224"/>
      <c r="J992" s="224"/>
      <c r="K992" s="225"/>
      <c r="L992" s="225"/>
      <c r="M992" s="226"/>
    </row>
    <row r="993" spans="1:13" s="202" customFormat="1" ht="24" customHeight="1" x14ac:dyDescent="0.2">
      <c r="A993" s="272"/>
      <c r="B993" s="274"/>
      <c r="C993" s="223"/>
      <c r="D993" s="239"/>
      <c r="E993" s="247"/>
      <c r="F993" s="224"/>
      <c r="G993" s="224"/>
      <c r="H993" s="224"/>
      <c r="I993" s="224"/>
      <c r="J993" s="224"/>
      <c r="K993" s="225"/>
      <c r="L993" s="225"/>
      <c r="M993" s="226"/>
    </row>
    <row r="994" spans="1:13" s="202" customFormat="1" ht="24" customHeight="1" x14ac:dyDescent="0.2">
      <c r="A994" s="272"/>
      <c r="B994" s="274"/>
      <c r="C994" s="223"/>
      <c r="D994" s="239"/>
      <c r="E994" s="247"/>
      <c r="F994" s="224"/>
      <c r="G994" s="224"/>
      <c r="H994" s="224"/>
      <c r="I994" s="224"/>
      <c r="J994" s="224"/>
      <c r="K994" s="225"/>
      <c r="L994" s="225"/>
      <c r="M994" s="226"/>
    </row>
    <row r="995" spans="1:13" s="202" customFormat="1" ht="24" customHeight="1" x14ac:dyDescent="0.2">
      <c r="A995" s="272"/>
      <c r="B995" s="274"/>
      <c r="C995" s="223"/>
      <c r="D995" s="239"/>
      <c r="E995" s="247"/>
      <c r="F995" s="224"/>
      <c r="G995" s="224"/>
      <c r="H995" s="224"/>
      <c r="I995" s="224"/>
      <c r="J995" s="224"/>
      <c r="K995" s="225"/>
      <c r="L995" s="225"/>
      <c r="M995" s="226"/>
    </row>
    <row r="996" spans="1:13" s="202" customFormat="1" ht="24" customHeight="1" x14ac:dyDescent="0.2">
      <c r="A996" s="272"/>
      <c r="B996" s="274"/>
      <c r="C996" s="223"/>
      <c r="D996" s="239"/>
      <c r="E996" s="247"/>
      <c r="F996" s="224"/>
      <c r="G996" s="224"/>
      <c r="H996" s="224"/>
      <c r="I996" s="224"/>
      <c r="J996" s="224"/>
      <c r="K996" s="225"/>
      <c r="L996" s="225"/>
      <c r="M996" s="226"/>
    </row>
    <row r="997" spans="1:13" s="202" customFormat="1" ht="24" customHeight="1" x14ac:dyDescent="0.2">
      <c r="A997" s="272"/>
      <c r="B997" s="274"/>
      <c r="C997" s="223"/>
      <c r="D997" s="239"/>
      <c r="E997" s="247"/>
      <c r="F997" s="224"/>
      <c r="G997" s="224"/>
      <c r="H997" s="224"/>
      <c r="I997" s="224"/>
      <c r="J997" s="224"/>
      <c r="K997" s="225"/>
      <c r="L997" s="225"/>
      <c r="M997" s="226"/>
    </row>
    <row r="998" spans="1:13" s="202" customFormat="1" ht="24" customHeight="1" x14ac:dyDescent="0.2">
      <c r="A998" s="272"/>
      <c r="B998" s="274"/>
      <c r="C998" s="223"/>
      <c r="D998" s="239"/>
      <c r="E998" s="247"/>
      <c r="F998" s="224"/>
      <c r="G998" s="224"/>
      <c r="H998" s="224"/>
      <c r="I998" s="224"/>
      <c r="J998" s="224"/>
      <c r="K998" s="225"/>
      <c r="L998" s="225"/>
      <c r="M998" s="226"/>
    </row>
    <row r="999" spans="1:13" s="202" customFormat="1" ht="24" customHeight="1" x14ac:dyDescent="0.2">
      <c r="A999" s="272"/>
      <c r="B999" s="274"/>
      <c r="C999" s="223"/>
      <c r="D999" s="239"/>
      <c r="E999" s="247"/>
      <c r="F999" s="224"/>
      <c r="G999" s="224"/>
      <c r="H999" s="224"/>
      <c r="I999" s="224"/>
      <c r="J999" s="224"/>
      <c r="K999" s="225"/>
      <c r="L999" s="225"/>
      <c r="M999" s="226"/>
    </row>
    <row r="1000" spans="1:13" s="202" customFormat="1" ht="24" customHeight="1" x14ac:dyDescent="0.2">
      <c r="A1000" s="272"/>
      <c r="B1000" s="274"/>
      <c r="C1000" s="223"/>
      <c r="D1000" s="239"/>
      <c r="E1000" s="247"/>
      <c r="F1000" s="224"/>
      <c r="G1000" s="224"/>
      <c r="H1000" s="224"/>
      <c r="I1000" s="224"/>
      <c r="J1000" s="224"/>
      <c r="K1000" s="225"/>
      <c r="L1000" s="225"/>
      <c r="M1000" s="226"/>
    </row>
    <row r="1001" spans="1:13" s="202" customFormat="1" ht="24" customHeight="1" x14ac:dyDescent="0.2">
      <c r="A1001" s="272"/>
      <c r="B1001" s="274"/>
      <c r="C1001" s="227"/>
      <c r="E1001" s="221"/>
      <c r="F1001" s="208"/>
      <c r="G1001" s="208"/>
      <c r="H1001" s="208"/>
      <c r="I1001" s="208"/>
      <c r="J1001" s="208"/>
      <c r="K1001" s="230"/>
      <c r="L1001" s="208"/>
      <c r="M1001" s="208"/>
    </row>
    <row r="1002" spans="1:13" s="202" customFormat="1" ht="24" customHeight="1" x14ac:dyDescent="0.2">
      <c r="A1002" s="272"/>
      <c r="B1002" s="274"/>
      <c r="C1002" s="228"/>
      <c r="D1002" s="239"/>
      <c r="E1002" s="247"/>
      <c r="F1002" s="224"/>
      <c r="G1002" s="224"/>
      <c r="H1002" s="224"/>
      <c r="I1002" s="224"/>
      <c r="J1002" s="224"/>
      <c r="K1002" s="225"/>
      <c r="L1002" s="225"/>
      <c r="M1002" s="226"/>
    </row>
    <row r="1003" spans="1:13" s="202" customFormat="1" ht="24" customHeight="1" x14ac:dyDescent="0.2">
      <c r="A1003" s="272"/>
      <c r="B1003" s="274"/>
      <c r="C1003" s="223"/>
      <c r="D1003" s="239"/>
      <c r="E1003" s="251"/>
      <c r="F1003" s="231"/>
      <c r="G1003" s="231"/>
      <c r="H1003" s="231"/>
      <c r="I1003" s="231"/>
      <c r="J1003" s="224"/>
      <c r="K1003" s="225"/>
      <c r="L1003" s="225"/>
      <c r="M1003" s="223"/>
    </row>
    <row r="1004" spans="1:13" s="202" customFormat="1" ht="24" customHeight="1" x14ac:dyDescent="0.2">
      <c r="A1004" s="272"/>
      <c r="B1004" s="274"/>
      <c r="C1004" s="223"/>
      <c r="D1004" s="239"/>
      <c r="E1004" s="251"/>
      <c r="F1004" s="231"/>
      <c r="G1004" s="231"/>
      <c r="H1004" s="231"/>
      <c r="I1004" s="231"/>
      <c r="J1004" s="224"/>
      <c r="K1004" s="225"/>
      <c r="L1004" s="225"/>
      <c r="M1004" s="223"/>
    </row>
    <row r="1005" spans="1:13" s="202" customFormat="1" ht="24" customHeight="1" x14ac:dyDescent="0.2">
      <c r="A1005" s="272"/>
      <c r="B1005" s="274"/>
      <c r="C1005" s="223"/>
      <c r="D1005" s="239"/>
      <c r="E1005" s="251"/>
      <c r="F1005" s="231"/>
      <c r="G1005" s="231"/>
      <c r="H1005" s="231"/>
      <c r="I1005" s="231"/>
      <c r="J1005" s="224"/>
      <c r="K1005" s="225"/>
      <c r="L1005" s="225"/>
      <c r="M1005" s="223"/>
    </row>
    <row r="1006" spans="1:13" s="202" customFormat="1" ht="24" customHeight="1" x14ac:dyDescent="0.2">
      <c r="A1006" s="272"/>
      <c r="B1006" s="274"/>
      <c r="C1006" s="223"/>
      <c r="D1006" s="239"/>
      <c r="E1006" s="251"/>
      <c r="F1006" s="231"/>
      <c r="G1006" s="231"/>
      <c r="H1006" s="231"/>
      <c r="I1006" s="231"/>
      <c r="J1006" s="224"/>
      <c r="K1006" s="225"/>
      <c r="L1006" s="225"/>
      <c r="M1006" s="223"/>
    </row>
    <row r="1007" spans="1:13" s="202" customFormat="1" ht="24" customHeight="1" x14ac:dyDescent="0.2">
      <c r="A1007" s="272"/>
      <c r="B1007" s="274"/>
      <c r="C1007" s="223"/>
      <c r="D1007" s="239"/>
      <c r="E1007" s="251"/>
      <c r="F1007" s="231"/>
      <c r="G1007" s="231"/>
      <c r="H1007" s="231"/>
      <c r="I1007" s="231"/>
      <c r="J1007" s="224"/>
      <c r="K1007" s="225"/>
      <c r="L1007" s="225"/>
      <c r="M1007" s="223"/>
    </row>
    <row r="1008" spans="1:13" s="202" customFormat="1" ht="24" customHeight="1" x14ac:dyDescent="0.2">
      <c r="A1008" s="272"/>
      <c r="B1008" s="274"/>
      <c r="C1008" s="223"/>
      <c r="D1008" s="239"/>
      <c r="E1008" s="251"/>
      <c r="F1008" s="231"/>
      <c r="G1008" s="231"/>
      <c r="H1008" s="231"/>
      <c r="I1008" s="231"/>
      <c r="J1008" s="224"/>
      <c r="K1008" s="225"/>
      <c r="L1008" s="225"/>
      <c r="M1008" s="223"/>
    </row>
    <row r="1009" spans="1:13" s="202" customFormat="1" ht="24" customHeight="1" x14ac:dyDescent="0.2">
      <c r="A1009" s="272"/>
      <c r="B1009" s="274"/>
      <c r="C1009" s="223"/>
      <c r="D1009" s="239"/>
      <c r="E1009" s="251"/>
      <c r="F1009" s="231"/>
      <c r="G1009" s="231"/>
      <c r="H1009" s="231"/>
      <c r="I1009" s="231"/>
      <c r="J1009" s="224"/>
      <c r="K1009" s="225"/>
      <c r="L1009" s="225"/>
      <c r="M1009" s="223"/>
    </row>
    <row r="1010" spans="1:13" s="202" customFormat="1" ht="24" customHeight="1" x14ac:dyDescent="0.2">
      <c r="A1010" s="272"/>
      <c r="B1010" s="274"/>
      <c r="C1010" s="223"/>
      <c r="D1010" s="239"/>
      <c r="E1010" s="251"/>
      <c r="F1010" s="231"/>
      <c r="G1010" s="231"/>
      <c r="H1010" s="231"/>
      <c r="I1010" s="231"/>
      <c r="J1010" s="224"/>
      <c r="K1010" s="225"/>
      <c r="L1010" s="225"/>
      <c r="M1010" s="223"/>
    </row>
    <row r="1011" spans="1:13" s="202" customFormat="1" ht="24" customHeight="1" x14ac:dyDescent="0.2">
      <c r="A1011" s="272"/>
      <c r="B1011" s="274"/>
      <c r="C1011" s="223"/>
      <c r="D1011" s="239"/>
      <c r="E1011" s="251"/>
      <c r="F1011" s="231"/>
      <c r="G1011" s="231"/>
      <c r="H1011" s="231"/>
      <c r="I1011" s="231"/>
      <c r="J1011" s="224"/>
      <c r="K1011" s="225"/>
      <c r="L1011" s="225"/>
      <c r="M1011" s="223"/>
    </row>
    <row r="1012" spans="1:13" s="202" customFormat="1" ht="24" customHeight="1" x14ac:dyDescent="0.2">
      <c r="A1012" s="272"/>
      <c r="B1012" s="274"/>
      <c r="C1012" s="228"/>
      <c r="D1012" s="239"/>
      <c r="E1012" s="252"/>
      <c r="F1012" s="224"/>
      <c r="G1012" s="224"/>
      <c r="H1012" s="224"/>
      <c r="I1012" s="224"/>
      <c r="J1012" s="224"/>
      <c r="K1012" s="225"/>
      <c r="L1012" s="225"/>
      <c r="M1012" s="226"/>
    </row>
    <row r="1013" spans="1:13" s="202" customFormat="1" ht="24" customHeight="1" x14ac:dyDescent="0.2">
      <c r="A1013" s="272"/>
      <c r="B1013" s="274"/>
      <c r="C1013" s="223"/>
      <c r="D1013" s="239"/>
      <c r="E1013" s="249"/>
      <c r="F1013" s="231"/>
      <c r="G1013" s="231"/>
      <c r="H1013" s="231"/>
      <c r="I1013" s="231"/>
      <c r="J1013" s="224"/>
      <c r="K1013" s="225"/>
      <c r="L1013" s="225"/>
      <c r="M1013" s="223"/>
    </row>
    <row r="1014" spans="1:13" s="202" customFormat="1" ht="24" customHeight="1" x14ac:dyDescent="0.2">
      <c r="A1014" s="272"/>
      <c r="B1014" s="274"/>
      <c r="C1014" s="223"/>
      <c r="D1014" s="239"/>
      <c r="E1014" s="251"/>
      <c r="F1014" s="231"/>
      <c r="G1014" s="231"/>
      <c r="H1014" s="231"/>
      <c r="I1014" s="231"/>
      <c r="J1014" s="224"/>
      <c r="K1014" s="225"/>
      <c r="L1014" s="225"/>
      <c r="M1014" s="223"/>
    </row>
    <row r="1015" spans="1:13" s="202" customFormat="1" ht="24" customHeight="1" x14ac:dyDescent="0.2">
      <c r="A1015" s="272"/>
      <c r="B1015" s="274"/>
      <c r="C1015" s="223"/>
      <c r="D1015" s="239"/>
      <c r="E1015" s="251"/>
      <c r="F1015" s="231"/>
      <c r="G1015" s="231"/>
      <c r="H1015" s="231"/>
      <c r="I1015" s="231"/>
      <c r="J1015" s="224"/>
      <c r="K1015" s="225"/>
      <c r="L1015" s="225"/>
      <c r="M1015" s="223"/>
    </row>
    <row r="1016" spans="1:13" s="202" customFormat="1" ht="26.25" customHeight="1" x14ac:dyDescent="0.2">
      <c r="A1016" s="272"/>
      <c r="B1016" s="274"/>
      <c r="C1016" s="223"/>
      <c r="D1016" s="239"/>
      <c r="E1016" s="251"/>
      <c r="F1016" s="231"/>
      <c r="G1016" s="231"/>
      <c r="H1016" s="231"/>
      <c r="I1016" s="231"/>
      <c r="J1016" s="224"/>
      <c r="K1016" s="225"/>
      <c r="L1016" s="225"/>
      <c r="M1016" s="223"/>
    </row>
    <row r="1017" spans="1:13" s="202" customFormat="1" ht="26.25" customHeight="1" x14ac:dyDescent="0.2">
      <c r="A1017" s="272"/>
      <c r="B1017" s="274"/>
      <c r="C1017" s="223"/>
      <c r="D1017" s="239"/>
      <c r="E1017" s="251"/>
      <c r="F1017" s="231"/>
      <c r="G1017" s="231"/>
      <c r="H1017" s="231"/>
      <c r="I1017" s="231"/>
      <c r="J1017" s="224"/>
      <c r="K1017" s="225"/>
      <c r="L1017" s="225"/>
      <c r="M1017" s="223"/>
    </row>
    <row r="1018" spans="1:13" s="202" customFormat="1" ht="26.25" customHeight="1" x14ac:dyDescent="0.2">
      <c r="A1018" s="272"/>
      <c r="B1018" s="274"/>
      <c r="C1018" s="223"/>
      <c r="D1018" s="239"/>
      <c r="E1018" s="251"/>
      <c r="F1018" s="231"/>
      <c r="G1018" s="231"/>
      <c r="H1018" s="231"/>
      <c r="I1018" s="231"/>
      <c r="J1018" s="224"/>
      <c r="K1018" s="225"/>
      <c r="L1018" s="225"/>
      <c r="M1018" s="223"/>
    </row>
    <row r="1019" spans="1:13" s="202" customFormat="1" ht="26.25" customHeight="1" x14ac:dyDescent="0.2">
      <c r="A1019" s="272"/>
      <c r="B1019" s="274"/>
      <c r="C1019" s="223"/>
      <c r="D1019" s="239"/>
      <c r="E1019" s="251"/>
      <c r="F1019" s="231"/>
      <c r="G1019" s="231"/>
      <c r="H1019" s="231"/>
      <c r="I1019" s="231"/>
      <c r="J1019" s="224"/>
      <c r="K1019" s="225"/>
      <c r="L1019" s="225"/>
      <c r="M1019" s="223"/>
    </row>
    <row r="1020" spans="1:13" s="202" customFormat="1" ht="26.25" customHeight="1" x14ac:dyDescent="0.2">
      <c r="A1020" s="272"/>
      <c r="B1020" s="274"/>
      <c r="C1020" s="228"/>
      <c r="D1020" s="239"/>
      <c r="E1020" s="252"/>
      <c r="F1020" s="224"/>
      <c r="G1020" s="224"/>
      <c r="H1020" s="224"/>
      <c r="I1020" s="224"/>
      <c r="J1020" s="224"/>
      <c r="K1020" s="225"/>
      <c r="L1020" s="225"/>
      <c r="M1020" s="226"/>
    </row>
    <row r="1021" spans="1:13" s="202" customFormat="1" ht="26.25" customHeight="1" x14ac:dyDescent="0.2">
      <c r="A1021" s="272"/>
      <c r="B1021" s="274"/>
      <c r="C1021" s="223"/>
      <c r="D1021" s="239"/>
      <c r="E1021" s="251"/>
      <c r="F1021" s="231"/>
      <c r="G1021" s="231"/>
      <c r="H1021" s="231"/>
      <c r="I1021" s="231"/>
      <c r="J1021" s="224"/>
      <c r="K1021" s="225"/>
      <c r="L1021" s="225"/>
      <c r="M1021" s="223"/>
    </row>
    <row r="1022" spans="1:13" s="202" customFormat="1" x14ac:dyDescent="0.2">
      <c r="A1022" s="272"/>
      <c r="B1022" s="274"/>
      <c r="C1022" s="223"/>
      <c r="D1022" s="239"/>
      <c r="E1022" s="251"/>
      <c r="F1022" s="231"/>
      <c r="G1022" s="231"/>
      <c r="H1022" s="231"/>
      <c r="I1022" s="231"/>
      <c r="J1022" s="224"/>
      <c r="K1022" s="225"/>
      <c r="L1022" s="225"/>
      <c r="M1022" s="223"/>
    </row>
    <row r="1023" spans="1:13" s="202" customFormat="1" x14ac:dyDescent="0.2">
      <c r="A1023" s="272"/>
      <c r="B1023" s="274"/>
      <c r="C1023" s="223"/>
      <c r="D1023" s="239"/>
      <c r="E1023" s="251"/>
      <c r="F1023" s="231"/>
      <c r="G1023" s="231"/>
      <c r="H1023" s="231"/>
      <c r="I1023" s="231"/>
      <c r="J1023" s="224"/>
      <c r="K1023" s="225"/>
      <c r="L1023" s="225"/>
      <c r="M1023" s="223"/>
    </row>
    <row r="1024" spans="1:13" s="202" customFormat="1" x14ac:dyDescent="0.2">
      <c r="A1024" s="272"/>
      <c r="B1024" s="274"/>
      <c r="C1024" s="223"/>
      <c r="D1024" s="239"/>
      <c r="E1024" s="251"/>
      <c r="F1024" s="231"/>
      <c r="G1024" s="231"/>
      <c r="H1024" s="231"/>
      <c r="I1024" s="231"/>
      <c r="J1024" s="224"/>
      <c r="K1024" s="225"/>
      <c r="L1024" s="225"/>
      <c r="M1024" s="223"/>
    </row>
    <row r="1025" spans="1:13" s="202" customFormat="1" x14ac:dyDescent="0.2">
      <c r="A1025" s="272"/>
      <c r="B1025" s="274"/>
      <c r="C1025" s="223"/>
      <c r="D1025" s="239"/>
      <c r="E1025" s="251"/>
      <c r="F1025" s="231"/>
      <c r="G1025" s="231"/>
      <c r="H1025" s="231"/>
      <c r="I1025" s="231"/>
      <c r="J1025" s="224"/>
      <c r="K1025" s="225"/>
      <c r="L1025" s="225"/>
      <c r="M1025" s="223"/>
    </row>
    <row r="1026" spans="1:13" s="202" customFormat="1" x14ac:dyDescent="0.2">
      <c r="A1026" s="272"/>
      <c r="B1026" s="274"/>
      <c r="C1026" s="223"/>
      <c r="D1026" s="239"/>
      <c r="E1026" s="251"/>
      <c r="F1026" s="231"/>
      <c r="G1026" s="231"/>
      <c r="H1026" s="231"/>
      <c r="I1026" s="231"/>
      <c r="J1026" s="224"/>
      <c r="K1026" s="225"/>
      <c r="L1026" s="225"/>
      <c r="M1026" s="223"/>
    </row>
    <row r="1027" spans="1:13" s="202" customFormat="1" x14ac:dyDescent="0.2">
      <c r="A1027" s="272"/>
      <c r="B1027" s="274"/>
      <c r="C1027" s="223"/>
      <c r="D1027" s="239"/>
      <c r="E1027" s="251"/>
      <c r="F1027" s="231"/>
      <c r="G1027" s="231"/>
      <c r="H1027" s="231"/>
      <c r="I1027" s="231"/>
      <c r="J1027" s="224"/>
      <c r="K1027" s="225"/>
      <c r="L1027" s="225"/>
      <c r="M1027" s="223"/>
    </row>
    <row r="1028" spans="1:13" s="202" customFormat="1" x14ac:dyDescent="0.2">
      <c r="A1028" s="272"/>
      <c r="B1028" s="274"/>
      <c r="C1028" s="227"/>
      <c r="D1028" s="239"/>
      <c r="E1028" s="252"/>
      <c r="F1028" s="231"/>
      <c r="G1028" s="231"/>
      <c r="H1028" s="232"/>
      <c r="I1028" s="231"/>
      <c r="J1028" s="224"/>
      <c r="K1028" s="225"/>
      <c r="L1028" s="225"/>
      <c r="M1028" s="223"/>
    </row>
    <row r="1029" spans="1:13" s="202" customFormat="1" x14ac:dyDescent="0.2">
      <c r="A1029" s="272"/>
      <c r="B1029" s="274"/>
      <c r="C1029" s="223"/>
      <c r="D1029" s="239"/>
      <c r="E1029" s="251"/>
      <c r="F1029" s="231"/>
      <c r="G1029" s="231"/>
      <c r="H1029" s="231"/>
      <c r="I1029" s="231"/>
      <c r="J1029" s="224"/>
      <c r="K1029" s="225"/>
      <c r="L1029" s="225"/>
      <c r="M1029" s="223"/>
    </row>
    <row r="1030" spans="1:13" s="202" customFormat="1" x14ac:dyDescent="0.2">
      <c r="A1030" s="272"/>
      <c r="B1030" s="274"/>
      <c r="C1030" s="223"/>
      <c r="D1030" s="239"/>
      <c r="E1030" s="251"/>
      <c r="F1030" s="231"/>
      <c r="G1030" s="231"/>
      <c r="H1030" s="231"/>
      <c r="I1030" s="231"/>
      <c r="J1030" s="224"/>
      <c r="K1030" s="225"/>
      <c r="L1030" s="225"/>
      <c r="M1030" s="223"/>
    </row>
    <row r="1031" spans="1:13" s="202" customFormat="1" x14ac:dyDescent="0.2">
      <c r="A1031" s="272"/>
      <c r="B1031" s="274"/>
      <c r="C1031" s="223"/>
      <c r="D1031" s="239"/>
      <c r="E1031" s="251"/>
      <c r="F1031" s="231"/>
      <c r="G1031" s="231"/>
      <c r="H1031" s="231"/>
      <c r="I1031" s="231"/>
      <c r="J1031" s="224"/>
      <c r="K1031" s="225"/>
      <c r="L1031" s="225"/>
      <c r="M1031" s="223"/>
    </row>
    <row r="1032" spans="1:13" s="202" customFormat="1" x14ac:dyDescent="0.2">
      <c r="A1032" s="272"/>
      <c r="B1032" s="274"/>
      <c r="C1032" s="223"/>
      <c r="D1032" s="239"/>
      <c r="E1032" s="251"/>
      <c r="F1032" s="231"/>
      <c r="G1032" s="231"/>
      <c r="H1032" s="231"/>
      <c r="I1032" s="231"/>
      <c r="J1032" s="224"/>
      <c r="K1032" s="225"/>
      <c r="L1032" s="225"/>
      <c r="M1032" s="223"/>
    </row>
    <row r="1033" spans="1:13" s="202" customFormat="1" x14ac:dyDescent="0.2">
      <c r="A1033" s="272"/>
      <c r="B1033" s="274"/>
      <c r="C1033" s="223"/>
      <c r="D1033" s="239"/>
      <c r="E1033" s="251"/>
      <c r="F1033" s="231"/>
      <c r="G1033" s="231"/>
      <c r="H1033" s="231"/>
      <c r="I1033" s="231"/>
      <c r="J1033" s="224"/>
      <c r="K1033" s="225"/>
      <c r="L1033" s="225"/>
      <c r="M1033" s="223"/>
    </row>
    <row r="1034" spans="1:13" s="202" customFormat="1" x14ac:dyDescent="0.2">
      <c r="A1034" s="272"/>
      <c r="B1034" s="274"/>
      <c r="C1034" s="223"/>
      <c r="D1034" s="239"/>
      <c r="E1034" s="251"/>
      <c r="F1034" s="231"/>
      <c r="G1034" s="231"/>
      <c r="H1034" s="231"/>
      <c r="I1034" s="231"/>
      <c r="J1034" s="224"/>
      <c r="K1034" s="225"/>
      <c r="L1034" s="225"/>
      <c r="M1034" s="223"/>
    </row>
    <row r="1035" spans="1:13" s="202" customFormat="1" x14ac:dyDescent="0.2">
      <c r="A1035" s="272"/>
      <c r="B1035" s="274"/>
      <c r="C1035" s="223"/>
      <c r="D1035" s="239"/>
      <c r="E1035" s="251"/>
      <c r="F1035" s="231"/>
      <c r="G1035" s="231"/>
      <c r="H1035" s="231"/>
      <c r="I1035" s="231"/>
      <c r="J1035" s="224"/>
      <c r="K1035" s="225"/>
      <c r="L1035" s="225"/>
      <c r="M1035" s="223"/>
    </row>
    <row r="1036" spans="1:13" s="202" customFormat="1" x14ac:dyDescent="0.2">
      <c r="A1036" s="272"/>
      <c r="B1036" s="274"/>
      <c r="C1036" s="223"/>
      <c r="D1036" s="239"/>
      <c r="E1036" s="251"/>
      <c r="F1036" s="231"/>
      <c r="G1036" s="231"/>
      <c r="H1036" s="231"/>
      <c r="I1036" s="231"/>
      <c r="J1036" s="224"/>
      <c r="K1036" s="225"/>
      <c r="L1036" s="225"/>
      <c r="M1036" s="223"/>
    </row>
    <row r="1037" spans="1:13" s="202" customFormat="1" x14ac:dyDescent="0.2">
      <c r="A1037" s="272"/>
      <c r="B1037" s="274"/>
      <c r="C1037" s="227"/>
      <c r="D1037" s="240"/>
      <c r="E1037" s="252"/>
      <c r="F1037" s="231"/>
      <c r="G1037" s="231"/>
      <c r="H1037" s="231"/>
      <c r="I1037" s="232"/>
      <c r="J1037" s="224"/>
      <c r="K1037" s="225"/>
      <c r="L1037" s="225"/>
      <c r="M1037" s="226"/>
    </row>
    <row r="1038" spans="1:13" s="202" customFormat="1" x14ac:dyDescent="0.2">
      <c r="A1038" s="272"/>
      <c r="B1038" s="274"/>
      <c r="C1038" s="223"/>
      <c r="D1038" s="239"/>
      <c r="E1038" s="251"/>
      <c r="F1038" s="231"/>
      <c r="G1038" s="231"/>
      <c r="H1038" s="231"/>
      <c r="I1038" s="231"/>
      <c r="J1038" s="224"/>
      <c r="K1038" s="225"/>
      <c r="L1038" s="225"/>
      <c r="M1038" s="223"/>
    </row>
    <row r="1039" spans="1:13" s="202" customFormat="1" x14ac:dyDescent="0.2">
      <c r="A1039" s="272"/>
      <c r="B1039" s="274"/>
      <c r="C1039" s="223"/>
      <c r="D1039" s="239"/>
      <c r="E1039" s="251"/>
      <c r="F1039" s="231"/>
      <c r="G1039" s="231"/>
      <c r="H1039" s="231"/>
      <c r="I1039" s="231"/>
      <c r="J1039" s="224"/>
      <c r="K1039" s="225"/>
      <c r="L1039" s="225"/>
      <c r="M1039" s="223"/>
    </row>
    <row r="1040" spans="1:13" s="202" customFormat="1" x14ac:dyDescent="0.2">
      <c r="A1040" s="272"/>
      <c r="B1040" s="274"/>
      <c r="C1040" s="223"/>
      <c r="D1040" s="239"/>
      <c r="E1040" s="251"/>
      <c r="F1040" s="231"/>
      <c r="G1040" s="231"/>
      <c r="H1040" s="231"/>
      <c r="I1040" s="231"/>
      <c r="J1040" s="224"/>
      <c r="K1040" s="225"/>
      <c r="L1040" s="225"/>
      <c r="M1040" s="223"/>
    </row>
    <row r="1041" spans="1:13" s="202" customFormat="1" x14ac:dyDescent="0.2">
      <c r="A1041" s="272"/>
      <c r="B1041" s="274"/>
      <c r="C1041" s="223"/>
      <c r="D1041" s="239"/>
      <c r="E1041" s="251"/>
      <c r="F1041" s="231"/>
      <c r="G1041" s="231"/>
      <c r="H1041" s="231"/>
      <c r="I1041" s="231"/>
      <c r="J1041" s="224"/>
      <c r="K1041" s="225"/>
      <c r="L1041" s="225"/>
      <c r="M1041" s="223"/>
    </row>
    <row r="1042" spans="1:13" s="202" customFormat="1" x14ac:dyDescent="0.2">
      <c r="A1042" s="272"/>
      <c r="B1042" s="274"/>
      <c r="C1042" s="223"/>
      <c r="D1042" s="239"/>
      <c r="E1042" s="251"/>
      <c r="F1042" s="231"/>
      <c r="G1042" s="231"/>
      <c r="H1042" s="231"/>
      <c r="I1042" s="231"/>
      <c r="J1042" s="224"/>
      <c r="K1042" s="225"/>
      <c r="L1042" s="225"/>
      <c r="M1042" s="223"/>
    </row>
    <row r="1043" spans="1:13" s="202" customFormat="1" x14ac:dyDescent="0.2">
      <c r="A1043" s="272"/>
      <c r="B1043" s="274"/>
      <c r="C1043" s="223"/>
      <c r="D1043" s="239"/>
      <c r="E1043" s="251"/>
      <c r="F1043" s="231"/>
      <c r="G1043" s="231"/>
      <c r="H1043" s="231"/>
      <c r="I1043" s="231"/>
      <c r="J1043" s="224"/>
      <c r="K1043" s="225"/>
      <c r="L1043" s="225"/>
      <c r="M1043" s="223"/>
    </row>
    <row r="1044" spans="1:13" s="202" customFormat="1" x14ac:dyDescent="0.2">
      <c r="A1044" s="272"/>
      <c r="B1044" s="274"/>
      <c r="C1044" s="223"/>
      <c r="D1044" s="239"/>
      <c r="E1044" s="251"/>
      <c r="F1044" s="231"/>
      <c r="G1044" s="231"/>
      <c r="H1044" s="231"/>
      <c r="I1044" s="231"/>
      <c r="J1044" s="224"/>
      <c r="K1044" s="225"/>
      <c r="L1044" s="225"/>
      <c r="M1044" s="223"/>
    </row>
    <row r="1045" spans="1:13" s="202" customFormat="1" x14ac:dyDescent="0.2">
      <c r="A1045" s="272"/>
      <c r="B1045" s="274"/>
      <c r="C1045" s="223"/>
      <c r="D1045" s="239"/>
      <c r="E1045" s="251"/>
      <c r="F1045" s="231"/>
      <c r="G1045" s="231"/>
      <c r="H1045" s="231"/>
      <c r="I1045" s="231"/>
      <c r="J1045" s="224"/>
      <c r="K1045" s="225"/>
      <c r="L1045" s="225"/>
      <c r="M1045" s="223"/>
    </row>
    <row r="1046" spans="1:13" s="202" customFormat="1" x14ac:dyDescent="0.2">
      <c r="A1046" s="272"/>
      <c r="B1046" s="274"/>
      <c r="C1046" s="223"/>
      <c r="D1046" s="239"/>
      <c r="E1046" s="251"/>
      <c r="F1046" s="231"/>
      <c r="G1046" s="231"/>
      <c r="H1046" s="231"/>
      <c r="I1046" s="231"/>
      <c r="J1046" s="224"/>
      <c r="K1046" s="225"/>
      <c r="L1046" s="225"/>
      <c r="M1046" s="223"/>
    </row>
    <row r="1047" spans="1:13" s="202" customFormat="1" x14ac:dyDescent="0.2">
      <c r="A1047" s="272"/>
      <c r="B1047" s="274"/>
      <c r="C1047" s="227"/>
      <c r="D1047" s="240"/>
      <c r="E1047" s="252"/>
      <c r="F1047" s="231"/>
      <c r="G1047" s="231"/>
      <c r="H1047" s="231"/>
      <c r="I1047" s="232"/>
      <c r="J1047" s="224"/>
      <c r="K1047" s="225"/>
      <c r="L1047" s="225"/>
      <c r="M1047" s="226"/>
    </row>
    <row r="1048" spans="1:13" s="202" customFormat="1" x14ac:dyDescent="0.2">
      <c r="A1048" s="272"/>
      <c r="B1048" s="274"/>
      <c r="C1048" s="223"/>
      <c r="D1048" s="239"/>
      <c r="E1048" s="251"/>
      <c r="F1048" s="231"/>
      <c r="G1048" s="231"/>
      <c r="H1048" s="231"/>
      <c r="I1048" s="231"/>
      <c r="J1048" s="224"/>
      <c r="K1048" s="225"/>
      <c r="L1048" s="225"/>
      <c r="M1048" s="223"/>
    </row>
    <row r="1049" spans="1:13" s="202" customFormat="1" x14ac:dyDescent="0.2">
      <c r="A1049" s="272"/>
      <c r="B1049" s="274"/>
      <c r="C1049" s="223"/>
      <c r="D1049" s="239"/>
      <c r="E1049" s="251"/>
      <c r="F1049" s="231"/>
      <c r="G1049" s="231"/>
      <c r="H1049" s="231"/>
      <c r="I1049" s="231"/>
      <c r="J1049" s="224"/>
      <c r="K1049" s="225"/>
      <c r="L1049" s="225"/>
      <c r="M1049" s="223"/>
    </row>
    <row r="1050" spans="1:13" s="202" customFormat="1" x14ac:dyDescent="0.2">
      <c r="A1050" s="272"/>
      <c r="B1050" s="274"/>
      <c r="C1050" s="223"/>
      <c r="D1050" s="239"/>
      <c r="E1050" s="251"/>
      <c r="F1050" s="231"/>
      <c r="G1050" s="231"/>
      <c r="H1050" s="231"/>
      <c r="I1050" s="231"/>
      <c r="J1050" s="224"/>
      <c r="K1050" s="225"/>
      <c r="L1050" s="225"/>
      <c r="M1050" s="223"/>
    </row>
    <row r="1051" spans="1:13" s="202" customFormat="1" x14ac:dyDescent="0.2">
      <c r="A1051" s="272"/>
      <c r="B1051" s="274"/>
      <c r="C1051" s="223"/>
      <c r="D1051" s="239"/>
      <c r="E1051" s="251"/>
      <c r="F1051" s="231"/>
      <c r="G1051" s="231"/>
      <c r="H1051" s="231"/>
      <c r="I1051" s="231"/>
      <c r="J1051" s="224"/>
      <c r="K1051" s="225"/>
      <c r="L1051" s="225"/>
      <c r="M1051" s="223"/>
    </row>
    <row r="1052" spans="1:13" s="202" customFormat="1" x14ac:dyDescent="0.2">
      <c r="A1052" s="272"/>
      <c r="B1052" s="274"/>
      <c r="C1052" s="223"/>
      <c r="D1052" s="239"/>
      <c r="E1052" s="251"/>
      <c r="F1052" s="231"/>
      <c r="G1052" s="231"/>
      <c r="H1052" s="231"/>
      <c r="I1052" s="231"/>
      <c r="J1052" s="224"/>
      <c r="K1052" s="225"/>
      <c r="L1052" s="225"/>
      <c r="M1052" s="223"/>
    </row>
    <row r="1053" spans="1:13" s="202" customFormat="1" x14ac:dyDescent="0.2">
      <c r="A1053" s="272"/>
      <c r="B1053" s="274"/>
      <c r="C1053" s="223"/>
      <c r="D1053" s="239"/>
      <c r="E1053" s="251"/>
      <c r="F1053" s="231"/>
      <c r="G1053" s="231"/>
      <c r="H1053" s="231"/>
      <c r="I1053" s="231"/>
      <c r="J1053" s="224"/>
      <c r="K1053" s="225"/>
      <c r="L1053" s="225"/>
      <c r="M1053" s="223"/>
    </row>
    <row r="1054" spans="1:13" s="202" customFormat="1" x14ac:dyDescent="0.2">
      <c r="A1054" s="272"/>
      <c r="B1054" s="274"/>
      <c r="C1054" s="223"/>
      <c r="D1054" s="239"/>
      <c r="E1054" s="251"/>
      <c r="F1054" s="231"/>
      <c r="G1054" s="231"/>
      <c r="H1054" s="231"/>
      <c r="I1054" s="231"/>
      <c r="J1054" s="224"/>
      <c r="K1054" s="225"/>
      <c r="L1054" s="225"/>
      <c r="M1054" s="223"/>
    </row>
    <row r="1055" spans="1:13" s="202" customFormat="1" x14ac:dyDescent="0.2">
      <c r="A1055" s="272"/>
      <c r="B1055" s="274"/>
      <c r="C1055" s="223"/>
      <c r="D1055" s="239"/>
      <c r="E1055" s="251"/>
      <c r="F1055" s="231"/>
      <c r="G1055" s="231"/>
      <c r="H1055" s="231"/>
      <c r="I1055" s="231"/>
      <c r="J1055" s="224"/>
      <c r="K1055" s="225"/>
      <c r="L1055" s="225"/>
      <c r="M1055" s="223"/>
    </row>
    <row r="1056" spans="1:13" s="202" customFormat="1" x14ac:dyDescent="0.2">
      <c r="A1056" s="272"/>
      <c r="B1056" s="274"/>
      <c r="C1056" s="223"/>
      <c r="D1056" s="239"/>
      <c r="E1056" s="251"/>
      <c r="F1056" s="231"/>
      <c r="G1056" s="231"/>
      <c r="H1056" s="231"/>
      <c r="I1056" s="231"/>
      <c r="J1056" s="224"/>
      <c r="K1056" s="225"/>
      <c r="L1056" s="225"/>
      <c r="M1056" s="223"/>
    </row>
    <row r="1057" spans="1:13" s="202" customFormat="1" x14ac:dyDescent="0.2">
      <c r="A1057" s="272"/>
      <c r="B1057" s="274"/>
      <c r="C1057" s="223"/>
      <c r="D1057" s="239"/>
      <c r="E1057" s="251"/>
      <c r="F1057" s="231"/>
      <c r="G1057" s="231"/>
      <c r="H1057" s="231"/>
      <c r="I1057" s="231"/>
      <c r="J1057" s="224"/>
      <c r="K1057" s="225"/>
      <c r="L1057" s="225"/>
      <c r="M1057" s="223"/>
    </row>
    <row r="1058" spans="1:13" s="202" customFormat="1" x14ac:dyDescent="0.2">
      <c r="A1058" s="272"/>
      <c r="B1058" s="274"/>
      <c r="C1058" s="227"/>
      <c r="D1058" s="240"/>
      <c r="E1058" s="252"/>
      <c r="F1058" s="231"/>
      <c r="G1058" s="231"/>
      <c r="H1058" s="231"/>
      <c r="I1058" s="232"/>
      <c r="J1058" s="224"/>
      <c r="K1058" s="225"/>
      <c r="L1058" s="225"/>
      <c r="M1058" s="226"/>
    </row>
    <row r="1059" spans="1:13" s="202" customFormat="1" x14ac:dyDescent="0.2">
      <c r="A1059" s="272"/>
      <c r="B1059" s="274"/>
      <c r="C1059" s="223"/>
      <c r="D1059" s="239"/>
      <c r="E1059" s="251"/>
      <c r="F1059" s="231"/>
      <c r="G1059" s="231"/>
      <c r="H1059" s="231"/>
      <c r="I1059" s="231"/>
      <c r="J1059" s="224"/>
      <c r="K1059" s="225"/>
      <c r="L1059" s="225"/>
      <c r="M1059" s="223"/>
    </row>
    <row r="1060" spans="1:13" s="202" customFormat="1" x14ac:dyDescent="0.2">
      <c r="A1060" s="272"/>
      <c r="B1060" s="274"/>
      <c r="C1060" s="223"/>
      <c r="D1060" s="239"/>
      <c r="E1060" s="251"/>
      <c r="F1060" s="231"/>
      <c r="G1060" s="231"/>
      <c r="H1060" s="231"/>
      <c r="I1060" s="231"/>
      <c r="J1060" s="224"/>
      <c r="K1060" s="225"/>
      <c r="L1060" s="225"/>
      <c r="M1060" s="223"/>
    </row>
    <row r="1061" spans="1:13" s="202" customFormat="1" x14ac:dyDescent="0.2">
      <c r="A1061" s="272"/>
      <c r="B1061" s="274"/>
      <c r="C1061" s="223"/>
      <c r="D1061" s="239"/>
      <c r="E1061" s="251"/>
      <c r="F1061" s="231"/>
      <c r="G1061" s="231"/>
      <c r="H1061" s="231"/>
      <c r="I1061" s="231"/>
      <c r="J1061" s="224"/>
      <c r="K1061" s="225"/>
      <c r="L1061" s="225"/>
      <c r="M1061" s="223"/>
    </row>
    <row r="1062" spans="1:13" s="202" customFormat="1" x14ac:dyDescent="0.2">
      <c r="A1062" s="272"/>
      <c r="B1062" s="274"/>
      <c r="C1062" s="223"/>
      <c r="D1062" s="239"/>
      <c r="E1062" s="251"/>
      <c r="F1062" s="231"/>
      <c r="G1062" s="231"/>
      <c r="H1062" s="231"/>
      <c r="I1062" s="231"/>
      <c r="J1062" s="224"/>
      <c r="K1062" s="225"/>
      <c r="L1062" s="225"/>
      <c r="M1062" s="223"/>
    </row>
    <row r="1063" spans="1:13" s="202" customFormat="1" x14ac:dyDescent="0.2">
      <c r="A1063" s="272"/>
      <c r="B1063" s="274"/>
      <c r="C1063" s="223"/>
      <c r="D1063" s="239"/>
      <c r="E1063" s="251"/>
      <c r="F1063" s="231"/>
      <c r="G1063" s="231"/>
      <c r="H1063" s="231"/>
      <c r="I1063" s="231"/>
      <c r="J1063" s="224"/>
      <c r="K1063" s="225"/>
      <c r="L1063" s="225"/>
      <c r="M1063" s="223"/>
    </row>
    <row r="1064" spans="1:13" s="202" customFormat="1" x14ac:dyDescent="0.2">
      <c r="A1064" s="272"/>
      <c r="B1064" s="274"/>
      <c r="C1064" s="223"/>
      <c r="D1064" s="239"/>
      <c r="E1064" s="251"/>
      <c r="F1064" s="231"/>
      <c r="G1064" s="231"/>
      <c r="H1064" s="231"/>
      <c r="I1064" s="231"/>
      <c r="J1064" s="224"/>
      <c r="K1064" s="225"/>
      <c r="L1064" s="225"/>
      <c r="M1064" s="223"/>
    </row>
    <row r="1065" spans="1:13" s="202" customFormat="1" x14ac:dyDescent="0.2">
      <c r="A1065" s="272"/>
      <c r="B1065" s="274"/>
      <c r="C1065" s="223"/>
      <c r="D1065" s="239"/>
      <c r="E1065" s="251"/>
      <c r="F1065" s="231"/>
      <c r="G1065" s="231"/>
      <c r="H1065" s="231"/>
      <c r="I1065" s="231"/>
      <c r="J1065" s="224"/>
      <c r="K1065" s="225"/>
      <c r="L1065" s="225"/>
      <c r="M1065" s="223"/>
    </row>
    <row r="1066" spans="1:13" s="202" customFormat="1" x14ac:dyDescent="0.2">
      <c r="A1066" s="272"/>
      <c r="B1066" s="274"/>
      <c r="C1066" s="223"/>
      <c r="D1066" s="239"/>
      <c r="E1066" s="251"/>
      <c r="F1066" s="231"/>
      <c r="G1066" s="231"/>
      <c r="H1066" s="231"/>
      <c r="I1066" s="231"/>
      <c r="J1066" s="224"/>
      <c r="K1066" s="225"/>
      <c r="L1066" s="225"/>
      <c r="M1066" s="223"/>
    </row>
    <row r="1067" spans="1:13" s="202" customFormat="1" x14ac:dyDescent="0.2">
      <c r="A1067" s="272"/>
      <c r="B1067" s="274"/>
      <c r="C1067" s="223"/>
      <c r="D1067" s="239"/>
      <c r="E1067" s="251"/>
      <c r="F1067" s="231"/>
      <c r="G1067" s="231"/>
      <c r="H1067" s="231"/>
      <c r="I1067" s="231"/>
      <c r="J1067" s="224"/>
      <c r="K1067" s="225"/>
      <c r="L1067" s="225"/>
      <c r="M1067" s="223"/>
    </row>
    <row r="1068" spans="1:13" s="202" customFormat="1" x14ac:dyDescent="0.2">
      <c r="A1068" s="272"/>
      <c r="B1068" s="274"/>
      <c r="C1068" s="227"/>
      <c r="D1068" s="240"/>
      <c r="E1068" s="252"/>
      <c r="F1068" s="231"/>
      <c r="G1068" s="231"/>
      <c r="H1068" s="231"/>
      <c r="I1068" s="232"/>
      <c r="J1068" s="224"/>
      <c r="K1068" s="225"/>
      <c r="L1068" s="225"/>
      <c r="M1068" s="226"/>
    </row>
    <row r="1069" spans="1:13" s="202" customFormat="1" x14ac:dyDescent="0.2">
      <c r="A1069" s="272"/>
      <c r="B1069" s="274"/>
      <c r="C1069" s="223"/>
      <c r="D1069" s="239"/>
      <c r="E1069" s="251"/>
      <c r="F1069" s="231"/>
      <c r="G1069" s="231"/>
      <c r="H1069" s="231"/>
      <c r="I1069" s="231"/>
      <c r="J1069" s="224"/>
      <c r="K1069" s="225"/>
      <c r="L1069" s="225"/>
      <c r="M1069" s="223"/>
    </row>
    <row r="1070" spans="1:13" s="202" customFormat="1" x14ac:dyDescent="0.2">
      <c r="A1070" s="272"/>
      <c r="B1070" s="274"/>
      <c r="C1070" s="223"/>
      <c r="D1070" s="239"/>
      <c r="E1070" s="251"/>
      <c r="F1070" s="231"/>
      <c r="G1070" s="231"/>
      <c r="H1070" s="231"/>
      <c r="I1070" s="231"/>
      <c r="J1070" s="224"/>
      <c r="K1070" s="225"/>
      <c r="L1070" s="225"/>
      <c r="M1070" s="223"/>
    </row>
    <row r="1071" spans="1:13" s="202" customFormat="1" x14ac:dyDescent="0.2">
      <c r="A1071" s="272"/>
      <c r="B1071" s="274"/>
      <c r="C1071" s="223"/>
      <c r="D1071" s="239"/>
      <c r="E1071" s="251"/>
      <c r="F1071" s="231"/>
      <c r="G1071" s="231"/>
      <c r="H1071" s="231"/>
      <c r="I1071" s="231"/>
      <c r="J1071" s="224"/>
      <c r="K1071" s="225"/>
      <c r="L1071" s="225"/>
      <c r="M1071" s="223"/>
    </row>
    <row r="1072" spans="1:13" s="202" customFormat="1" x14ac:dyDescent="0.2">
      <c r="A1072" s="272"/>
      <c r="B1072" s="274"/>
      <c r="C1072" s="223"/>
      <c r="D1072" s="239"/>
      <c r="E1072" s="251"/>
      <c r="F1072" s="231"/>
      <c r="G1072" s="231"/>
      <c r="H1072" s="231"/>
      <c r="I1072" s="231"/>
      <c r="J1072" s="224"/>
      <c r="K1072" s="225"/>
      <c r="L1072" s="225"/>
      <c r="M1072" s="223"/>
    </row>
    <row r="1073" spans="1:13" s="202" customFormat="1" x14ac:dyDescent="0.2">
      <c r="A1073" s="272"/>
      <c r="B1073" s="274"/>
      <c r="C1073" s="223"/>
      <c r="D1073" s="239"/>
      <c r="E1073" s="251"/>
      <c r="F1073" s="231"/>
      <c r="G1073" s="231"/>
      <c r="H1073" s="231"/>
      <c r="I1073" s="231"/>
      <c r="J1073" s="224"/>
      <c r="K1073" s="225"/>
      <c r="L1073" s="225"/>
      <c r="M1073" s="223"/>
    </row>
    <row r="1074" spans="1:13" s="202" customFormat="1" x14ac:dyDescent="0.2">
      <c r="A1074" s="272"/>
      <c r="B1074" s="274"/>
      <c r="C1074" s="223"/>
      <c r="D1074" s="239"/>
      <c r="E1074" s="251"/>
      <c r="F1074" s="231"/>
      <c r="G1074" s="231"/>
      <c r="H1074" s="231"/>
      <c r="I1074" s="231"/>
      <c r="J1074" s="224"/>
      <c r="K1074" s="225"/>
      <c r="L1074" s="225"/>
      <c r="M1074" s="223"/>
    </row>
    <row r="1075" spans="1:13" s="202" customFormat="1" x14ac:dyDescent="0.2">
      <c r="A1075" s="272"/>
      <c r="B1075" s="274"/>
      <c r="C1075" s="223"/>
      <c r="D1075" s="239"/>
      <c r="E1075" s="251"/>
      <c r="F1075" s="231"/>
      <c r="G1075" s="231"/>
      <c r="H1075" s="231"/>
      <c r="I1075" s="231"/>
      <c r="J1075" s="224"/>
      <c r="K1075" s="225"/>
      <c r="L1075" s="225"/>
      <c r="M1075" s="223"/>
    </row>
    <row r="1076" spans="1:13" s="202" customFormat="1" x14ac:dyDescent="0.2">
      <c r="A1076" s="272"/>
      <c r="B1076" s="274"/>
      <c r="C1076" s="223"/>
      <c r="D1076" s="239"/>
      <c r="E1076" s="251"/>
      <c r="F1076" s="231"/>
      <c r="G1076" s="231"/>
      <c r="H1076" s="231"/>
      <c r="I1076" s="231"/>
      <c r="J1076" s="224"/>
      <c r="K1076" s="225"/>
      <c r="L1076" s="225"/>
      <c r="M1076" s="223"/>
    </row>
    <row r="1077" spans="1:13" s="202" customFormat="1" x14ac:dyDescent="0.2">
      <c r="A1077" s="272"/>
      <c r="B1077" s="274"/>
      <c r="C1077" s="223"/>
      <c r="D1077" s="239"/>
      <c r="E1077" s="251"/>
      <c r="F1077" s="231"/>
      <c r="G1077" s="231"/>
      <c r="H1077" s="231"/>
      <c r="I1077" s="231"/>
      <c r="J1077" s="224"/>
      <c r="K1077" s="225"/>
      <c r="L1077" s="225"/>
      <c r="M1077" s="223"/>
    </row>
    <row r="1078" spans="1:13" s="202" customFormat="1" x14ac:dyDescent="0.2">
      <c r="A1078" s="272"/>
      <c r="B1078" s="274"/>
      <c r="C1078" s="223"/>
      <c r="D1078" s="239"/>
      <c r="E1078" s="251"/>
      <c r="F1078" s="231"/>
      <c r="G1078" s="231"/>
      <c r="H1078" s="231"/>
      <c r="I1078" s="231"/>
      <c r="J1078" s="224"/>
      <c r="K1078" s="225"/>
      <c r="L1078" s="225"/>
      <c r="M1078" s="223"/>
    </row>
    <row r="1079" spans="1:13" s="202" customFormat="1" x14ac:dyDescent="0.2">
      <c r="A1079" s="272"/>
      <c r="B1079" s="274"/>
      <c r="C1079" s="227"/>
      <c r="D1079" s="240"/>
      <c r="E1079" s="252"/>
      <c r="F1079" s="231"/>
      <c r="G1079" s="231"/>
      <c r="H1079" s="231"/>
      <c r="I1079" s="232"/>
      <c r="J1079" s="224"/>
      <c r="K1079" s="225"/>
      <c r="L1079" s="225"/>
      <c r="M1079" s="226"/>
    </row>
    <row r="1080" spans="1:13" s="202" customFormat="1" x14ac:dyDescent="0.2">
      <c r="A1080" s="272"/>
      <c r="B1080" s="274"/>
      <c r="C1080" s="223"/>
      <c r="D1080" s="239"/>
      <c r="E1080" s="251"/>
      <c r="F1080" s="231"/>
      <c r="G1080" s="231"/>
      <c r="H1080" s="231"/>
      <c r="I1080" s="231"/>
      <c r="J1080" s="224"/>
      <c r="K1080" s="225"/>
      <c r="L1080" s="225"/>
      <c r="M1080" s="223"/>
    </row>
    <row r="1081" spans="1:13" s="202" customFormat="1" x14ac:dyDescent="0.2">
      <c r="A1081" s="272"/>
      <c r="B1081" s="274"/>
      <c r="C1081" s="223"/>
      <c r="D1081" s="239"/>
      <c r="E1081" s="251"/>
      <c r="F1081" s="231"/>
      <c r="G1081" s="231"/>
      <c r="H1081" s="231"/>
      <c r="I1081" s="231"/>
      <c r="J1081" s="224"/>
      <c r="K1081" s="225"/>
      <c r="L1081" s="225"/>
      <c r="M1081" s="223"/>
    </row>
    <row r="1082" spans="1:13" s="202" customFormat="1" x14ac:dyDescent="0.2">
      <c r="A1082" s="272"/>
      <c r="B1082" s="274"/>
      <c r="C1082" s="223"/>
      <c r="D1082" s="239"/>
      <c r="E1082" s="251"/>
      <c r="F1082" s="231"/>
      <c r="G1082" s="231"/>
      <c r="H1082" s="231"/>
      <c r="I1082" s="231"/>
      <c r="J1082" s="224"/>
      <c r="K1082" s="225"/>
      <c r="L1082" s="225"/>
      <c r="M1082" s="223"/>
    </row>
    <row r="1083" spans="1:13" s="202" customFormat="1" x14ac:dyDescent="0.2">
      <c r="A1083" s="272"/>
      <c r="B1083" s="274"/>
      <c r="C1083" s="223"/>
      <c r="D1083" s="239"/>
      <c r="E1083" s="251"/>
      <c r="F1083" s="231"/>
      <c r="G1083" s="231"/>
      <c r="H1083" s="231"/>
      <c r="I1083" s="231"/>
      <c r="J1083" s="224"/>
      <c r="K1083" s="225"/>
      <c r="L1083" s="225"/>
      <c r="M1083" s="223"/>
    </row>
    <row r="1084" spans="1:13" s="202" customFormat="1" x14ac:dyDescent="0.2">
      <c r="A1084" s="272"/>
      <c r="B1084" s="274"/>
      <c r="C1084" s="223"/>
      <c r="D1084" s="239"/>
      <c r="E1084" s="251"/>
      <c r="F1084" s="231"/>
      <c r="G1084" s="231"/>
      <c r="H1084" s="231"/>
      <c r="I1084" s="231"/>
      <c r="J1084" s="224"/>
      <c r="K1084" s="225"/>
      <c r="L1084" s="225"/>
      <c r="M1084" s="223"/>
    </row>
    <row r="1085" spans="1:13" s="202" customFormat="1" x14ac:dyDescent="0.2">
      <c r="A1085" s="272"/>
      <c r="B1085" s="274"/>
      <c r="C1085" s="223"/>
      <c r="D1085" s="239"/>
      <c r="E1085" s="251"/>
      <c r="F1085" s="231"/>
      <c r="G1085" s="231"/>
      <c r="H1085" s="231"/>
      <c r="I1085" s="231"/>
      <c r="J1085" s="224"/>
      <c r="K1085" s="225"/>
      <c r="L1085" s="225"/>
      <c r="M1085" s="223"/>
    </row>
    <row r="1086" spans="1:13" s="202" customFormat="1" x14ac:dyDescent="0.2">
      <c r="A1086" s="272"/>
      <c r="B1086" s="274"/>
      <c r="C1086" s="223"/>
      <c r="D1086" s="239"/>
      <c r="E1086" s="251"/>
      <c r="F1086" s="231"/>
      <c r="G1086" s="231"/>
      <c r="H1086" s="231"/>
      <c r="I1086" s="231"/>
      <c r="J1086" s="224"/>
      <c r="K1086" s="225"/>
      <c r="L1086" s="225"/>
      <c r="M1086" s="223"/>
    </row>
    <row r="1087" spans="1:13" s="202" customFormat="1" x14ac:dyDescent="0.2">
      <c r="A1087" s="272"/>
      <c r="B1087" s="274"/>
      <c r="C1087" s="223"/>
      <c r="D1087" s="239"/>
      <c r="E1087" s="251"/>
      <c r="F1087" s="231"/>
      <c r="G1087" s="231"/>
      <c r="H1087" s="231"/>
      <c r="I1087" s="231"/>
      <c r="J1087" s="224"/>
      <c r="K1087" s="225"/>
      <c r="L1087" s="225"/>
      <c r="M1087" s="223"/>
    </row>
    <row r="1088" spans="1:13" s="202" customFormat="1" x14ac:dyDescent="0.2">
      <c r="A1088" s="272"/>
      <c r="B1088" s="274"/>
      <c r="C1088" s="223"/>
      <c r="D1088" s="239"/>
      <c r="E1088" s="251"/>
      <c r="F1088" s="231"/>
      <c r="G1088" s="231"/>
      <c r="H1088" s="231"/>
      <c r="I1088" s="231"/>
      <c r="J1088" s="224"/>
      <c r="K1088" s="225"/>
      <c r="L1088" s="225"/>
      <c r="M1088" s="223"/>
    </row>
    <row r="1089" spans="1:13" s="202" customFormat="1" x14ac:dyDescent="0.2">
      <c r="A1089" s="272"/>
      <c r="B1089" s="274"/>
      <c r="C1089" s="227"/>
      <c r="D1089" s="240"/>
      <c r="E1089" s="252"/>
      <c r="F1089" s="231"/>
      <c r="G1089" s="231"/>
      <c r="H1089" s="231"/>
      <c r="I1089" s="232"/>
      <c r="J1089" s="224"/>
      <c r="K1089" s="225"/>
      <c r="L1089" s="225"/>
      <c r="M1089" s="226"/>
    </row>
    <row r="1090" spans="1:13" s="202" customFormat="1" x14ac:dyDescent="0.2">
      <c r="A1090" s="272"/>
      <c r="B1090" s="274"/>
      <c r="C1090" s="223"/>
      <c r="D1090" s="239"/>
      <c r="E1090" s="251"/>
      <c r="F1090" s="231"/>
      <c r="G1090" s="231"/>
      <c r="H1090" s="231"/>
      <c r="I1090" s="231"/>
      <c r="J1090" s="224"/>
      <c r="K1090" s="225"/>
      <c r="L1090" s="225"/>
      <c r="M1090" s="223"/>
    </row>
    <row r="1091" spans="1:13" s="202" customFormat="1" x14ac:dyDescent="0.2">
      <c r="A1091" s="272"/>
      <c r="B1091" s="274"/>
      <c r="C1091" s="223"/>
      <c r="D1091" s="239"/>
      <c r="E1091" s="251"/>
      <c r="F1091" s="231"/>
      <c r="G1091" s="231"/>
      <c r="H1091" s="231"/>
      <c r="I1091" s="231"/>
      <c r="J1091" s="224"/>
      <c r="K1091" s="225"/>
      <c r="L1091" s="225"/>
      <c r="M1091" s="223"/>
    </row>
    <row r="1092" spans="1:13" s="202" customFormat="1" x14ac:dyDescent="0.2">
      <c r="A1092" s="272"/>
      <c r="B1092" s="274"/>
      <c r="C1092" s="223"/>
      <c r="D1092" s="239"/>
      <c r="E1092" s="251"/>
      <c r="F1092" s="231"/>
      <c r="G1092" s="231"/>
      <c r="H1092" s="231"/>
      <c r="I1092" s="231"/>
      <c r="J1092" s="224"/>
      <c r="K1092" s="225"/>
      <c r="L1092" s="225"/>
      <c r="M1092" s="223"/>
    </row>
    <row r="1093" spans="1:13" s="202" customFormat="1" x14ac:dyDescent="0.2">
      <c r="A1093" s="272"/>
      <c r="B1093" s="274"/>
      <c r="C1093" s="223"/>
      <c r="D1093" s="239"/>
      <c r="E1093" s="251"/>
      <c r="F1093" s="231"/>
      <c r="G1093" s="231"/>
      <c r="H1093" s="231"/>
      <c r="I1093" s="231"/>
      <c r="J1093" s="224"/>
      <c r="K1093" s="225"/>
      <c r="L1093" s="225"/>
      <c r="M1093" s="223"/>
    </row>
    <row r="1094" spans="1:13" s="202" customFormat="1" x14ac:dyDescent="0.2">
      <c r="A1094" s="272"/>
      <c r="B1094" s="274"/>
      <c r="C1094" s="223"/>
      <c r="D1094" s="239"/>
      <c r="E1094" s="251"/>
      <c r="F1094" s="231"/>
      <c r="G1094" s="231"/>
      <c r="H1094" s="231"/>
      <c r="I1094" s="231"/>
      <c r="J1094" s="224"/>
      <c r="K1094" s="225"/>
      <c r="L1094" s="225"/>
      <c r="M1094" s="223"/>
    </row>
    <row r="1095" spans="1:13" s="202" customFormat="1" x14ac:dyDescent="0.2">
      <c r="A1095" s="272"/>
      <c r="B1095" s="274"/>
      <c r="C1095" s="223"/>
      <c r="D1095" s="239"/>
      <c r="E1095" s="251"/>
      <c r="F1095" s="231"/>
      <c r="G1095" s="231"/>
      <c r="H1095" s="231"/>
      <c r="I1095" s="231"/>
      <c r="J1095" s="224"/>
      <c r="K1095" s="225"/>
      <c r="L1095" s="225"/>
      <c r="M1095" s="223"/>
    </row>
    <row r="1096" spans="1:13" s="202" customFormat="1" x14ac:dyDescent="0.2">
      <c r="A1096" s="272"/>
      <c r="B1096" s="274"/>
      <c r="C1096" s="223"/>
      <c r="D1096" s="239"/>
      <c r="E1096" s="251"/>
      <c r="F1096" s="231"/>
      <c r="G1096" s="231"/>
      <c r="H1096" s="231"/>
      <c r="I1096" s="231"/>
      <c r="J1096" s="224"/>
      <c r="K1096" s="225"/>
      <c r="L1096" s="225"/>
      <c r="M1096" s="223"/>
    </row>
    <row r="1097" spans="1:13" s="202" customFormat="1" x14ac:dyDescent="0.2">
      <c r="A1097" s="272"/>
      <c r="B1097" s="274"/>
      <c r="C1097" s="223"/>
      <c r="D1097" s="239"/>
      <c r="E1097" s="251"/>
      <c r="F1097" s="231"/>
      <c r="G1097" s="231"/>
      <c r="H1097" s="231"/>
      <c r="I1097" s="231"/>
      <c r="J1097" s="224"/>
      <c r="K1097" s="225"/>
      <c r="L1097" s="225"/>
      <c r="M1097" s="223"/>
    </row>
    <row r="1098" spans="1:13" s="202" customFormat="1" x14ac:dyDescent="0.2">
      <c r="A1098" s="272"/>
      <c r="B1098" s="274"/>
      <c r="C1098" s="223"/>
      <c r="D1098" s="239"/>
      <c r="E1098" s="251"/>
      <c r="F1098" s="231"/>
      <c r="G1098" s="231"/>
      <c r="H1098" s="231"/>
      <c r="I1098" s="231"/>
      <c r="J1098" s="224"/>
      <c r="K1098" s="225"/>
      <c r="L1098" s="225"/>
      <c r="M1098" s="223"/>
    </row>
    <row r="1099" spans="1:13" s="202" customFormat="1" x14ac:dyDescent="0.2">
      <c r="A1099" s="272"/>
      <c r="B1099" s="274"/>
      <c r="C1099" s="223"/>
      <c r="D1099" s="239"/>
      <c r="E1099" s="251"/>
      <c r="F1099" s="231"/>
      <c r="G1099" s="231"/>
      <c r="H1099" s="231"/>
      <c r="I1099" s="231"/>
      <c r="J1099" s="224"/>
      <c r="K1099" s="225"/>
      <c r="L1099" s="225"/>
      <c r="M1099" s="223"/>
    </row>
    <row r="1100" spans="1:13" s="202" customFormat="1" x14ac:dyDescent="0.2">
      <c r="A1100" s="272"/>
      <c r="B1100" s="274"/>
      <c r="C1100" s="227"/>
      <c r="D1100" s="239"/>
      <c r="E1100" s="252"/>
      <c r="F1100" s="231"/>
      <c r="G1100" s="231"/>
      <c r="H1100" s="232"/>
      <c r="I1100" s="231"/>
      <c r="J1100" s="224"/>
      <c r="K1100" s="225"/>
      <c r="L1100" s="225"/>
      <c r="M1100" s="223"/>
    </row>
    <row r="1101" spans="1:13" s="202" customFormat="1" x14ac:dyDescent="0.2">
      <c r="A1101" s="272"/>
      <c r="B1101" s="274"/>
      <c r="C1101" s="223"/>
      <c r="D1101" s="239"/>
      <c r="E1101" s="251"/>
      <c r="F1101" s="231"/>
      <c r="G1101" s="231"/>
      <c r="H1101" s="231"/>
      <c r="I1101" s="231"/>
      <c r="J1101" s="224"/>
      <c r="K1101" s="225"/>
      <c r="L1101" s="225"/>
      <c r="M1101" s="223"/>
    </row>
    <row r="1102" spans="1:13" s="202" customFormat="1" x14ac:dyDescent="0.2">
      <c r="A1102" s="272"/>
      <c r="B1102" s="274"/>
      <c r="C1102" s="223"/>
      <c r="D1102" s="239"/>
      <c r="E1102" s="251"/>
      <c r="F1102" s="231"/>
      <c r="G1102" s="231"/>
      <c r="H1102" s="231"/>
      <c r="I1102" s="231"/>
      <c r="J1102" s="224"/>
      <c r="K1102" s="225"/>
      <c r="L1102" s="225"/>
      <c r="M1102" s="223"/>
    </row>
    <row r="1103" spans="1:13" s="202" customFormat="1" x14ac:dyDescent="0.2">
      <c r="A1103" s="272"/>
      <c r="B1103" s="274"/>
      <c r="C1103" s="223"/>
      <c r="D1103" s="239"/>
      <c r="E1103" s="251"/>
      <c r="F1103" s="231"/>
      <c r="G1103" s="231"/>
      <c r="H1103" s="231"/>
      <c r="I1103" s="231"/>
      <c r="J1103" s="224"/>
      <c r="K1103" s="225"/>
      <c r="L1103" s="225"/>
      <c r="M1103" s="223"/>
    </row>
    <row r="1104" spans="1:13" s="202" customFormat="1" x14ac:dyDescent="0.2">
      <c r="A1104" s="272"/>
      <c r="B1104" s="274"/>
      <c r="C1104" s="223"/>
      <c r="D1104" s="239"/>
      <c r="E1104" s="251"/>
      <c r="F1104" s="231"/>
      <c r="G1104" s="231"/>
      <c r="H1104" s="231"/>
      <c r="I1104" s="231"/>
      <c r="J1104" s="224"/>
      <c r="K1104" s="225"/>
      <c r="L1104" s="225"/>
      <c r="M1104" s="223"/>
    </row>
    <row r="1105" spans="1:13" s="202" customFormat="1" x14ac:dyDescent="0.2">
      <c r="A1105" s="272"/>
      <c r="B1105" s="274"/>
      <c r="C1105" s="227"/>
      <c r="D1105" s="239"/>
      <c r="E1105" s="251"/>
      <c r="F1105" s="231"/>
      <c r="G1105" s="231"/>
      <c r="H1105" s="232"/>
      <c r="I1105" s="231"/>
      <c r="J1105" s="224"/>
      <c r="K1105" s="225"/>
      <c r="L1105" s="225"/>
      <c r="M1105" s="223"/>
    </row>
    <row r="1106" spans="1:13" s="202" customFormat="1" x14ac:dyDescent="0.2">
      <c r="A1106" s="272"/>
      <c r="B1106" s="274"/>
      <c r="C1106" s="223"/>
      <c r="D1106" s="239"/>
      <c r="E1106" s="251"/>
      <c r="F1106" s="231"/>
      <c r="G1106" s="231"/>
      <c r="H1106" s="231"/>
      <c r="I1106" s="231"/>
      <c r="J1106" s="224"/>
      <c r="K1106" s="225"/>
      <c r="L1106" s="225"/>
      <c r="M1106" s="223"/>
    </row>
    <row r="1107" spans="1:13" s="202" customFormat="1" x14ac:dyDescent="0.2">
      <c r="A1107" s="272"/>
      <c r="B1107" s="274"/>
      <c r="C1107" s="223"/>
      <c r="D1107" s="239"/>
      <c r="E1107" s="251"/>
      <c r="F1107" s="231"/>
      <c r="G1107" s="231"/>
      <c r="H1107" s="231"/>
      <c r="I1107" s="231"/>
      <c r="J1107" s="224"/>
      <c r="K1107" s="225"/>
      <c r="L1107" s="225"/>
      <c r="M1107" s="223"/>
    </row>
    <row r="1108" spans="1:13" s="202" customFormat="1" x14ac:dyDescent="0.2">
      <c r="A1108" s="272"/>
      <c r="B1108" s="274"/>
      <c r="C1108" s="223"/>
      <c r="D1108" s="239"/>
      <c r="E1108" s="251"/>
      <c r="F1108" s="231"/>
      <c r="G1108" s="231"/>
      <c r="H1108" s="231"/>
      <c r="I1108" s="231"/>
      <c r="J1108" s="224"/>
      <c r="K1108" s="225"/>
      <c r="L1108" s="225"/>
      <c r="M1108" s="223"/>
    </row>
    <row r="1109" spans="1:13" s="202" customFormat="1" x14ac:dyDescent="0.2">
      <c r="A1109" s="272"/>
      <c r="B1109" s="274"/>
      <c r="C1109" s="223"/>
      <c r="D1109" s="239"/>
      <c r="E1109" s="251"/>
      <c r="F1109" s="231"/>
      <c r="G1109" s="231"/>
      <c r="H1109" s="231"/>
      <c r="I1109" s="231"/>
      <c r="J1109" s="224"/>
      <c r="K1109" s="225"/>
      <c r="L1109" s="225"/>
      <c r="M1109" s="223"/>
    </row>
    <row r="1110" spans="1:13" s="202" customFormat="1" x14ac:dyDescent="0.2">
      <c r="A1110" s="272"/>
      <c r="B1110" s="274"/>
      <c r="C1110" s="223"/>
      <c r="D1110" s="239"/>
      <c r="E1110" s="251"/>
      <c r="F1110" s="231"/>
      <c r="G1110" s="231"/>
      <c r="H1110" s="231"/>
      <c r="I1110" s="231"/>
      <c r="J1110" s="224"/>
      <c r="K1110" s="225"/>
      <c r="L1110" s="225"/>
      <c r="M1110" s="223"/>
    </row>
    <row r="1111" spans="1:13" s="202" customFormat="1" x14ac:dyDescent="0.2">
      <c r="A1111" s="272"/>
      <c r="B1111" s="274"/>
      <c r="C1111" s="227"/>
      <c r="D1111" s="239"/>
      <c r="E1111" s="251"/>
      <c r="F1111" s="231"/>
      <c r="G1111" s="231"/>
      <c r="H1111" s="232"/>
      <c r="I1111" s="231"/>
      <c r="J1111" s="224"/>
      <c r="K1111" s="225"/>
      <c r="L1111" s="225"/>
      <c r="M1111" s="223"/>
    </row>
    <row r="1112" spans="1:13" s="202" customFormat="1" x14ac:dyDescent="0.2">
      <c r="A1112" s="272"/>
      <c r="B1112" s="274"/>
      <c r="C1112" s="223"/>
      <c r="D1112" s="239"/>
      <c r="E1112" s="251"/>
      <c r="F1112" s="231"/>
      <c r="G1112" s="231"/>
      <c r="H1112" s="231"/>
      <c r="I1112" s="231"/>
      <c r="J1112" s="224"/>
      <c r="K1112" s="225"/>
      <c r="L1112" s="225"/>
      <c r="M1112" s="223"/>
    </row>
    <row r="1113" spans="1:13" s="202" customFormat="1" x14ac:dyDescent="0.2">
      <c r="A1113" s="272"/>
      <c r="B1113" s="274"/>
      <c r="C1113" s="223"/>
      <c r="D1113" s="239"/>
      <c r="E1113" s="251"/>
      <c r="F1113" s="231"/>
      <c r="G1113" s="231"/>
      <c r="H1113" s="231"/>
      <c r="I1113" s="231"/>
      <c r="J1113" s="224"/>
      <c r="K1113" s="225"/>
      <c r="L1113" s="225"/>
      <c r="M1113" s="223"/>
    </row>
    <row r="1114" spans="1:13" s="202" customFormat="1" x14ac:dyDescent="0.2">
      <c r="A1114" s="272"/>
      <c r="B1114" s="274"/>
      <c r="C1114" s="223"/>
      <c r="D1114" s="239"/>
      <c r="E1114" s="251"/>
      <c r="F1114" s="231"/>
      <c r="G1114" s="231"/>
      <c r="H1114" s="231"/>
      <c r="I1114" s="231"/>
      <c r="J1114" s="224"/>
      <c r="K1114" s="225"/>
      <c r="L1114" s="225"/>
      <c r="M1114" s="223"/>
    </row>
    <row r="1115" spans="1:13" s="202" customFormat="1" x14ac:dyDescent="0.2">
      <c r="A1115" s="272"/>
      <c r="B1115" s="274"/>
      <c r="C1115" s="223"/>
      <c r="D1115" s="239"/>
      <c r="E1115" s="251"/>
      <c r="F1115" s="231"/>
      <c r="G1115" s="231"/>
      <c r="H1115" s="231"/>
      <c r="I1115" s="231"/>
      <c r="J1115" s="224"/>
      <c r="K1115" s="225"/>
      <c r="L1115" s="225"/>
      <c r="M1115" s="223"/>
    </row>
    <row r="1116" spans="1:13" s="202" customFormat="1" x14ac:dyDescent="0.2">
      <c r="A1116" s="272"/>
      <c r="B1116" s="274"/>
      <c r="C1116" s="223"/>
      <c r="D1116" s="239"/>
      <c r="E1116" s="251"/>
      <c r="F1116" s="231"/>
      <c r="G1116" s="231"/>
      <c r="H1116" s="231"/>
      <c r="I1116" s="231"/>
      <c r="J1116" s="224"/>
      <c r="K1116" s="225"/>
      <c r="L1116" s="225"/>
      <c r="M1116" s="223"/>
    </row>
    <row r="1117" spans="1:13" s="202" customFormat="1" x14ac:dyDescent="0.2">
      <c r="A1117" s="272"/>
      <c r="B1117" s="274"/>
      <c r="C1117" s="223"/>
      <c r="D1117" s="239"/>
      <c r="E1117" s="251"/>
      <c r="F1117" s="231"/>
      <c r="G1117" s="231"/>
      <c r="H1117" s="231"/>
      <c r="I1117" s="231"/>
      <c r="J1117" s="224"/>
      <c r="K1117" s="225"/>
      <c r="L1117" s="225"/>
      <c r="M1117" s="223"/>
    </row>
    <row r="1118" spans="1:13" s="202" customFormat="1" x14ac:dyDescent="0.2">
      <c r="A1118" s="272"/>
      <c r="B1118" s="274"/>
      <c r="C1118" s="227"/>
      <c r="D1118" s="239"/>
      <c r="E1118" s="251"/>
      <c r="F1118" s="231"/>
      <c r="G1118" s="231"/>
      <c r="H1118" s="232"/>
      <c r="I1118" s="231"/>
      <c r="J1118" s="224"/>
      <c r="K1118" s="225"/>
      <c r="L1118" s="225"/>
      <c r="M1118" s="223"/>
    </row>
    <row r="1119" spans="1:13" s="202" customFormat="1" x14ac:dyDescent="0.2">
      <c r="A1119" s="272"/>
      <c r="B1119" s="274"/>
      <c r="C1119" s="223"/>
      <c r="D1119" s="239"/>
      <c r="E1119" s="251"/>
      <c r="F1119" s="231"/>
      <c r="G1119" s="231"/>
      <c r="H1119" s="231"/>
      <c r="I1119" s="231"/>
      <c r="J1119" s="224"/>
      <c r="K1119" s="225"/>
      <c r="L1119" s="225"/>
      <c r="M1119" s="223"/>
    </row>
    <row r="1120" spans="1:13" s="202" customFormat="1" x14ac:dyDescent="0.2">
      <c r="A1120" s="272"/>
      <c r="B1120" s="274"/>
      <c r="C1120" s="227"/>
      <c r="D1120" s="239"/>
      <c r="E1120" s="251"/>
      <c r="F1120" s="231"/>
      <c r="G1120" s="231"/>
      <c r="H1120" s="232"/>
      <c r="I1120" s="231"/>
      <c r="J1120" s="224"/>
      <c r="K1120" s="225"/>
      <c r="L1120" s="225"/>
      <c r="M1120" s="223"/>
    </row>
    <row r="1121" spans="1:13" s="202" customFormat="1" x14ac:dyDescent="0.2">
      <c r="A1121" s="272"/>
      <c r="B1121" s="274"/>
      <c r="C1121" s="223"/>
      <c r="D1121" s="239"/>
      <c r="E1121" s="247"/>
      <c r="F1121" s="231"/>
      <c r="G1121" s="231"/>
      <c r="H1121" s="231"/>
      <c r="I1121" s="231"/>
      <c r="J1121" s="224"/>
      <c r="K1121" s="225"/>
      <c r="L1121" s="225"/>
      <c r="M1121" s="223"/>
    </row>
    <row r="1122" spans="1:13" s="202" customFormat="1" x14ac:dyDescent="0.2">
      <c r="A1122" s="272"/>
      <c r="B1122" s="274"/>
      <c r="C1122" s="223"/>
      <c r="D1122" s="239"/>
      <c r="E1122" s="247"/>
      <c r="F1122" s="231"/>
      <c r="G1122" s="231"/>
      <c r="H1122" s="231"/>
      <c r="I1122" s="231"/>
      <c r="J1122" s="224"/>
      <c r="K1122" s="225"/>
      <c r="L1122" s="225"/>
      <c r="M1122" s="223"/>
    </row>
    <row r="1123" spans="1:13" s="202" customFormat="1" x14ac:dyDescent="0.2">
      <c r="A1123" s="272"/>
      <c r="B1123" s="274"/>
      <c r="C1123" s="223"/>
      <c r="D1123" s="239"/>
      <c r="E1123" s="247"/>
      <c r="F1123" s="231"/>
      <c r="G1123" s="231"/>
      <c r="H1123" s="231"/>
      <c r="I1123" s="231"/>
      <c r="J1123" s="224"/>
      <c r="K1123" s="225"/>
      <c r="L1123" s="225"/>
      <c r="M1123" s="223"/>
    </row>
    <row r="1124" spans="1:13" s="202" customFormat="1" x14ac:dyDescent="0.2">
      <c r="A1124" s="272"/>
      <c r="B1124" s="274"/>
      <c r="C1124" s="223"/>
      <c r="D1124" s="239"/>
      <c r="E1124" s="247"/>
      <c r="F1124" s="231"/>
      <c r="G1124" s="231"/>
      <c r="H1124" s="231"/>
      <c r="I1124" s="231"/>
      <c r="J1124" s="224"/>
      <c r="K1124" s="225"/>
      <c r="L1124" s="225"/>
      <c r="M1124" s="223"/>
    </row>
    <row r="1125" spans="1:13" s="202" customFormat="1" x14ac:dyDescent="0.2">
      <c r="A1125" s="272"/>
      <c r="B1125" s="274"/>
      <c r="C1125" s="223"/>
      <c r="D1125" s="239"/>
      <c r="E1125" s="247"/>
      <c r="F1125" s="231"/>
      <c r="G1125" s="231"/>
      <c r="H1125" s="231"/>
      <c r="I1125" s="231"/>
      <c r="J1125" s="224"/>
      <c r="K1125" s="225"/>
      <c r="L1125" s="225"/>
      <c r="M1125" s="223"/>
    </row>
    <row r="1126" spans="1:13" s="202" customFormat="1" x14ac:dyDescent="0.2">
      <c r="A1126" s="272"/>
      <c r="B1126" s="274"/>
      <c r="C1126" s="223"/>
      <c r="D1126" s="239"/>
      <c r="E1126" s="247"/>
      <c r="F1126" s="231"/>
      <c r="G1126" s="231"/>
      <c r="H1126" s="231"/>
      <c r="I1126" s="231"/>
      <c r="J1126" s="224"/>
      <c r="K1126" s="225"/>
      <c r="L1126" s="225"/>
      <c r="M1126" s="223"/>
    </row>
    <row r="1127" spans="1:13" s="202" customFormat="1" x14ac:dyDescent="0.2">
      <c r="A1127" s="272"/>
      <c r="B1127" s="274"/>
      <c r="C1127" s="223"/>
      <c r="D1127" s="239"/>
      <c r="E1127" s="247"/>
      <c r="F1127" s="231"/>
      <c r="G1127" s="231"/>
      <c r="H1127" s="231"/>
      <c r="I1127" s="231"/>
      <c r="J1127" s="224"/>
      <c r="K1127" s="225"/>
      <c r="L1127" s="225"/>
      <c r="M1127" s="223"/>
    </row>
    <row r="1128" spans="1:13" s="202" customFormat="1" x14ac:dyDescent="0.2">
      <c r="A1128" s="272"/>
      <c r="B1128" s="274"/>
      <c r="C1128" s="223"/>
      <c r="D1128" s="239"/>
      <c r="E1128" s="247"/>
      <c r="F1128" s="231"/>
      <c r="G1128" s="231"/>
      <c r="H1128" s="231"/>
      <c r="I1128" s="231"/>
      <c r="J1128" s="224"/>
      <c r="K1128" s="225"/>
      <c r="L1128" s="225"/>
      <c r="M1128" s="223"/>
    </row>
    <row r="1129" spans="1:13" s="202" customFormat="1" x14ac:dyDescent="0.2">
      <c r="A1129" s="272"/>
      <c r="B1129" s="274"/>
      <c r="C1129" s="223"/>
      <c r="D1129" s="239"/>
      <c r="E1129" s="247"/>
      <c r="F1129" s="231"/>
      <c r="G1129" s="231"/>
      <c r="H1129" s="231"/>
      <c r="I1129" s="231"/>
      <c r="J1129" s="224"/>
      <c r="K1129" s="225"/>
      <c r="L1129" s="225"/>
      <c r="M1129" s="223"/>
    </row>
    <row r="1130" spans="1:13" s="202" customFormat="1" x14ac:dyDescent="0.2">
      <c r="A1130" s="272"/>
      <c r="B1130" s="274"/>
      <c r="C1130" s="223"/>
      <c r="D1130" s="239"/>
      <c r="E1130" s="247"/>
      <c r="F1130" s="231"/>
      <c r="G1130" s="231"/>
      <c r="H1130" s="231"/>
      <c r="I1130" s="231"/>
      <c r="J1130" s="224"/>
      <c r="K1130" s="225"/>
      <c r="L1130" s="225"/>
      <c r="M1130" s="223"/>
    </row>
    <row r="1131" spans="1:13" s="202" customFormat="1" x14ac:dyDescent="0.2">
      <c r="A1131" s="272"/>
      <c r="B1131" s="274"/>
      <c r="C1131" s="223"/>
      <c r="D1131" s="239"/>
      <c r="E1131" s="247"/>
      <c r="F1131" s="231"/>
      <c r="G1131" s="231"/>
      <c r="H1131" s="231"/>
      <c r="I1131" s="231"/>
      <c r="J1131" s="224"/>
      <c r="K1131" s="225"/>
      <c r="L1131" s="225"/>
      <c r="M1131" s="223"/>
    </row>
    <row r="1132" spans="1:13" s="202" customFormat="1" x14ac:dyDescent="0.2">
      <c r="A1132" s="272"/>
      <c r="B1132" s="274"/>
      <c r="C1132" s="223"/>
      <c r="D1132" s="239"/>
      <c r="E1132" s="247"/>
      <c r="F1132" s="231"/>
      <c r="G1132" s="231"/>
      <c r="H1132" s="231"/>
      <c r="I1132" s="231"/>
      <c r="J1132" s="224"/>
      <c r="K1132" s="225"/>
      <c r="L1132" s="225"/>
      <c r="M1132" s="223"/>
    </row>
    <row r="1133" spans="1:13" s="202" customFormat="1" x14ac:dyDescent="0.2">
      <c r="A1133" s="272"/>
      <c r="B1133" s="274"/>
      <c r="C1133" s="223"/>
      <c r="D1133" s="239"/>
      <c r="E1133" s="247"/>
      <c r="F1133" s="231"/>
      <c r="G1133" s="231"/>
      <c r="H1133" s="231"/>
      <c r="I1133" s="231"/>
      <c r="J1133" s="224"/>
      <c r="K1133" s="225"/>
      <c r="L1133" s="225"/>
      <c r="M1133" s="223"/>
    </row>
    <row r="1134" spans="1:13" s="202" customFormat="1" x14ac:dyDescent="0.2">
      <c r="A1134" s="272"/>
      <c r="B1134" s="274"/>
      <c r="C1134" s="223"/>
      <c r="D1134" s="239"/>
      <c r="E1134" s="247"/>
      <c r="F1134" s="231"/>
      <c r="G1134" s="231"/>
      <c r="H1134" s="231"/>
      <c r="I1134" s="231"/>
      <c r="J1134" s="224"/>
      <c r="K1134" s="225"/>
      <c r="L1134" s="225"/>
      <c r="M1134" s="223"/>
    </row>
    <row r="1135" spans="1:13" s="202" customFormat="1" x14ac:dyDescent="0.2">
      <c r="A1135" s="272"/>
      <c r="B1135" s="274"/>
      <c r="C1135" s="223"/>
      <c r="D1135" s="239"/>
      <c r="E1135" s="247"/>
      <c r="F1135" s="231"/>
      <c r="G1135" s="231"/>
      <c r="H1135" s="231"/>
      <c r="I1135" s="231"/>
      <c r="J1135" s="224"/>
      <c r="K1135" s="225"/>
      <c r="L1135" s="225"/>
      <c r="M1135" s="223"/>
    </row>
    <row r="1136" spans="1:13" s="202" customFormat="1" x14ac:dyDescent="0.2">
      <c r="A1136" s="272"/>
      <c r="B1136" s="274"/>
      <c r="C1136" s="223"/>
      <c r="D1136" s="239"/>
      <c r="E1136" s="247"/>
      <c r="F1136" s="231"/>
      <c r="G1136" s="231"/>
      <c r="H1136" s="231"/>
      <c r="I1136" s="231"/>
      <c r="J1136" s="224"/>
      <c r="K1136" s="225"/>
      <c r="L1136" s="225"/>
      <c r="M1136" s="223"/>
    </row>
    <row r="1137" spans="1:13" s="202" customFormat="1" x14ac:dyDescent="0.2">
      <c r="A1137" s="272"/>
      <c r="B1137" s="274"/>
      <c r="C1137" s="223"/>
      <c r="D1137" s="239"/>
      <c r="E1137" s="247"/>
      <c r="F1137" s="231"/>
      <c r="G1137" s="231"/>
      <c r="H1137" s="231"/>
      <c r="I1137" s="231"/>
      <c r="J1137" s="224"/>
      <c r="K1137" s="225"/>
      <c r="L1137" s="225"/>
      <c r="M1137" s="223"/>
    </row>
    <row r="1138" spans="1:13" s="202" customFormat="1" x14ac:dyDescent="0.2">
      <c r="A1138" s="272"/>
      <c r="B1138" s="274"/>
      <c r="C1138" s="223"/>
      <c r="D1138" s="239"/>
      <c r="E1138" s="247"/>
      <c r="F1138" s="231"/>
      <c r="G1138" s="231"/>
      <c r="H1138" s="231"/>
      <c r="I1138" s="231"/>
      <c r="J1138" s="224"/>
      <c r="K1138" s="225"/>
      <c r="L1138" s="225"/>
      <c r="M1138" s="226"/>
    </row>
    <row r="1139" spans="1:13" s="202" customFormat="1" x14ac:dyDescent="0.2">
      <c r="A1139" s="272"/>
      <c r="B1139" s="274"/>
      <c r="C1139" s="223"/>
      <c r="D1139" s="239"/>
      <c r="E1139" s="247"/>
      <c r="F1139" s="231"/>
      <c r="G1139" s="231"/>
      <c r="H1139" s="231"/>
      <c r="I1139" s="231"/>
      <c r="J1139" s="224"/>
      <c r="K1139" s="225"/>
      <c r="L1139" s="225"/>
      <c r="M1139" s="226"/>
    </row>
    <row r="1140" spans="1:13" s="202" customFormat="1" x14ac:dyDescent="0.2">
      <c r="A1140" s="272"/>
      <c r="B1140" s="274"/>
      <c r="C1140" s="223"/>
      <c r="D1140" s="239"/>
      <c r="E1140" s="247"/>
      <c r="F1140" s="231"/>
      <c r="G1140" s="231"/>
      <c r="H1140" s="231"/>
      <c r="I1140" s="231"/>
      <c r="J1140" s="224"/>
      <c r="K1140" s="225"/>
      <c r="L1140" s="225"/>
      <c r="M1140" s="226"/>
    </row>
    <row r="1141" spans="1:13" s="202" customFormat="1" x14ac:dyDescent="0.2">
      <c r="A1141" s="272"/>
      <c r="B1141" s="274"/>
      <c r="C1141" s="223"/>
      <c r="D1141" s="239"/>
      <c r="E1141" s="247"/>
      <c r="F1141" s="231"/>
      <c r="G1141" s="231"/>
      <c r="H1141" s="231"/>
      <c r="I1141" s="231"/>
      <c r="J1141" s="224"/>
      <c r="K1141" s="225"/>
      <c r="L1141" s="225"/>
      <c r="M1141" s="226"/>
    </row>
    <row r="1142" spans="1:13" s="202" customFormat="1" x14ac:dyDescent="0.2">
      <c r="A1142" s="272"/>
      <c r="B1142" s="274"/>
      <c r="C1142" s="227"/>
      <c r="D1142" s="239"/>
      <c r="E1142" s="247"/>
      <c r="F1142" s="231"/>
      <c r="G1142" s="231"/>
      <c r="H1142" s="231"/>
      <c r="I1142" s="231"/>
      <c r="J1142" s="224"/>
      <c r="K1142" s="225"/>
      <c r="L1142" s="225"/>
      <c r="M1142" s="226"/>
    </row>
    <row r="1143" spans="1:13" s="202" customFormat="1" x14ac:dyDescent="0.2">
      <c r="A1143" s="272"/>
      <c r="B1143" s="274"/>
      <c r="C1143" s="227"/>
      <c r="E1143" s="221"/>
      <c r="F1143" s="208"/>
      <c r="G1143" s="208"/>
      <c r="H1143" s="208"/>
      <c r="I1143" s="208"/>
      <c r="J1143" s="208"/>
      <c r="K1143" s="230"/>
      <c r="L1143" s="208"/>
      <c r="M1143" s="208"/>
    </row>
    <row r="1144" spans="1:13" s="202" customFormat="1" x14ac:dyDescent="0.2">
      <c r="A1144" s="272"/>
      <c r="B1144" s="274"/>
      <c r="C1144" s="226"/>
      <c r="D1144" s="239"/>
      <c r="E1144" s="247"/>
      <c r="F1144" s="224"/>
      <c r="G1144" s="224"/>
      <c r="H1144" s="224"/>
      <c r="I1144" s="224"/>
      <c r="J1144" s="224"/>
      <c r="K1144" s="225"/>
      <c r="L1144" s="225"/>
      <c r="M1144" s="233"/>
    </row>
    <row r="1145" spans="1:13" s="202" customFormat="1" x14ac:dyDescent="0.2">
      <c r="A1145" s="272"/>
      <c r="B1145" s="274"/>
      <c r="C1145" s="226"/>
      <c r="D1145" s="239"/>
      <c r="E1145" s="247"/>
      <c r="F1145" s="224"/>
      <c r="G1145" s="224"/>
      <c r="H1145" s="224"/>
      <c r="I1145" s="224"/>
      <c r="J1145" s="224"/>
      <c r="K1145" s="225"/>
      <c r="L1145" s="225"/>
      <c r="M1145" s="233"/>
    </row>
    <row r="1146" spans="1:13" s="202" customFormat="1" x14ac:dyDescent="0.2">
      <c r="A1146" s="272"/>
      <c r="B1146" s="274"/>
      <c r="C1146" s="226"/>
      <c r="D1146" s="239"/>
      <c r="E1146" s="247"/>
      <c r="F1146" s="224"/>
      <c r="G1146" s="224"/>
      <c r="H1146" s="224"/>
      <c r="I1146" s="224"/>
      <c r="J1146" s="224"/>
      <c r="K1146" s="225"/>
      <c r="L1146" s="225"/>
      <c r="M1146" s="233"/>
    </row>
    <row r="1147" spans="1:13" s="202" customFormat="1" x14ac:dyDescent="0.2">
      <c r="A1147" s="272"/>
      <c r="B1147" s="274"/>
      <c r="C1147" s="226"/>
      <c r="D1147" s="239"/>
      <c r="E1147" s="247"/>
      <c r="F1147" s="224"/>
      <c r="G1147" s="224"/>
      <c r="H1147" s="224"/>
      <c r="I1147" s="224"/>
      <c r="J1147" s="224"/>
      <c r="K1147" s="225"/>
      <c r="L1147" s="225"/>
      <c r="M1147" s="233"/>
    </row>
    <row r="1148" spans="1:13" s="202" customFormat="1" x14ac:dyDescent="0.2">
      <c r="A1148" s="272"/>
      <c r="B1148" s="274"/>
      <c r="C1148" s="226"/>
      <c r="D1148" s="239"/>
      <c r="E1148" s="247"/>
      <c r="F1148" s="224"/>
      <c r="G1148" s="224"/>
      <c r="H1148" s="224"/>
      <c r="I1148" s="224"/>
      <c r="J1148" s="224"/>
      <c r="K1148" s="225"/>
      <c r="L1148" s="225"/>
      <c r="M1148" s="233"/>
    </row>
    <row r="1149" spans="1:13" s="202" customFormat="1" x14ac:dyDescent="0.2">
      <c r="A1149" s="272"/>
      <c r="B1149" s="274"/>
      <c r="C1149" s="226"/>
      <c r="D1149" s="239"/>
      <c r="E1149" s="247"/>
      <c r="F1149" s="224"/>
      <c r="G1149" s="224"/>
      <c r="H1149" s="224"/>
      <c r="I1149" s="224"/>
      <c r="J1149" s="224"/>
      <c r="K1149" s="225"/>
      <c r="L1149" s="225"/>
      <c r="M1149" s="233"/>
    </row>
    <row r="1150" spans="1:13" s="202" customFormat="1" x14ac:dyDescent="0.2">
      <c r="A1150" s="272"/>
      <c r="B1150" s="274"/>
      <c r="C1150" s="226"/>
      <c r="D1150" s="239"/>
      <c r="E1150" s="247"/>
      <c r="F1150" s="224"/>
      <c r="G1150" s="224"/>
      <c r="H1150" s="224"/>
      <c r="I1150" s="224"/>
      <c r="J1150" s="224"/>
      <c r="K1150" s="225"/>
      <c r="L1150" s="225"/>
      <c r="M1150" s="233"/>
    </row>
    <row r="1151" spans="1:13" s="202" customFormat="1" x14ac:dyDescent="0.2">
      <c r="A1151" s="272"/>
      <c r="B1151" s="274"/>
      <c r="C1151" s="226"/>
      <c r="D1151" s="239"/>
      <c r="E1151" s="247"/>
      <c r="F1151" s="224"/>
      <c r="G1151" s="224"/>
      <c r="H1151" s="224"/>
      <c r="I1151" s="224"/>
      <c r="J1151" s="224"/>
      <c r="K1151" s="225"/>
      <c r="L1151" s="225"/>
      <c r="M1151" s="226"/>
    </row>
    <row r="1152" spans="1:13" s="202" customFormat="1" x14ac:dyDescent="0.2">
      <c r="A1152" s="272"/>
      <c r="B1152" s="274"/>
      <c r="C1152" s="226"/>
      <c r="D1152" s="239"/>
      <c r="E1152" s="247"/>
      <c r="F1152" s="224"/>
      <c r="G1152" s="224"/>
      <c r="H1152" s="224"/>
      <c r="I1152" s="224"/>
      <c r="J1152" s="224"/>
      <c r="K1152" s="225"/>
      <c r="L1152" s="225"/>
      <c r="M1152" s="226"/>
    </row>
    <row r="1153" spans="1:13" s="202" customFormat="1" x14ac:dyDescent="0.2">
      <c r="A1153" s="272"/>
      <c r="B1153" s="274"/>
      <c r="C1153" s="226"/>
      <c r="D1153" s="239"/>
      <c r="E1153" s="247"/>
      <c r="F1153" s="224"/>
      <c r="G1153" s="224"/>
      <c r="H1153" s="224"/>
      <c r="I1153" s="224"/>
      <c r="J1153" s="224"/>
      <c r="K1153" s="225"/>
      <c r="L1153" s="225"/>
      <c r="M1153" s="226"/>
    </row>
    <row r="1154" spans="1:13" s="202" customFormat="1" x14ac:dyDescent="0.2">
      <c r="A1154" s="272"/>
      <c r="B1154" s="274"/>
      <c r="C1154" s="226"/>
      <c r="D1154" s="239"/>
      <c r="E1154" s="247"/>
      <c r="F1154" s="224"/>
      <c r="G1154" s="224"/>
      <c r="H1154" s="224"/>
      <c r="I1154" s="224"/>
      <c r="J1154" s="224"/>
      <c r="K1154" s="225"/>
      <c r="L1154" s="225"/>
      <c r="M1154" s="226"/>
    </row>
    <row r="1155" spans="1:13" s="202" customFormat="1" x14ac:dyDescent="0.2">
      <c r="A1155" s="272"/>
      <c r="B1155" s="274"/>
      <c r="C1155" s="226"/>
      <c r="D1155" s="239"/>
      <c r="E1155" s="247"/>
      <c r="F1155" s="224"/>
      <c r="G1155" s="224"/>
      <c r="H1155" s="224"/>
      <c r="I1155" s="224"/>
      <c r="J1155" s="224"/>
      <c r="K1155" s="225"/>
      <c r="L1155" s="225"/>
      <c r="M1155" s="226"/>
    </row>
    <row r="1156" spans="1:13" s="202" customFormat="1" x14ac:dyDescent="0.2">
      <c r="A1156" s="272"/>
      <c r="B1156" s="274"/>
      <c r="C1156" s="226"/>
      <c r="D1156" s="239"/>
      <c r="E1156" s="247"/>
      <c r="F1156" s="224"/>
      <c r="G1156" s="224"/>
      <c r="H1156" s="224"/>
      <c r="I1156" s="224"/>
      <c r="J1156" s="224"/>
      <c r="K1156" s="225"/>
      <c r="L1156" s="225"/>
      <c r="M1156" s="226"/>
    </row>
    <row r="1157" spans="1:13" s="202" customFormat="1" x14ac:dyDescent="0.2">
      <c r="A1157" s="272"/>
      <c r="B1157" s="274"/>
      <c r="C1157" s="226"/>
      <c r="D1157" s="239"/>
      <c r="E1157" s="247"/>
      <c r="F1157" s="224"/>
      <c r="G1157" s="224"/>
      <c r="H1157" s="224"/>
      <c r="I1157" s="224"/>
      <c r="J1157" s="224"/>
      <c r="K1157" s="225"/>
      <c r="L1157" s="225"/>
      <c r="M1157" s="226"/>
    </row>
    <row r="1158" spans="1:13" s="202" customFormat="1" x14ac:dyDescent="0.2">
      <c r="A1158" s="272"/>
      <c r="B1158" s="274"/>
      <c r="C1158" s="226"/>
      <c r="D1158" s="239"/>
      <c r="E1158" s="247"/>
      <c r="F1158" s="224"/>
      <c r="G1158" s="224"/>
      <c r="H1158" s="224"/>
      <c r="I1158" s="224"/>
      <c r="J1158" s="224"/>
      <c r="K1158" s="225"/>
      <c r="L1158" s="225"/>
      <c r="M1158" s="226"/>
    </row>
    <row r="1159" spans="1:13" s="202" customFormat="1" x14ac:dyDescent="0.2">
      <c r="A1159" s="272"/>
      <c r="B1159" s="274"/>
      <c r="C1159" s="226"/>
      <c r="D1159" s="239"/>
      <c r="E1159" s="247"/>
      <c r="F1159" s="224"/>
      <c r="G1159" s="224"/>
      <c r="H1159" s="224"/>
      <c r="I1159" s="224"/>
      <c r="J1159" s="224"/>
      <c r="K1159" s="225"/>
      <c r="L1159" s="225"/>
      <c r="M1159" s="226"/>
    </row>
    <row r="1160" spans="1:13" s="202" customFormat="1" x14ac:dyDescent="0.2">
      <c r="A1160" s="272"/>
      <c r="B1160" s="274"/>
      <c r="C1160" s="226"/>
      <c r="D1160" s="239"/>
      <c r="E1160" s="247"/>
      <c r="F1160" s="224"/>
      <c r="G1160" s="224"/>
      <c r="H1160" s="224"/>
      <c r="I1160" s="224"/>
      <c r="J1160" s="224"/>
      <c r="K1160" s="225"/>
      <c r="L1160" s="225"/>
      <c r="M1160" s="226"/>
    </row>
    <row r="1161" spans="1:13" s="202" customFormat="1" x14ac:dyDescent="0.2">
      <c r="A1161" s="272"/>
      <c r="B1161" s="274"/>
      <c r="C1161" s="226"/>
      <c r="D1161" s="239"/>
      <c r="E1161" s="247"/>
      <c r="F1161" s="224"/>
      <c r="G1161" s="224"/>
      <c r="H1161" s="224"/>
      <c r="I1161" s="224"/>
      <c r="J1161" s="224"/>
      <c r="K1161" s="225"/>
      <c r="L1161" s="225"/>
      <c r="M1161" s="226"/>
    </row>
    <row r="1162" spans="1:13" s="202" customFormat="1" x14ac:dyDescent="0.2">
      <c r="A1162" s="272"/>
      <c r="B1162" s="274"/>
      <c r="C1162" s="226"/>
      <c r="D1162" s="239"/>
      <c r="E1162" s="247"/>
      <c r="F1162" s="224"/>
      <c r="G1162" s="224"/>
      <c r="H1162" s="224"/>
      <c r="I1162" s="224"/>
      <c r="J1162" s="224"/>
      <c r="K1162" s="229"/>
      <c r="L1162" s="229"/>
      <c r="M1162" s="226"/>
    </row>
    <row r="1163" spans="1:13" s="202" customFormat="1" x14ac:dyDescent="0.2">
      <c r="A1163" s="272"/>
      <c r="B1163" s="274"/>
      <c r="C1163" s="226"/>
      <c r="D1163" s="239"/>
      <c r="E1163" s="247"/>
      <c r="F1163" s="224"/>
      <c r="G1163" s="224"/>
      <c r="H1163" s="224"/>
      <c r="I1163" s="224"/>
      <c r="J1163" s="224"/>
      <c r="K1163" s="229"/>
      <c r="L1163" s="229"/>
      <c r="M1163" s="226"/>
    </row>
    <row r="1164" spans="1:13" s="202" customFormat="1" x14ac:dyDescent="0.2">
      <c r="A1164" s="272"/>
      <c r="B1164" s="274"/>
      <c r="C1164" s="226"/>
      <c r="D1164" s="239"/>
      <c r="E1164" s="247"/>
      <c r="F1164" s="224"/>
      <c r="G1164" s="224"/>
      <c r="H1164" s="224"/>
      <c r="I1164" s="224"/>
      <c r="J1164" s="224"/>
      <c r="K1164" s="225"/>
      <c r="L1164" s="225"/>
      <c r="M1164" s="226"/>
    </row>
    <row r="1165" spans="1:13" s="202" customFormat="1" x14ac:dyDescent="0.2">
      <c r="A1165" s="272"/>
      <c r="B1165" s="274"/>
      <c r="C1165" s="226"/>
      <c r="D1165" s="239"/>
      <c r="E1165" s="247"/>
      <c r="F1165" s="224"/>
      <c r="G1165" s="224"/>
      <c r="H1165" s="224"/>
      <c r="I1165" s="224"/>
      <c r="J1165" s="224"/>
      <c r="K1165" s="225"/>
      <c r="L1165" s="225"/>
      <c r="M1165" s="226"/>
    </row>
    <row r="1166" spans="1:13" s="202" customFormat="1" x14ac:dyDescent="0.2">
      <c r="A1166" s="272"/>
      <c r="B1166" s="274"/>
      <c r="C1166" s="226"/>
      <c r="D1166" s="239"/>
      <c r="E1166" s="247"/>
      <c r="F1166" s="224"/>
      <c r="G1166" s="224"/>
      <c r="H1166" s="224"/>
      <c r="I1166" s="224"/>
      <c r="J1166" s="224"/>
      <c r="K1166" s="225"/>
      <c r="L1166" s="225"/>
      <c r="M1166" s="226"/>
    </row>
    <row r="1167" spans="1:13" s="202" customFormat="1" x14ac:dyDescent="0.2">
      <c r="A1167" s="272"/>
      <c r="B1167" s="274"/>
      <c r="C1167" s="227"/>
      <c r="D1167" s="239"/>
      <c r="E1167" s="247"/>
      <c r="F1167" s="224"/>
      <c r="G1167" s="224"/>
      <c r="H1167" s="224"/>
      <c r="I1167" s="224"/>
      <c r="J1167" s="224"/>
      <c r="K1167" s="229"/>
      <c r="L1167" s="229"/>
      <c r="M1167" s="226"/>
    </row>
    <row r="1168" spans="1:13" s="202" customFormat="1" x14ac:dyDescent="0.2">
      <c r="A1168" s="272"/>
      <c r="B1168" s="274"/>
      <c r="C1168" s="223"/>
      <c r="D1168" s="239"/>
      <c r="E1168" s="247"/>
      <c r="F1168" s="224"/>
      <c r="G1168" s="224"/>
      <c r="H1168" s="224"/>
      <c r="I1168" s="224"/>
      <c r="J1168" s="224"/>
      <c r="K1168" s="225"/>
      <c r="L1168" s="225"/>
      <c r="M1168" s="226"/>
    </row>
    <row r="1169" spans="1:13" s="202" customFormat="1" x14ac:dyDescent="0.2">
      <c r="A1169" s="272"/>
      <c r="B1169" s="274"/>
      <c r="C1169" s="223"/>
      <c r="D1169" s="239"/>
      <c r="E1169" s="247"/>
      <c r="F1169" s="224"/>
      <c r="G1169" s="224"/>
      <c r="H1169" s="224"/>
      <c r="I1169" s="224"/>
      <c r="J1169" s="224"/>
      <c r="K1169" s="225"/>
      <c r="L1169" s="225"/>
      <c r="M1169" s="226"/>
    </row>
    <row r="1170" spans="1:13" s="202" customFormat="1" x14ac:dyDescent="0.2">
      <c r="A1170" s="272"/>
      <c r="B1170" s="274"/>
      <c r="C1170" s="223"/>
      <c r="D1170" s="239"/>
      <c r="E1170" s="247"/>
      <c r="F1170" s="224"/>
      <c r="G1170" s="224"/>
      <c r="H1170" s="224"/>
      <c r="I1170" s="224"/>
      <c r="J1170" s="224"/>
      <c r="K1170" s="225"/>
      <c r="L1170" s="225"/>
      <c r="M1170" s="226"/>
    </row>
    <row r="1171" spans="1:13" s="202" customFormat="1" x14ac:dyDescent="0.2">
      <c r="A1171" s="272"/>
      <c r="B1171" s="274"/>
      <c r="C1171" s="223"/>
      <c r="D1171" s="239"/>
      <c r="E1171" s="247"/>
      <c r="F1171" s="224"/>
      <c r="G1171" s="224"/>
      <c r="H1171" s="224"/>
      <c r="I1171" s="224"/>
      <c r="J1171" s="224"/>
      <c r="K1171" s="225"/>
      <c r="L1171" s="225"/>
      <c r="M1171" s="226"/>
    </row>
    <row r="1172" spans="1:13" s="202" customFormat="1" x14ac:dyDescent="0.2">
      <c r="A1172" s="272"/>
      <c r="B1172" s="274"/>
      <c r="C1172" s="223"/>
      <c r="D1172" s="239"/>
      <c r="E1172" s="247"/>
      <c r="F1172" s="224"/>
      <c r="G1172" s="224"/>
      <c r="H1172" s="224"/>
      <c r="I1172" s="224"/>
      <c r="J1172" s="224"/>
      <c r="K1172" s="225"/>
      <c r="L1172" s="225"/>
      <c r="M1172" s="226"/>
    </row>
    <row r="1173" spans="1:13" s="202" customFormat="1" x14ac:dyDescent="0.2">
      <c r="A1173" s="272"/>
      <c r="B1173" s="274"/>
      <c r="C1173" s="227"/>
      <c r="D1173" s="239"/>
      <c r="E1173" s="247"/>
      <c r="F1173" s="224"/>
      <c r="G1173" s="224"/>
      <c r="H1173" s="224"/>
      <c r="I1173" s="224"/>
      <c r="J1173" s="224"/>
      <c r="K1173" s="225"/>
      <c r="L1173" s="225"/>
      <c r="M1173" s="226"/>
    </row>
    <row r="1174" spans="1:13" s="202" customFormat="1" x14ac:dyDescent="0.2">
      <c r="A1174" s="272"/>
      <c r="B1174" s="274"/>
      <c r="C1174" s="223"/>
      <c r="D1174" s="239"/>
      <c r="E1174" s="247"/>
      <c r="F1174" s="224"/>
      <c r="G1174" s="224"/>
      <c r="H1174" s="224"/>
      <c r="I1174" s="224"/>
      <c r="J1174" s="224"/>
      <c r="K1174" s="225"/>
      <c r="L1174" s="225"/>
      <c r="M1174" s="226"/>
    </row>
    <row r="1175" spans="1:13" s="202" customFormat="1" x14ac:dyDescent="0.2">
      <c r="A1175" s="272"/>
      <c r="B1175" s="274"/>
      <c r="C1175" s="223"/>
      <c r="D1175" s="239"/>
      <c r="E1175" s="247"/>
      <c r="F1175" s="224"/>
      <c r="G1175" s="224"/>
      <c r="H1175" s="224"/>
      <c r="I1175" s="224"/>
      <c r="J1175" s="224"/>
      <c r="K1175" s="225"/>
      <c r="L1175" s="225"/>
      <c r="M1175" s="226"/>
    </row>
    <row r="1176" spans="1:13" s="202" customFormat="1" x14ac:dyDescent="0.2">
      <c r="A1176" s="272"/>
      <c r="B1176" s="274"/>
      <c r="C1176" s="227"/>
      <c r="D1176" s="239"/>
      <c r="E1176" s="247"/>
      <c r="F1176" s="224"/>
      <c r="G1176" s="224"/>
      <c r="H1176" s="224"/>
      <c r="I1176" s="224"/>
      <c r="J1176" s="224"/>
      <c r="K1176" s="225"/>
      <c r="L1176" s="225"/>
      <c r="M1176" s="226"/>
    </row>
    <row r="1177" spans="1:13" s="202" customFormat="1" x14ac:dyDescent="0.2">
      <c r="A1177" s="272"/>
      <c r="B1177" s="274"/>
      <c r="C1177" s="223"/>
      <c r="D1177" s="239"/>
      <c r="E1177" s="247"/>
      <c r="F1177" s="224"/>
      <c r="G1177" s="224"/>
      <c r="H1177" s="224"/>
      <c r="I1177" s="224"/>
      <c r="J1177" s="224"/>
      <c r="K1177" s="225"/>
      <c r="L1177" s="225"/>
      <c r="M1177" s="226"/>
    </row>
    <row r="1178" spans="1:13" s="202" customFormat="1" x14ac:dyDescent="0.2">
      <c r="A1178" s="272"/>
      <c r="B1178" s="274"/>
      <c r="C1178" s="223"/>
      <c r="D1178" s="239"/>
      <c r="E1178" s="247"/>
      <c r="F1178" s="224"/>
      <c r="G1178" s="224"/>
      <c r="H1178" s="224"/>
      <c r="I1178" s="224"/>
      <c r="J1178" s="224"/>
      <c r="K1178" s="225"/>
      <c r="L1178" s="225"/>
      <c r="M1178" s="226"/>
    </row>
    <row r="1179" spans="1:13" s="202" customFormat="1" x14ac:dyDescent="0.2">
      <c r="A1179" s="272"/>
      <c r="B1179" s="274"/>
      <c r="C1179" s="227"/>
      <c r="D1179" s="239"/>
      <c r="E1179" s="247"/>
      <c r="F1179" s="224"/>
      <c r="G1179" s="224"/>
      <c r="H1179" s="224"/>
      <c r="I1179" s="224"/>
      <c r="J1179" s="224"/>
      <c r="K1179" s="225"/>
      <c r="L1179" s="225"/>
      <c r="M1179" s="226"/>
    </row>
    <row r="1180" spans="1:13" s="202" customFormat="1" x14ac:dyDescent="0.2">
      <c r="A1180" s="272"/>
      <c r="B1180" s="274"/>
      <c r="C1180" s="223"/>
      <c r="D1180" s="239"/>
      <c r="E1180" s="247"/>
      <c r="F1180" s="224"/>
      <c r="G1180" s="224"/>
      <c r="H1180" s="224"/>
      <c r="I1180" s="224"/>
      <c r="J1180" s="224"/>
      <c r="K1180" s="225"/>
      <c r="L1180" s="225"/>
      <c r="M1180" s="226"/>
    </row>
    <row r="1181" spans="1:13" s="202" customFormat="1" x14ac:dyDescent="0.2">
      <c r="A1181" s="272"/>
      <c r="B1181" s="274"/>
      <c r="C1181" s="223"/>
      <c r="D1181" s="239"/>
      <c r="E1181" s="247"/>
      <c r="F1181" s="224"/>
      <c r="G1181" s="224"/>
      <c r="H1181" s="224"/>
      <c r="I1181" s="224"/>
      <c r="J1181" s="224"/>
      <c r="K1181" s="225"/>
      <c r="L1181" s="225"/>
      <c r="M1181" s="226"/>
    </row>
    <row r="1182" spans="1:13" s="202" customFormat="1" x14ac:dyDescent="0.2">
      <c r="A1182" s="272"/>
      <c r="B1182" s="274"/>
      <c r="C1182" s="223"/>
      <c r="D1182" s="239"/>
      <c r="E1182" s="247"/>
      <c r="F1182" s="224"/>
      <c r="G1182" s="224"/>
      <c r="H1182" s="224"/>
      <c r="I1182" s="224"/>
      <c r="J1182" s="224"/>
      <c r="K1182" s="225"/>
      <c r="L1182" s="225"/>
      <c r="M1182" s="226"/>
    </row>
    <row r="1183" spans="1:13" s="202" customFormat="1" x14ac:dyDescent="0.2">
      <c r="A1183" s="272"/>
      <c r="B1183" s="274"/>
      <c r="C1183" s="227"/>
      <c r="D1183" s="239"/>
      <c r="E1183" s="248"/>
      <c r="F1183" s="224"/>
      <c r="G1183" s="224"/>
      <c r="H1183" s="224"/>
      <c r="I1183" s="224"/>
      <c r="J1183" s="224"/>
      <c r="K1183" s="225"/>
      <c r="L1183" s="225"/>
      <c r="M1183" s="226"/>
    </row>
    <row r="1184" spans="1:13" s="202" customFormat="1" x14ac:dyDescent="0.2">
      <c r="A1184" s="272"/>
      <c r="B1184" s="274"/>
      <c r="C1184" s="223"/>
      <c r="D1184" s="239"/>
      <c r="E1184" s="247"/>
      <c r="F1184" s="224"/>
      <c r="G1184" s="224"/>
      <c r="H1184" s="224"/>
      <c r="I1184" s="224"/>
      <c r="J1184" s="224"/>
      <c r="K1184" s="225"/>
      <c r="L1184" s="225"/>
      <c r="M1184" s="226"/>
    </row>
    <row r="1185" spans="1:13" s="202" customFormat="1" x14ac:dyDescent="0.2">
      <c r="A1185" s="272"/>
      <c r="B1185" s="274"/>
      <c r="C1185" s="223"/>
      <c r="D1185" s="239"/>
      <c r="E1185" s="247"/>
      <c r="F1185" s="224"/>
      <c r="G1185" s="224"/>
      <c r="H1185" s="224"/>
      <c r="I1185" s="224"/>
      <c r="J1185" s="224"/>
      <c r="K1185" s="225"/>
      <c r="L1185" s="225"/>
      <c r="M1185" s="226"/>
    </row>
    <row r="1186" spans="1:13" s="202" customFormat="1" x14ac:dyDescent="0.2">
      <c r="A1186" s="272"/>
      <c r="B1186" s="274"/>
      <c r="C1186" s="223"/>
      <c r="D1186" s="239"/>
      <c r="E1186" s="247"/>
      <c r="F1186" s="224"/>
      <c r="G1186" s="224"/>
      <c r="H1186" s="224"/>
      <c r="I1186" s="224"/>
      <c r="J1186" s="224"/>
      <c r="K1186" s="225"/>
      <c r="L1186" s="225"/>
      <c r="M1186" s="226"/>
    </row>
    <row r="1187" spans="1:13" s="202" customFormat="1" x14ac:dyDescent="0.2">
      <c r="A1187" s="272"/>
      <c r="B1187" s="274"/>
      <c r="C1187" s="223"/>
      <c r="D1187" s="239"/>
      <c r="E1187" s="247"/>
      <c r="F1187" s="224"/>
      <c r="G1187" s="224"/>
      <c r="H1187" s="224"/>
      <c r="I1187" s="224"/>
      <c r="J1187" s="224"/>
      <c r="K1187" s="225"/>
      <c r="L1187" s="225"/>
      <c r="M1187" s="226"/>
    </row>
    <row r="1188" spans="1:13" s="202" customFormat="1" x14ac:dyDescent="0.2">
      <c r="A1188" s="272"/>
      <c r="B1188" s="274"/>
      <c r="C1188" s="223"/>
      <c r="D1188" s="239"/>
      <c r="E1188" s="247"/>
      <c r="F1188" s="224"/>
      <c r="G1188" s="224"/>
      <c r="H1188" s="224"/>
      <c r="I1188" s="224"/>
      <c r="J1188" s="224"/>
      <c r="K1188" s="225"/>
      <c r="L1188" s="225"/>
      <c r="M1188" s="226"/>
    </row>
    <row r="1189" spans="1:13" s="202" customFormat="1" x14ac:dyDescent="0.2">
      <c r="A1189" s="272"/>
      <c r="B1189" s="274"/>
      <c r="C1189" s="223"/>
      <c r="D1189" s="239"/>
      <c r="E1189" s="247"/>
      <c r="F1189" s="224"/>
      <c r="G1189" s="224"/>
      <c r="H1189" s="224"/>
      <c r="I1189" s="224"/>
      <c r="J1189" s="224"/>
      <c r="K1189" s="225"/>
      <c r="L1189" s="225"/>
      <c r="M1189" s="226"/>
    </row>
    <row r="1190" spans="1:13" s="202" customFormat="1" x14ac:dyDescent="0.2">
      <c r="A1190" s="272"/>
      <c r="B1190" s="274"/>
      <c r="C1190" s="223"/>
      <c r="D1190" s="239"/>
      <c r="E1190" s="247"/>
      <c r="F1190" s="224"/>
      <c r="G1190" s="224"/>
      <c r="H1190" s="224"/>
      <c r="I1190" s="224"/>
      <c r="J1190" s="224"/>
      <c r="K1190" s="225"/>
      <c r="L1190" s="225"/>
      <c r="M1190" s="226"/>
    </row>
    <row r="1191" spans="1:13" s="202" customFormat="1" x14ac:dyDescent="0.2">
      <c r="A1191" s="272"/>
      <c r="B1191" s="274"/>
      <c r="C1191" s="223"/>
      <c r="D1191" s="239"/>
      <c r="E1191" s="247"/>
      <c r="F1191" s="224"/>
      <c r="G1191" s="224"/>
      <c r="H1191" s="224"/>
      <c r="I1191" s="224"/>
      <c r="J1191" s="224"/>
      <c r="K1191" s="225"/>
      <c r="L1191" s="225"/>
      <c r="M1191" s="226"/>
    </row>
    <row r="1192" spans="1:13" s="202" customFormat="1" x14ac:dyDescent="0.2">
      <c r="A1192" s="272"/>
      <c r="B1192" s="274"/>
      <c r="C1192" s="223"/>
      <c r="D1192" s="239"/>
      <c r="E1192" s="247"/>
      <c r="F1192" s="224"/>
      <c r="G1192" s="224"/>
      <c r="H1192" s="224"/>
      <c r="I1192" s="224"/>
      <c r="J1192" s="224"/>
      <c r="K1192" s="225"/>
      <c r="L1192" s="225"/>
      <c r="M1192" s="226"/>
    </row>
    <row r="1193" spans="1:13" s="202" customFormat="1" x14ac:dyDescent="0.2">
      <c r="A1193" s="272"/>
      <c r="B1193" s="274"/>
      <c r="C1193" s="223"/>
      <c r="D1193" s="239"/>
      <c r="E1193" s="247"/>
      <c r="F1193" s="224"/>
      <c r="G1193" s="224"/>
      <c r="H1193" s="224"/>
      <c r="I1193" s="224"/>
      <c r="J1193" s="224"/>
      <c r="K1193" s="225"/>
      <c r="L1193" s="225"/>
      <c r="M1193" s="226"/>
    </row>
    <row r="1194" spans="1:13" s="202" customFormat="1" x14ac:dyDescent="0.2">
      <c r="A1194" s="272"/>
      <c r="B1194" s="274"/>
      <c r="C1194" s="223"/>
      <c r="D1194" s="239"/>
      <c r="E1194" s="247"/>
      <c r="F1194" s="224"/>
      <c r="G1194" s="224"/>
      <c r="H1194" s="224"/>
      <c r="I1194" s="224"/>
      <c r="J1194" s="224"/>
      <c r="K1194" s="225"/>
      <c r="L1194" s="225"/>
      <c r="M1194" s="226"/>
    </row>
    <row r="1195" spans="1:13" s="202" customFormat="1" x14ac:dyDescent="0.2">
      <c r="A1195" s="272"/>
      <c r="B1195" s="274"/>
      <c r="C1195" s="223"/>
      <c r="D1195" s="239"/>
      <c r="E1195" s="247"/>
      <c r="F1195" s="224"/>
      <c r="G1195" s="224"/>
      <c r="H1195" s="224"/>
      <c r="I1195" s="224"/>
      <c r="J1195" s="224"/>
      <c r="K1195" s="225"/>
      <c r="L1195" s="225"/>
      <c r="M1195" s="226"/>
    </row>
    <row r="1196" spans="1:13" s="202" customFormat="1" x14ac:dyDescent="0.2">
      <c r="A1196" s="272"/>
      <c r="B1196" s="274"/>
      <c r="C1196" s="223"/>
      <c r="D1196" s="239"/>
      <c r="E1196" s="247"/>
      <c r="F1196" s="224"/>
      <c r="G1196" s="224"/>
      <c r="H1196" s="224"/>
      <c r="I1196" s="224"/>
      <c r="J1196" s="224"/>
      <c r="K1196" s="225"/>
      <c r="L1196" s="225"/>
      <c r="M1196" s="226"/>
    </row>
    <row r="1197" spans="1:13" s="202" customFormat="1" x14ac:dyDescent="0.2">
      <c r="A1197" s="272"/>
      <c r="B1197" s="274"/>
      <c r="C1197" s="223"/>
      <c r="D1197" s="239"/>
      <c r="E1197" s="247"/>
      <c r="F1197" s="224"/>
      <c r="G1197" s="224"/>
      <c r="H1197" s="224"/>
      <c r="I1197" s="224"/>
      <c r="J1197" s="224"/>
      <c r="K1197" s="225"/>
      <c r="L1197" s="225"/>
      <c r="M1197" s="226"/>
    </row>
    <row r="1198" spans="1:13" s="202" customFormat="1" x14ac:dyDescent="0.2">
      <c r="A1198" s="272"/>
      <c r="B1198" s="274"/>
      <c r="C1198" s="223"/>
      <c r="D1198" s="239"/>
      <c r="E1198" s="247"/>
      <c r="F1198" s="224"/>
      <c r="G1198" s="224"/>
      <c r="H1198" s="224"/>
      <c r="I1198" s="224"/>
      <c r="J1198" s="224"/>
      <c r="K1198" s="225"/>
      <c r="L1198" s="225"/>
      <c r="M1198" s="226"/>
    </row>
    <row r="1199" spans="1:13" s="202" customFormat="1" x14ac:dyDescent="0.2">
      <c r="A1199" s="272"/>
      <c r="B1199" s="274"/>
      <c r="C1199" s="226"/>
      <c r="D1199" s="239"/>
      <c r="E1199" s="247"/>
      <c r="F1199" s="224"/>
      <c r="G1199" s="224"/>
      <c r="H1199" s="224"/>
      <c r="I1199" s="224"/>
      <c r="J1199" s="224"/>
      <c r="K1199" s="225"/>
      <c r="L1199" s="225"/>
      <c r="M1199" s="226"/>
    </row>
    <row r="1200" spans="1:13" s="202" customFormat="1" x14ac:dyDescent="0.2">
      <c r="A1200" s="272"/>
      <c r="B1200" s="274"/>
      <c r="C1200" s="226"/>
      <c r="D1200" s="239"/>
      <c r="E1200" s="249"/>
      <c r="F1200" s="224"/>
      <c r="G1200" s="224"/>
      <c r="H1200" s="224"/>
      <c r="I1200" s="224"/>
      <c r="J1200" s="224"/>
      <c r="K1200" s="225"/>
      <c r="L1200" s="225"/>
      <c r="M1200" s="226"/>
    </row>
    <row r="1201" spans="1:13" s="202" customFormat="1" x14ac:dyDescent="0.2">
      <c r="A1201" s="272"/>
      <c r="B1201" s="274"/>
      <c r="C1201" s="226"/>
      <c r="D1201" s="239"/>
      <c r="E1201" s="249"/>
      <c r="F1201" s="224"/>
      <c r="G1201" s="224"/>
      <c r="H1201" s="224"/>
      <c r="I1201" s="224"/>
      <c r="J1201" s="224"/>
      <c r="K1201" s="225"/>
      <c r="L1201" s="225"/>
      <c r="M1201" s="226"/>
    </row>
    <row r="1202" spans="1:13" s="202" customFormat="1" x14ac:dyDescent="0.2">
      <c r="A1202" s="272"/>
      <c r="B1202" s="274"/>
      <c r="C1202" s="228"/>
      <c r="D1202" s="239"/>
      <c r="E1202" s="250"/>
      <c r="F1202" s="224"/>
      <c r="G1202" s="224"/>
      <c r="H1202" s="224"/>
      <c r="I1202" s="224"/>
      <c r="J1202" s="224"/>
      <c r="K1202" s="225"/>
      <c r="L1202" s="225"/>
      <c r="M1202" s="226"/>
    </row>
    <row r="1203" spans="1:13" s="202" customFormat="1" x14ac:dyDescent="0.2">
      <c r="A1203" s="272"/>
      <c r="B1203" s="274"/>
      <c r="C1203" s="228"/>
      <c r="D1203" s="241"/>
      <c r="E1203" s="250"/>
      <c r="F1203" s="234"/>
      <c r="G1203" s="224"/>
      <c r="H1203" s="224"/>
      <c r="I1203" s="224"/>
      <c r="J1203" s="224"/>
      <c r="K1203" s="225"/>
      <c r="L1203" s="225"/>
      <c r="M1203" s="226"/>
    </row>
    <row r="1204" spans="1:13" s="202" customFormat="1" x14ac:dyDescent="0.2">
      <c r="A1204" s="272"/>
      <c r="B1204" s="274"/>
      <c r="C1204" s="226"/>
      <c r="D1204" s="239"/>
      <c r="E1204" s="247"/>
      <c r="F1204" s="224"/>
      <c r="G1204" s="224"/>
      <c r="H1204" s="235"/>
      <c r="I1204" s="224"/>
      <c r="J1204" s="224"/>
      <c r="K1204" s="225"/>
      <c r="L1204" s="225"/>
      <c r="M1204" s="224"/>
    </row>
    <row r="1205" spans="1:13" s="202" customFormat="1" x14ac:dyDescent="0.2">
      <c r="A1205" s="272"/>
      <c r="B1205" s="274"/>
      <c r="C1205" s="226"/>
      <c r="D1205" s="239"/>
      <c r="E1205" s="247"/>
      <c r="F1205" s="224"/>
      <c r="G1205" s="224"/>
      <c r="H1205" s="235"/>
      <c r="I1205" s="224"/>
      <c r="J1205" s="224"/>
      <c r="K1205" s="225"/>
      <c r="L1205" s="225"/>
      <c r="M1205" s="224"/>
    </row>
    <row r="1206" spans="1:13" s="202" customFormat="1" x14ac:dyDescent="0.2">
      <c r="A1206" s="272"/>
      <c r="B1206" s="274"/>
      <c r="C1206" s="226"/>
      <c r="D1206" s="239"/>
      <c r="E1206" s="247"/>
      <c r="F1206" s="224"/>
      <c r="G1206" s="224"/>
      <c r="H1206" s="235"/>
      <c r="I1206" s="224"/>
      <c r="J1206" s="224"/>
      <c r="K1206" s="225"/>
      <c r="L1206" s="225"/>
      <c r="M1206" s="224"/>
    </row>
    <row r="1207" spans="1:13" s="202" customFormat="1" x14ac:dyDescent="0.2">
      <c r="A1207" s="272"/>
      <c r="B1207" s="274"/>
      <c r="C1207" s="226"/>
      <c r="D1207" s="239"/>
      <c r="E1207" s="247"/>
      <c r="F1207" s="224"/>
      <c r="G1207" s="224"/>
      <c r="H1207" s="224"/>
      <c r="I1207" s="224"/>
      <c r="J1207" s="224"/>
      <c r="K1207" s="225"/>
      <c r="L1207" s="225"/>
      <c r="M1207" s="224"/>
    </row>
    <row r="1208" spans="1:13" s="202" customFormat="1" x14ac:dyDescent="0.2">
      <c r="A1208" s="272"/>
      <c r="B1208" s="274"/>
      <c r="C1208" s="226"/>
      <c r="D1208" s="239"/>
      <c r="E1208" s="247"/>
      <c r="F1208" s="224"/>
      <c r="G1208" s="224"/>
      <c r="H1208" s="224"/>
      <c r="I1208" s="224"/>
      <c r="J1208" s="224"/>
      <c r="K1208" s="225"/>
      <c r="L1208" s="225"/>
      <c r="M1208" s="224"/>
    </row>
    <row r="1209" spans="1:13" s="202" customFormat="1" x14ac:dyDescent="0.2">
      <c r="A1209" s="272"/>
      <c r="B1209" s="274"/>
      <c r="C1209" s="226"/>
      <c r="D1209" s="239"/>
      <c r="E1209" s="247"/>
      <c r="F1209" s="224"/>
      <c r="G1209" s="224"/>
      <c r="H1209" s="224"/>
      <c r="I1209" s="224"/>
      <c r="J1209" s="224"/>
      <c r="K1209" s="225"/>
      <c r="L1209" s="225"/>
      <c r="M1209" s="224"/>
    </row>
    <row r="1210" spans="1:13" s="202" customFormat="1" x14ac:dyDescent="0.2">
      <c r="A1210" s="272"/>
      <c r="B1210" s="274"/>
      <c r="C1210" s="226"/>
      <c r="D1210" s="239"/>
      <c r="E1210" s="247"/>
      <c r="F1210" s="224"/>
      <c r="G1210" s="224"/>
      <c r="H1210" s="224"/>
      <c r="I1210" s="224"/>
      <c r="J1210" s="224"/>
      <c r="K1210" s="225"/>
      <c r="L1210" s="225"/>
      <c r="M1210" s="226"/>
    </row>
    <row r="1211" spans="1:13" s="202" customFormat="1" x14ac:dyDescent="0.2">
      <c r="A1211" s="272"/>
      <c r="B1211" s="274"/>
      <c r="C1211" s="226"/>
      <c r="D1211" s="239"/>
      <c r="E1211" s="247"/>
      <c r="F1211" s="224"/>
      <c r="G1211" s="224"/>
      <c r="H1211" s="224"/>
      <c r="I1211" s="224"/>
      <c r="J1211" s="224"/>
      <c r="K1211" s="225"/>
      <c r="L1211" s="225"/>
      <c r="M1211" s="226"/>
    </row>
    <row r="1212" spans="1:13" s="202" customFormat="1" x14ac:dyDescent="0.2">
      <c r="A1212" s="272"/>
      <c r="B1212" s="274"/>
      <c r="C1212" s="226"/>
      <c r="D1212" s="239"/>
      <c r="E1212" s="247"/>
      <c r="F1212" s="224"/>
      <c r="G1212" s="224"/>
      <c r="H1212" s="224"/>
      <c r="I1212" s="224"/>
      <c r="J1212" s="224"/>
      <c r="K1212" s="225"/>
      <c r="L1212" s="225"/>
      <c r="M1212" s="226"/>
    </row>
    <row r="1213" spans="1:13" s="202" customFormat="1" x14ac:dyDescent="0.2">
      <c r="A1213" s="272"/>
      <c r="B1213" s="274"/>
      <c r="C1213" s="226"/>
      <c r="D1213" s="239"/>
      <c r="E1213" s="247"/>
      <c r="F1213" s="224"/>
      <c r="G1213" s="224"/>
      <c r="H1213" s="224"/>
      <c r="I1213" s="224"/>
      <c r="J1213" s="224"/>
      <c r="K1213" s="225"/>
      <c r="L1213" s="225"/>
      <c r="M1213" s="226"/>
    </row>
    <row r="1214" spans="1:13" s="202" customFormat="1" x14ac:dyDescent="0.2">
      <c r="A1214" s="272"/>
      <c r="B1214" s="274"/>
      <c r="C1214" s="226"/>
      <c r="D1214" s="239"/>
      <c r="E1214" s="247"/>
      <c r="F1214" s="224"/>
      <c r="G1214" s="224"/>
      <c r="H1214" s="224"/>
      <c r="I1214" s="224"/>
      <c r="J1214" s="224"/>
      <c r="K1214" s="225"/>
      <c r="L1214" s="225"/>
      <c r="M1214" s="226"/>
    </row>
    <row r="1215" spans="1:13" s="202" customFormat="1" x14ac:dyDescent="0.2">
      <c r="A1215" s="272"/>
      <c r="B1215" s="274"/>
      <c r="C1215" s="226"/>
      <c r="D1215" s="239"/>
      <c r="E1215" s="247"/>
      <c r="F1215" s="224"/>
      <c r="G1215" s="224"/>
      <c r="H1215" s="224"/>
      <c r="I1215" s="224"/>
      <c r="J1215" s="224"/>
      <c r="K1215" s="225"/>
      <c r="L1215" s="225"/>
      <c r="M1215" s="226"/>
    </row>
    <row r="1216" spans="1:13" s="202" customFormat="1" x14ac:dyDescent="0.2">
      <c r="A1216" s="272"/>
      <c r="B1216" s="274"/>
      <c r="C1216" s="226"/>
      <c r="D1216" s="239"/>
      <c r="E1216" s="247"/>
      <c r="F1216" s="224"/>
      <c r="G1216" s="224"/>
      <c r="H1216" s="224"/>
      <c r="I1216" s="224"/>
      <c r="J1216" s="224"/>
      <c r="K1216" s="225"/>
      <c r="L1216" s="225"/>
      <c r="M1216" s="226"/>
    </row>
    <row r="1217" spans="1:13" s="202" customFormat="1" x14ac:dyDescent="0.2">
      <c r="A1217" s="272"/>
      <c r="B1217" s="274"/>
      <c r="C1217" s="226"/>
      <c r="D1217" s="239"/>
      <c r="E1217" s="247"/>
      <c r="F1217" s="224"/>
      <c r="G1217" s="224"/>
      <c r="H1217" s="224"/>
      <c r="I1217" s="224"/>
      <c r="J1217" s="224"/>
      <c r="K1217" s="225"/>
      <c r="L1217" s="225"/>
      <c r="M1217" s="226"/>
    </row>
    <row r="1218" spans="1:13" s="202" customFormat="1" x14ac:dyDescent="0.2">
      <c r="A1218" s="272"/>
      <c r="B1218" s="274"/>
      <c r="C1218" s="226"/>
      <c r="D1218" s="239"/>
      <c r="E1218" s="247"/>
      <c r="F1218" s="224"/>
      <c r="G1218" s="224"/>
      <c r="H1218" s="224"/>
      <c r="I1218" s="224"/>
      <c r="J1218" s="224"/>
      <c r="K1218" s="225"/>
      <c r="L1218" s="225"/>
      <c r="M1218" s="226"/>
    </row>
    <row r="1219" spans="1:13" s="202" customFormat="1" x14ac:dyDescent="0.2">
      <c r="A1219" s="272"/>
      <c r="B1219" s="274"/>
      <c r="C1219" s="226"/>
      <c r="D1219" s="239"/>
      <c r="E1219" s="247"/>
      <c r="F1219" s="224"/>
      <c r="G1219" s="224"/>
      <c r="H1219" s="224"/>
      <c r="I1219" s="224"/>
      <c r="J1219" s="224"/>
      <c r="K1219" s="225"/>
      <c r="L1219" s="225"/>
      <c r="M1219" s="226"/>
    </row>
    <row r="1220" spans="1:13" s="202" customFormat="1" x14ac:dyDescent="0.2">
      <c r="A1220" s="272"/>
      <c r="B1220" s="274"/>
      <c r="C1220" s="226"/>
      <c r="D1220" s="239"/>
      <c r="E1220" s="247"/>
      <c r="F1220" s="224"/>
      <c r="G1220" s="224"/>
      <c r="H1220" s="224"/>
      <c r="I1220" s="224"/>
      <c r="J1220" s="224"/>
      <c r="K1220" s="225"/>
      <c r="L1220" s="225"/>
      <c r="M1220" s="226"/>
    </row>
    <row r="1221" spans="1:13" s="202" customFormat="1" x14ac:dyDescent="0.2">
      <c r="A1221" s="272"/>
      <c r="B1221" s="274"/>
      <c r="C1221" s="226"/>
      <c r="D1221" s="239"/>
      <c r="E1221" s="247"/>
      <c r="F1221" s="224"/>
      <c r="G1221" s="224"/>
      <c r="H1221" s="224"/>
      <c r="I1221" s="224"/>
      <c r="J1221" s="224"/>
      <c r="K1221" s="225"/>
      <c r="L1221" s="225"/>
      <c r="M1221" s="226"/>
    </row>
    <row r="1222" spans="1:13" s="202" customFormat="1" x14ac:dyDescent="0.2">
      <c r="A1222" s="272"/>
      <c r="B1222" s="274"/>
      <c r="C1222" s="226"/>
      <c r="D1222" s="239"/>
      <c r="E1222" s="247"/>
      <c r="F1222" s="224"/>
      <c r="G1222" s="224"/>
      <c r="H1222" s="224"/>
      <c r="I1222" s="224"/>
      <c r="J1222" s="224"/>
      <c r="K1222" s="225"/>
      <c r="L1222" s="225"/>
      <c r="M1222" s="226"/>
    </row>
    <row r="1223" spans="1:13" s="202" customFormat="1" x14ac:dyDescent="0.2">
      <c r="A1223" s="272"/>
      <c r="B1223" s="274"/>
      <c r="C1223" s="226"/>
      <c r="D1223" s="239"/>
      <c r="E1223" s="247"/>
      <c r="F1223" s="224"/>
      <c r="G1223" s="224"/>
      <c r="H1223" s="224"/>
      <c r="I1223" s="224"/>
      <c r="J1223" s="224"/>
      <c r="K1223" s="225"/>
      <c r="L1223" s="225"/>
      <c r="M1223" s="226"/>
    </row>
    <row r="1224" spans="1:13" s="202" customFormat="1" x14ac:dyDescent="0.2">
      <c r="A1224" s="272"/>
      <c r="B1224" s="274"/>
      <c r="C1224" s="226"/>
      <c r="D1224" s="239"/>
      <c r="E1224" s="247"/>
      <c r="F1224" s="224"/>
      <c r="G1224" s="224"/>
      <c r="H1224" s="224"/>
      <c r="I1224" s="224"/>
      <c r="J1224" s="224"/>
      <c r="K1224" s="225"/>
      <c r="L1224" s="225"/>
      <c r="M1224" s="226"/>
    </row>
    <row r="1225" spans="1:13" s="202" customFormat="1" x14ac:dyDescent="0.2">
      <c r="A1225" s="272"/>
      <c r="B1225" s="274"/>
      <c r="C1225" s="226"/>
      <c r="D1225" s="239"/>
      <c r="E1225" s="247"/>
      <c r="F1225" s="224"/>
      <c r="G1225" s="224"/>
      <c r="H1225" s="224"/>
      <c r="I1225" s="224"/>
      <c r="J1225" s="224"/>
      <c r="K1225" s="225"/>
      <c r="L1225" s="225"/>
      <c r="M1225" s="226"/>
    </row>
    <row r="1226" spans="1:13" s="202" customFormat="1" x14ac:dyDescent="0.2">
      <c r="A1226" s="272"/>
      <c r="B1226" s="274"/>
      <c r="C1226" s="226"/>
      <c r="D1226" s="239"/>
      <c r="E1226" s="247"/>
      <c r="F1226" s="224"/>
      <c r="G1226" s="224"/>
      <c r="H1226" s="224"/>
      <c r="I1226" s="224"/>
      <c r="J1226" s="224"/>
      <c r="K1226" s="225"/>
      <c r="L1226" s="225"/>
      <c r="M1226" s="226"/>
    </row>
    <row r="1227" spans="1:13" s="202" customFormat="1" x14ac:dyDescent="0.2">
      <c r="A1227" s="272"/>
      <c r="B1227" s="274"/>
      <c r="C1227" s="226"/>
      <c r="D1227" s="239"/>
      <c r="E1227" s="247"/>
      <c r="F1227" s="224"/>
      <c r="G1227" s="224"/>
      <c r="H1227" s="224"/>
      <c r="I1227" s="224"/>
      <c r="J1227" s="224"/>
      <c r="K1227" s="225"/>
      <c r="L1227" s="225"/>
      <c r="M1227" s="226"/>
    </row>
    <row r="1228" spans="1:13" s="202" customFormat="1" x14ac:dyDescent="0.2">
      <c r="A1228" s="272"/>
      <c r="B1228" s="274"/>
      <c r="C1228" s="226"/>
      <c r="D1228" s="239"/>
      <c r="E1228" s="247"/>
      <c r="F1228" s="224"/>
      <c r="G1228" s="224"/>
      <c r="H1228" s="224"/>
      <c r="I1228" s="224"/>
      <c r="J1228" s="224"/>
      <c r="K1228" s="225"/>
      <c r="L1228" s="225"/>
      <c r="M1228" s="226"/>
    </row>
    <row r="1229" spans="1:13" s="202" customFormat="1" x14ac:dyDescent="0.2">
      <c r="A1229" s="272"/>
      <c r="B1229" s="274"/>
      <c r="C1229" s="226"/>
      <c r="D1229" s="239"/>
      <c r="E1229" s="247"/>
      <c r="F1229" s="224"/>
      <c r="G1229" s="224"/>
      <c r="H1229" s="224"/>
      <c r="I1229" s="224"/>
      <c r="J1229" s="224"/>
      <c r="K1229" s="225"/>
      <c r="L1229" s="225"/>
      <c r="M1229" s="226"/>
    </row>
    <row r="1230" spans="1:13" s="202" customFormat="1" x14ac:dyDescent="0.2">
      <c r="A1230" s="272"/>
      <c r="B1230" s="274"/>
      <c r="C1230" s="226"/>
      <c r="D1230" s="239"/>
      <c r="E1230" s="247"/>
      <c r="F1230" s="224"/>
      <c r="G1230" s="224"/>
      <c r="H1230" s="224"/>
      <c r="I1230" s="224"/>
      <c r="J1230" s="224"/>
      <c r="K1230" s="225"/>
      <c r="L1230" s="225"/>
      <c r="M1230" s="226"/>
    </row>
    <row r="1231" spans="1:13" s="202" customFormat="1" x14ac:dyDescent="0.2">
      <c r="A1231" s="272"/>
      <c r="B1231" s="274"/>
      <c r="C1231" s="226"/>
      <c r="D1231" s="239"/>
      <c r="E1231" s="247"/>
      <c r="F1231" s="224"/>
      <c r="G1231" s="224"/>
      <c r="H1231" s="224"/>
      <c r="I1231" s="224"/>
      <c r="J1231" s="224"/>
      <c r="K1231" s="225"/>
      <c r="L1231" s="225"/>
      <c r="M1231" s="226"/>
    </row>
    <row r="1232" spans="1:13" s="202" customFormat="1" x14ac:dyDescent="0.2">
      <c r="A1232" s="272"/>
      <c r="B1232" s="274"/>
      <c r="C1232" s="226"/>
      <c r="D1232" s="239"/>
      <c r="E1232" s="247"/>
      <c r="F1232" s="224"/>
      <c r="G1232" s="224"/>
      <c r="H1232" s="224"/>
      <c r="I1232" s="224"/>
      <c r="J1232" s="224"/>
      <c r="K1232" s="225"/>
      <c r="L1232" s="225"/>
      <c r="M1232" s="226"/>
    </row>
    <row r="1233" spans="1:13" s="202" customFormat="1" x14ac:dyDescent="0.2">
      <c r="A1233" s="272"/>
      <c r="B1233" s="274"/>
      <c r="C1233" s="226"/>
      <c r="D1233" s="239"/>
      <c r="E1233" s="247"/>
      <c r="F1233" s="224"/>
      <c r="G1233" s="224"/>
      <c r="H1233" s="224"/>
      <c r="I1233" s="224"/>
      <c r="J1233" s="224"/>
      <c r="K1233" s="225"/>
      <c r="L1233" s="225"/>
      <c r="M1233" s="226"/>
    </row>
    <row r="1234" spans="1:13" s="202" customFormat="1" x14ac:dyDescent="0.2">
      <c r="A1234" s="272"/>
      <c r="B1234" s="274"/>
      <c r="C1234" s="226"/>
      <c r="D1234" s="239"/>
      <c r="E1234" s="247"/>
      <c r="F1234" s="224"/>
      <c r="G1234" s="224"/>
      <c r="H1234" s="224"/>
      <c r="I1234" s="224"/>
      <c r="J1234" s="224"/>
      <c r="K1234" s="225"/>
      <c r="L1234" s="225"/>
      <c r="M1234" s="226"/>
    </row>
    <row r="1235" spans="1:13" s="202" customFormat="1" x14ac:dyDescent="0.2">
      <c r="A1235" s="272"/>
      <c r="B1235" s="274"/>
      <c r="C1235" s="226"/>
      <c r="D1235" s="239"/>
      <c r="E1235" s="247"/>
      <c r="F1235" s="224"/>
      <c r="G1235" s="224"/>
      <c r="H1235" s="224"/>
      <c r="I1235" s="224"/>
      <c r="J1235" s="224"/>
      <c r="K1235" s="225"/>
      <c r="L1235" s="225"/>
      <c r="M1235" s="226"/>
    </row>
    <row r="1236" spans="1:13" s="202" customFormat="1" x14ac:dyDescent="0.2">
      <c r="A1236" s="272"/>
      <c r="B1236" s="274"/>
      <c r="C1236" s="226"/>
      <c r="D1236" s="239"/>
      <c r="E1236" s="247"/>
      <c r="F1236" s="224"/>
      <c r="G1236" s="224"/>
      <c r="H1236" s="224"/>
      <c r="I1236" s="224"/>
      <c r="J1236" s="224"/>
      <c r="K1236" s="225"/>
      <c r="L1236" s="225"/>
      <c r="M1236" s="226"/>
    </row>
    <row r="1237" spans="1:13" s="202" customFormat="1" x14ac:dyDescent="0.2">
      <c r="A1237" s="272"/>
      <c r="B1237" s="274"/>
      <c r="C1237" s="226"/>
      <c r="D1237" s="239"/>
      <c r="E1237" s="247"/>
      <c r="F1237" s="224"/>
      <c r="G1237" s="224"/>
      <c r="H1237" s="224"/>
      <c r="I1237" s="224"/>
      <c r="J1237" s="224"/>
      <c r="K1237" s="225"/>
      <c r="L1237" s="225"/>
      <c r="M1237" s="226"/>
    </row>
    <row r="1238" spans="1:13" s="202" customFormat="1" x14ac:dyDescent="0.2">
      <c r="A1238" s="272"/>
      <c r="B1238" s="274"/>
      <c r="C1238" s="226"/>
      <c r="D1238" s="239"/>
      <c r="E1238" s="247"/>
      <c r="F1238" s="224"/>
      <c r="G1238" s="224"/>
      <c r="H1238" s="224"/>
      <c r="I1238" s="224"/>
      <c r="J1238" s="224"/>
      <c r="K1238" s="225"/>
      <c r="L1238" s="225"/>
      <c r="M1238" s="226"/>
    </row>
    <row r="1239" spans="1:13" s="202" customFormat="1" x14ac:dyDescent="0.2">
      <c r="A1239" s="272"/>
      <c r="B1239" s="274"/>
      <c r="C1239" s="226"/>
      <c r="D1239" s="239"/>
      <c r="E1239" s="249"/>
      <c r="F1239" s="224"/>
      <c r="G1239" s="224"/>
      <c r="H1239" s="224"/>
      <c r="I1239" s="224"/>
      <c r="J1239" s="224"/>
      <c r="K1239" s="225"/>
      <c r="L1239" s="225"/>
      <c r="M1239" s="226"/>
    </row>
    <row r="1240" spans="1:13" s="202" customFormat="1" x14ac:dyDescent="0.2">
      <c r="A1240" s="272"/>
      <c r="B1240" s="274"/>
      <c r="C1240" s="226"/>
      <c r="D1240" s="239"/>
      <c r="E1240" s="249"/>
      <c r="F1240" s="224"/>
      <c r="G1240" s="224"/>
      <c r="H1240" s="224"/>
      <c r="I1240" s="224"/>
      <c r="J1240" s="224"/>
      <c r="K1240" s="225"/>
      <c r="L1240" s="225"/>
      <c r="M1240" s="226"/>
    </row>
    <row r="1241" spans="1:13" s="202" customFormat="1" x14ac:dyDescent="0.2">
      <c r="A1241" s="272"/>
      <c r="B1241" s="274"/>
      <c r="C1241" s="226"/>
      <c r="D1241" s="239"/>
      <c r="E1241" s="247"/>
      <c r="F1241" s="224"/>
      <c r="G1241" s="224"/>
      <c r="H1241" s="224"/>
      <c r="I1241" s="224"/>
      <c r="J1241" s="224"/>
      <c r="K1241" s="225"/>
      <c r="L1241" s="225"/>
      <c r="M1241" s="226"/>
    </row>
    <row r="1242" spans="1:13" s="202" customFormat="1" x14ac:dyDescent="0.2">
      <c r="A1242" s="272"/>
      <c r="B1242" s="274"/>
      <c r="C1242" s="226"/>
      <c r="D1242" s="239"/>
      <c r="E1242" s="247"/>
      <c r="F1242" s="224"/>
      <c r="G1242" s="224"/>
      <c r="H1242" s="224"/>
      <c r="I1242" s="224"/>
      <c r="J1242" s="224"/>
      <c r="K1242" s="225"/>
      <c r="L1242" s="225"/>
      <c r="M1242" s="226"/>
    </row>
    <row r="1243" spans="1:13" s="202" customFormat="1" x14ac:dyDescent="0.2">
      <c r="A1243" s="272"/>
      <c r="B1243" s="274"/>
      <c r="C1243" s="226"/>
      <c r="D1243" s="239"/>
      <c r="E1243" s="247"/>
      <c r="F1243" s="224"/>
      <c r="G1243" s="224"/>
      <c r="H1243" s="224"/>
      <c r="I1243" s="224"/>
      <c r="J1243" s="224"/>
      <c r="K1243" s="225"/>
      <c r="L1243" s="225"/>
      <c r="M1243" s="226"/>
    </row>
    <row r="1244" spans="1:13" s="202" customFormat="1" x14ac:dyDescent="0.2">
      <c r="A1244" s="272"/>
      <c r="B1244" s="274"/>
      <c r="C1244" s="226"/>
      <c r="D1244" s="239"/>
      <c r="E1244" s="247"/>
      <c r="F1244" s="224"/>
      <c r="G1244" s="224"/>
      <c r="H1244" s="224"/>
      <c r="I1244" s="224"/>
      <c r="J1244" s="224"/>
      <c r="K1244" s="225"/>
      <c r="L1244" s="225"/>
      <c r="M1244" s="226"/>
    </row>
    <row r="1245" spans="1:13" s="202" customFormat="1" x14ac:dyDescent="0.2">
      <c r="A1245" s="272"/>
      <c r="B1245" s="274"/>
      <c r="C1245" s="226"/>
      <c r="D1245" s="239"/>
      <c r="E1245" s="247"/>
      <c r="F1245" s="224"/>
      <c r="G1245" s="224"/>
      <c r="H1245" s="224"/>
      <c r="I1245" s="224"/>
      <c r="J1245" s="224"/>
      <c r="K1245" s="225"/>
      <c r="L1245" s="225"/>
      <c r="M1245" s="226"/>
    </row>
    <row r="1246" spans="1:13" s="202" customFormat="1" x14ac:dyDescent="0.2">
      <c r="A1246" s="272"/>
      <c r="B1246" s="274"/>
      <c r="C1246" s="226"/>
      <c r="D1246" s="239"/>
      <c r="E1246" s="247"/>
      <c r="F1246" s="224"/>
      <c r="G1246" s="224"/>
      <c r="H1246" s="224"/>
      <c r="I1246" s="224"/>
      <c r="J1246" s="224"/>
      <c r="K1246" s="225"/>
      <c r="L1246" s="225"/>
      <c r="M1246" s="226"/>
    </row>
    <row r="1247" spans="1:13" s="202" customFormat="1" x14ac:dyDescent="0.2">
      <c r="A1247" s="272"/>
      <c r="B1247" s="274"/>
      <c r="C1247" s="226"/>
      <c r="D1247" s="239"/>
      <c r="E1247" s="247"/>
      <c r="F1247" s="224"/>
      <c r="G1247" s="224"/>
      <c r="H1247" s="224"/>
      <c r="I1247" s="224"/>
      <c r="J1247" s="224"/>
      <c r="K1247" s="225"/>
      <c r="L1247" s="225"/>
      <c r="M1247" s="226"/>
    </row>
    <row r="1248" spans="1:13" s="202" customFormat="1" x14ac:dyDescent="0.2">
      <c r="A1248" s="272"/>
      <c r="B1248" s="274"/>
      <c r="C1248" s="226"/>
      <c r="D1248" s="239"/>
      <c r="E1248" s="247"/>
      <c r="F1248" s="224"/>
      <c r="G1248" s="224"/>
      <c r="H1248" s="224"/>
      <c r="I1248" s="224"/>
      <c r="J1248" s="224"/>
      <c r="K1248" s="225"/>
      <c r="L1248" s="225"/>
      <c r="M1248" s="226"/>
    </row>
    <row r="1249" spans="1:13" s="202" customFormat="1" x14ac:dyDescent="0.2">
      <c r="A1249" s="272"/>
      <c r="B1249" s="274"/>
      <c r="C1249" s="226"/>
      <c r="D1249" s="239"/>
      <c r="E1249" s="247"/>
      <c r="F1249" s="224"/>
      <c r="G1249" s="224"/>
      <c r="H1249" s="224"/>
      <c r="I1249" s="224"/>
      <c r="J1249" s="224"/>
      <c r="K1249" s="225"/>
      <c r="L1249" s="225"/>
      <c r="M1249" s="226"/>
    </row>
    <row r="1250" spans="1:13" s="202" customFormat="1" x14ac:dyDescent="0.2">
      <c r="A1250" s="272"/>
      <c r="B1250" s="274"/>
      <c r="C1250" s="226"/>
      <c r="D1250" s="239"/>
      <c r="E1250" s="247"/>
      <c r="F1250" s="224"/>
      <c r="G1250" s="224"/>
      <c r="H1250" s="224"/>
      <c r="I1250" s="224"/>
      <c r="J1250" s="224"/>
      <c r="K1250" s="225"/>
      <c r="L1250" s="225"/>
      <c r="M1250" s="226"/>
    </row>
    <row r="1251" spans="1:13" s="202" customFormat="1" x14ac:dyDescent="0.2">
      <c r="A1251" s="272"/>
      <c r="B1251" s="274"/>
      <c r="C1251" s="226"/>
      <c r="D1251" s="239"/>
      <c r="E1251" s="247"/>
      <c r="F1251" s="224"/>
      <c r="G1251" s="224"/>
      <c r="H1251" s="224"/>
      <c r="I1251" s="224"/>
      <c r="J1251" s="224"/>
      <c r="K1251" s="225"/>
      <c r="L1251" s="225"/>
      <c r="M1251" s="226"/>
    </row>
    <row r="1252" spans="1:13" s="202" customFormat="1" x14ac:dyDescent="0.2">
      <c r="A1252" s="272"/>
      <c r="B1252" s="274"/>
      <c r="C1252" s="226"/>
      <c r="D1252" s="239"/>
      <c r="E1252" s="247"/>
      <c r="F1252" s="224"/>
      <c r="G1252" s="224"/>
      <c r="H1252" s="224"/>
      <c r="I1252" s="224"/>
      <c r="J1252" s="224"/>
      <c r="K1252" s="225"/>
      <c r="L1252" s="225"/>
      <c r="M1252" s="226"/>
    </row>
    <row r="1253" spans="1:13" s="202" customFormat="1" x14ac:dyDescent="0.2">
      <c r="A1253" s="272"/>
      <c r="B1253" s="274"/>
      <c r="C1253" s="226"/>
      <c r="D1253" s="239"/>
      <c r="E1253" s="247"/>
      <c r="F1253" s="224"/>
      <c r="G1253" s="224"/>
      <c r="H1253" s="224"/>
      <c r="I1253" s="224"/>
      <c r="J1253" s="224"/>
      <c r="K1253" s="225"/>
      <c r="L1253" s="225"/>
      <c r="M1253" s="226"/>
    </row>
    <row r="1254" spans="1:13" s="202" customFormat="1" x14ac:dyDescent="0.2">
      <c r="A1254" s="272"/>
      <c r="B1254" s="274"/>
      <c r="C1254" s="226"/>
      <c r="D1254" s="239"/>
      <c r="E1254" s="247"/>
      <c r="F1254" s="224"/>
      <c r="G1254" s="224"/>
      <c r="H1254" s="224"/>
      <c r="I1254" s="224"/>
      <c r="J1254" s="224"/>
      <c r="K1254" s="225"/>
      <c r="L1254" s="225"/>
      <c r="M1254" s="226"/>
    </row>
    <row r="1255" spans="1:13" s="202" customFormat="1" x14ac:dyDescent="0.2">
      <c r="A1255" s="272"/>
      <c r="B1255" s="274"/>
      <c r="C1255" s="228"/>
      <c r="D1255" s="242"/>
      <c r="E1255" s="247"/>
      <c r="F1255" s="234"/>
      <c r="G1255" s="224"/>
      <c r="H1255" s="234"/>
      <c r="I1255" s="224"/>
      <c r="J1255" s="224"/>
      <c r="K1255" s="234"/>
      <c r="L1255" s="225"/>
      <c r="M1255" s="226"/>
    </row>
    <row r="1256" spans="1:13" s="202" customFormat="1" x14ac:dyDescent="0.2">
      <c r="A1256" s="272"/>
      <c r="B1256" s="274"/>
      <c r="C1256" s="226"/>
      <c r="D1256" s="239"/>
      <c r="E1256" s="247"/>
      <c r="F1256" s="224"/>
      <c r="G1256" s="224"/>
      <c r="H1256" s="224"/>
      <c r="I1256" s="224"/>
      <c r="J1256" s="224"/>
      <c r="K1256" s="225"/>
      <c r="L1256" s="225"/>
      <c r="M1256" s="226"/>
    </row>
    <row r="1257" spans="1:13" s="202" customFormat="1" x14ac:dyDescent="0.2">
      <c r="A1257" s="272"/>
      <c r="B1257" s="274"/>
      <c r="C1257" s="226"/>
      <c r="D1257" s="239"/>
      <c r="E1257" s="247"/>
      <c r="F1257" s="224"/>
      <c r="G1257" s="224"/>
      <c r="H1257" s="224"/>
      <c r="I1257" s="224"/>
      <c r="J1257" s="224"/>
      <c r="K1257" s="225"/>
      <c r="L1257" s="225"/>
      <c r="M1257" s="226"/>
    </row>
    <row r="1258" spans="1:13" s="202" customFormat="1" x14ac:dyDescent="0.2">
      <c r="A1258" s="272"/>
      <c r="B1258" s="274"/>
      <c r="C1258" s="226"/>
      <c r="D1258" s="239"/>
      <c r="E1258" s="247"/>
      <c r="F1258" s="224"/>
      <c r="G1258" s="224"/>
      <c r="H1258" s="224"/>
      <c r="I1258" s="224"/>
      <c r="J1258" s="224"/>
      <c r="K1258" s="225"/>
      <c r="L1258" s="225"/>
      <c r="M1258" s="226"/>
    </row>
    <row r="1259" spans="1:13" s="202" customFormat="1" x14ac:dyDescent="0.2">
      <c r="A1259" s="272"/>
      <c r="B1259" s="274"/>
      <c r="C1259" s="226"/>
      <c r="D1259" s="239"/>
      <c r="E1259" s="247"/>
      <c r="F1259" s="224"/>
      <c r="G1259" s="224"/>
      <c r="H1259" s="224"/>
      <c r="I1259" s="224"/>
      <c r="J1259" s="224"/>
      <c r="K1259" s="225"/>
      <c r="L1259" s="225"/>
      <c r="M1259" s="226"/>
    </row>
    <row r="1260" spans="1:13" s="202" customFormat="1" x14ac:dyDescent="0.2">
      <c r="A1260" s="272"/>
      <c r="B1260" s="274"/>
      <c r="C1260" s="226"/>
      <c r="D1260" s="239"/>
      <c r="E1260" s="247"/>
      <c r="F1260" s="224"/>
      <c r="G1260" s="224"/>
      <c r="H1260" s="224"/>
      <c r="I1260" s="224"/>
      <c r="J1260" s="224"/>
      <c r="K1260" s="225"/>
      <c r="L1260" s="225"/>
      <c r="M1260" s="226"/>
    </row>
    <row r="1261" spans="1:13" s="202" customFormat="1" x14ac:dyDescent="0.2">
      <c r="A1261" s="272"/>
      <c r="B1261" s="274"/>
      <c r="C1261" s="223"/>
      <c r="D1261" s="239"/>
      <c r="E1261" s="249"/>
      <c r="F1261" s="224"/>
      <c r="G1261" s="224"/>
      <c r="H1261" s="224"/>
      <c r="I1261" s="224"/>
      <c r="J1261" s="224"/>
      <c r="K1261" s="225"/>
      <c r="L1261" s="225"/>
      <c r="M1261" s="226"/>
    </row>
    <row r="1262" spans="1:13" s="202" customFormat="1" x14ac:dyDescent="0.2">
      <c r="A1262" s="272"/>
      <c r="B1262" s="274"/>
      <c r="C1262" s="223"/>
      <c r="D1262" s="239"/>
      <c r="E1262" s="247"/>
      <c r="F1262" s="224"/>
      <c r="G1262" s="224"/>
      <c r="H1262" s="224"/>
      <c r="I1262" s="224"/>
      <c r="J1262" s="224"/>
      <c r="K1262" s="225"/>
      <c r="L1262" s="225"/>
      <c r="M1262" s="226"/>
    </row>
    <row r="1263" spans="1:13" s="202" customFormat="1" x14ac:dyDescent="0.2">
      <c r="A1263" s="272"/>
      <c r="B1263" s="274"/>
      <c r="C1263" s="223"/>
      <c r="D1263" s="239"/>
      <c r="E1263" s="247"/>
      <c r="F1263" s="224"/>
      <c r="G1263" s="224"/>
      <c r="H1263" s="224"/>
      <c r="I1263" s="224"/>
      <c r="J1263" s="224"/>
      <c r="K1263" s="225"/>
      <c r="L1263" s="225"/>
      <c r="M1263" s="226"/>
    </row>
    <row r="1264" spans="1:13" s="202" customFormat="1" x14ac:dyDescent="0.2">
      <c r="A1264" s="272"/>
      <c r="B1264" s="274"/>
      <c r="C1264" s="223"/>
      <c r="D1264" s="239"/>
      <c r="E1264" s="247"/>
      <c r="F1264" s="224"/>
      <c r="G1264" s="224"/>
      <c r="H1264" s="224"/>
      <c r="I1264" s="224"/>
      <c r="J1264" s="224"/>
      <c r="K1264" s="225"/>
      <c r="L1264" s="225"/>
      <c r="M1264" s="226"/>
    </row>
    <row r="1265" spans="1:13" s="202" customFormat="1" x14ac:dyDescent="0.2">
      <c r="A1265" s="272"/>
      <c r="B1265" s="274"/>
      <c r="C1265" s="223"/>
      <c r="D1265" s="239"/>
      <c r="E1265" s="247"/>
      <c r="F1265" s="224"/>
      <c r="G1265" s="224"/>
      <c r="H1265" s="224"/>
      <c r="I1265" s="224"/>
      <c r="J1265" s="224"/>
      <c r="K1265" s="225"/>
      <c r="L1265" s="225"/>
      <c r="M1265" s="226"/>
    </row>
    <row r="1266" spans="1:13" s="202" customFormat="1" x14ac:dyDescent="0.2">
      <c r="A1266" s="272"/>
      <c r="B1266" s="274"/>
      <c r="C1266" s="223"/>
      <c r="D1266" s="239"/>
      <c r="E1266" s="247"/>
      <c r="F1266" s="224"/>
      <c r="G1266" s="224"/>
      <c r="H1266" s="224"/>
      <c r="I1266" s="224"/>
      <c r="J1266" s="224"/>
      <c r="K1266" s="225"/>
      <c r="L1266" s="225"/>
      <c r="M1266" s="226"/>
    </row>
    <row r="1267" spans="1:13" s="202" customFormat="1" x14ac:dyDescent="0.2">
      <c r="A1267" s="272"/>
      <c r="B1267" s="274"/>
      <c r="C1267" s="223"/>
      <c r="D1267" s="239"/>
      <c r="E1267" s="247"/>
      <c r="F1267" s="224"/>
      <c r="G1267" s="224"/>
      <c r="H1267" s="224"/>
      <c r="I1267" s="224"/>
      <c r="J1267" s="224"/>
      <c r="K1267" s="225"/>
      <c r="L1267" s="225"/>
      <c r="M1267" s="226"/>
    </row>
    <row r="1268" spans="1:13" s="202" customFormat="1" x14ac:dyDescent="0.2">
      <c r="A1268" s="272"/>
      <c r="B1268" s="274"/>
      <c r="C1268" s="223"/>
      <c r="D1268" s="239"/>
      <c r="E1268" s="247"/>
      <c r="F1268" s="224"/>
      <c r="G1268" s="224"/>
      <c r="H1268" s="224"/>
      <c r="I1268" s="224"/>
      <c r="J1268" s="224"/>
      <c r="K1268" s="225"/>
      <c r="L1268" s="225"/>
      <c r="M1268" s="226"/>
    </row>
    <row r="1269" spans="1:13" s="202" customFormat="1" x14ac:dyDescent="0.2">
      <c r="A1269" s="272"/>
      <c r="B1269" s="274"/>
      <c r="C1269" s="223"/>
      <c r="D1269" s="239"/>
      <c r="E1269" s="247"/>
      <c r="F1269" s="224"/>
      <c r="G1269" s="224"/>
      <c r="H1269" s="224"/>
      <c r="I1269" s="224"/>
      <c r="J1269" s="224"/>
      <c r="K1269" s="225"/>
      <c r="L1269" s="225"/>
      <c r="M1269" s="226"/>
    </row>
    <row r="1270" spans="1:13" s="202" customFormat="1" x14ac:dyDescent="0.2">
      <c r="A1270" s="272"/>
      <c r="B1270" s="274"/>
      <c r="C1270" s="223"/>
      <c r="D1270" s="239"/>
      <c r="E1270" s="247"/>
      <c r="F1270" s="224"/>
      <c r="G1270" s="224"/>
      <c r="H1270" s="224"/>
      <c r="I1270" s="224"/>
      <c r="J1270" s="224"/>
      <c r="K1270" s="225"/>
      <c r="L1270" s="225"/>
      <c r="M1270" s="226"/>
    </row>
    <row r="1271" spans="1:13" s="202" customFormat="1" x14ac:dyDescent="0.2">
      <c r="A1271" s="272"/>
      <c r="B1271" s="274"/>
      <c r="C1271" s="223"/>
      <c r="D1271" s="239"/>
      <c r="E1271" s="247"/>
      <c r="F1271" s="224"/>
      <c r="G1271" s="224"/>
      <c r="H1271" s="224"/>
      <c r="I1271" s="224"/>
      <c r="J1271" s="224"/>
      <c r="K1271" s="225"/>
      <c r="L1271" s="225"/>
      <c r="M1271" s="226"/>
    </row>
    <row r="1272" spans="1:13" s="202" customFormat="1" x14ac:dyDescent="0.2">
      <c r="A1272" s="272"/>
      <c r="B1272" s="274"/>
      <c r="C1272" s="223"/>
      <c r="D1272" s="239"/>
      <c r="E1272" s="247"/>
      <c r="F1272" s="224"/>
      <c r="G1272" s="224"/>
      <c r="H1272" s="224"/>
      <c r="I1272" s="224"/>
      <c r="J1272" s="224"/>
      <c r="K1272" s="225"/>
      <c r="L1272" s="225"/>
      <c r="M1272" s="226"/>
    </row>
    <row r="1273" spans="1:13" s="202" customFormat="1" x14ac:dyDescent="0.2">
      <c r="A1273" s="272"/>
      <c r="B1273" s="274"/>
      <c r="C1273" s="223"/>
      <c r="D1273" s="239"/>
      <c r="E1273" s="247"/>
      <c r="F1273" s="224"/>
      <c r="G1273" s="224"/>
      <c r="H1273" s="224"/>
      <c r="I1273" s="224"/>
      <c r="J1273" s="224"/>
      <c r="K1273" s="225"/>
      <c r="L1273" s="225"/>
      <c r="M1273" s="226"/>
    </row>
    <row r="1274" spans="1:13" s="202" customFormat="1" x14ac:dyDescent="0.2">
      <c r="A1274" s="272"/>
      <c r="B1274" s="274"/>
      <c r="C1274" s="223"/>
      <c r="D1274" s="239"/>
      <c r="E1274" s="247"/>
      <c r="F1274" s="224"/>
      <c r="G1274" s="224"/>
      <c r="H1274" s="224"/>
      <c r="I1274" s="224"/>
      <c r="J1274" s="224"/>
      <c r="K1274" s="225"/>
      <c r="L1274" s="225"/>
      <c r="M1274" s="226"/>
    </row>
    <row r="1275" spans="1:13" s="202" customFormat="1" x14ac:dyDescent="0.2">
      <c r="A1275" s="272"/>
      <c r="B1275" s="274"/>
      <c r="C1275" s="227"/>
      <c r="D1275" s="239"/>
      <c r="E1275" s="248"/>
      <c r="F1275" s="224"/>
      <c r="G1275" s="224"/>
      <c r="H1275" s="224"/>
      <c r="I1275" s="224"/>
      <c r="J1275" s="224"/>
      <c r="K1275" s="225"/>
      <c r="L1275" s="225"/>
      <c r="M1275" s="226"/>
    </row>
    <row r="1276" spans="1:13" s="202" customFormat="1" x14ac:dyDescent="0.2">
      <c r="A1276" s="272"/>
      <c r="B1276" s="274"/>
      <c r="C1276" s="223"/>
      <c r="D1276" s="239"/>
      <c r="E1276" s="221"/>
      <c r="F1276" s="224"/>
      <c r="G1276" s="230"/>
      <c r="H1276" s="230"/>
      <c r="I1276" s="230"/>
      <c r="J1276" s="224"/>
      <c r="K1276" s="225"/>
      <c r="L1276" s="225"/>
      <c r="M1276" s="208"/>
    </row>
    <row r="1277" spans="1:13" s="202" customFormat="1" x14ac:dyDescent="0.2">
      <c r="A1277" s="272"/>
      <c r="B1277" s="274"/>
      <c r="C1277" s="223"/>
      <c r="D1277" s="239"/>
      <c r="E1277" s="221"/>
      <c r="F1277" s="224"/>
      <c r="G1277" s="230"/>
      <c r="H1277" s="230"/>
      <c r="I1277" s="230"/>
      <c r="J1277" s="224"/>
      <c r="K1277" s="225"/>
      <c r="L1277" s="225"/>
      <c r="M1277" s="208"/>
    </row>
    <row r="1278" spans="1:13" s="202" customFormat="1" x14ac:dyDescent="0.2">
      <c r="A1278" s="272"/>
      <c r="B1278" s="274"/>
      <c r="C1278" s="223"/>
      <c r="D1278" s="239"/>
      <c r="E1278" s="221"/>
      <c r="F1278" s="224"/>
      <c r="G1278" s="230"/>
      <c r="H1278" s="230"/>
      <c r="I1278" s="230"/>
      <c r="J1278" s="224"/>
      <c r="K1278" s="225"/>
      <c r="L1278" s="225"/>
      <c r="M1278" s="208"/>
    </row>
    <row r="1279" spans="1:13" s="202" customFormat="1" x14ac:dyDescent="0.2">
      <c r="A1279" s="272"/>
      <c r="B1279" s="274"/>
      <c r="C1279" s="227"/>
      <c r="D1279" s="239"/>
      <c r="E1279" s="253"/>
      <c r="F1279" s="224"/>
      <c r="G1279" s="230"/>
      <c r="H1279" s="230"/>
      <c r="I1279" s="230"/>
      <c r="J1279" s="224"/>
      <c r="K1279" s="225"/>
      <c r="L1279" s="225"/>
      <c r="M1279" s="208"/>
    </row>
    <row r="1280" spans="1:13" s="202" customFormat="1" x14ac:dyDescent="0.2">
      <c r="A1280" s="272"/>
      <c r="B1280" s="274"/>
      <c r="C1280" s="226"/>
      <c r="D1280" s="239"/>
      <c r="E1280" s="249"/>
      <c r="F1280" s="224"/>
      <c r="G1280" s="224"/>
      <c r="H1280" s="224"/>
      <c r="I1280" s="224"/>
      <c r="J1280" s="224"/>
      <c r="K1280" s="225"/>
      <c r="L1280" s="225"/>
      <c r="M1280" s="226"/>
    </row>
    <row r="1281" spans="1:13" s="202" customFormat="1" x14ac:dyDescent="0.2">
      <c r="A1281" s="272"/>
      <c r="B1281" s="274"/>
      <c r="C1281" s="226"/>
      <c r="D1281" s="243"/>
      <c r="E1281" s="249"/>
      <c r="F1281" s="224"/>
      <c r="G1281" s="224"/>
      <c r="H1281" s="224"/>
      <c r="I1281" s="224"/>
      <c r="J1281" s="224"/>
      <c r="K1281" s="225"/>
      <c r="L1281" s="225"/>
      <c r="M1281" s="226"/>
    </row>
    <row r="1282" spans="1:13" s="202" customFormat="1" x14ac:dyDescent="0.2">
      <c r="A1282" s="272"/>
      <c r="B1282" s="274"/>
      <c r="C1282" s="226"/>
      <c r="D1282" s="243"/>
      <c r="E1282" s="249"/>
      <c r="F1282" s="224"/>
      <c r="G1282" s="224"/>
      <c r="H1282" s="224"/>
      <c r="I1282" s="224"/>
      <c r="J1282" s="224"/>
      <c r="K1282" s="225"/>
      <c r="L1282" s="225"/>
      <c r="M1282" s="226"/>
    </row>
    <row r="1283" spans="1:13" s="202" customFormat="1" x14ac:dyDescent="0.2">
      <c r="A1283" s="272"/>
      <c r="B1283" s="274"/>
      <c r="C1283" s="226"/>
      <c r="D1283" s="243"/>
      <c r="E1283" s="249"/>
      <c r="F1283" s="224"/>
      <c r="G1283" s="224"/>
      <c r="H1283" s="224"/>
      <c r="I1283" s="224"/>
      <c r="J1283" s="224"/>
      <c r="K1283" s="225"/>
      <c r="L1283" s="225"/>
      <c r="M1283" s="226"/>
    </row>
    <row r="1284" spans="1:13" s="202" customFormat="1" x14ac:dyDescent="0.2">
      <c r="A1284" s="272"/>
      <c r="B1284" s="274"/>
      <c r="C1284" s="226"/>
      <c r="D1284" s="243"/>
      <c r="E1284" s="249"/>
      <c r="F1284" s="224"/>
      <c r="G1284" s="224"/>
      <c r="H1284" s="224"/>
      <c r="I1284" s="224"/>
      <c r="J1284" s="224"/>
      <c r="K1284" s="225"/>
      <c r="L1284" s="225"/>
      <c r="M1284" s="226"/>
    </row>
    <row r="1285" spans="1:13" s="202" customFormat="1" x14ac:dyDescent="0.2">
      <c r="A1285" s="272"/>
      <c r="B1285" s="274"/>
      <c r="C1285" s="226"/>
      <c r="D1285" s="243"/>
      <c r="E1285" s="249"/>
      <c r="F1285" s="224"/>
      <c r="G1285" s="224"/>
      <c r="H1285" s="224"/>
      <c r="I1285" s="224"/>
      <c r="J1285" s="224"/>
      <c r="K1285" s="225"/>
      <c r="L1285" s="225"/>
      <c r="M1285" s="226"/>
    </row>
    <row r="1286" spans="1:13" s="202" customFormat="1" x14ac:dyDescent="0.2">
      <c r="A1286" s="272"/>
      <c r="B1286" s="274"/>
      <c r="C1286" s="226"/>
      <c r="D1286" s="243"/>
      <c r="E1286" s="249"/>
      <c r="F1286" s="224"/>
      <c r="G1286" s="224"/>
      <c r="H1286" s="224"/>
      <c r="I1286" s="224"/>
      <c r="J1286" s="224"/>
      <c r="K1286" s="225"/>
      <c r="L1286" s="225"/>
      <c r="M1286" s="226"/>
    </row>
    <row r="1287" spans="1:13" s="202" customFormat="1" x14ac:dyDescent="0.2">
      <c r="A1287" s="272"/>
      <c r="B1287" s="274"/>
      <c r="C1287" s="226"/>
      <c r="D1287" s="243"/>
      <c r="E1287" s="249"/>
      <c r="F1287" s="224"/>
      <c r="G1287" s="224"/>
      <c r="H1287" s="224"/>
      <c r="I1287" s="224"/>
      <c r="J1287" s="224"/>
      <c r="K1287" s="225"/>
      <c r="L1287" s="225"/>
      <c r="M1287" s="226"/>
    </row>
    <row r="1288" spans="1:13" s="202" customFormat="1" x14ac:dyDescent="0.2">
      <c r="A1288" s="272"/>
      <c r="B1288" s="274"/>
      <c r="C1288" s="226"/>
      <c r="D1288" s="243"/>
      <c r="E1288" s="249"/>
      <c r="F1288" s="224"/>
      <c r="G1288" s="224"/>
      <c r="H1288" s="224"/>
      <c r="I1288" s="224"/>
      <c r="J1288" s="224"/>
      <c r="K1288" s="225"/>
      <c r="L1288" s="225"/>
      <c r="M1288" s="226"/>
    </row>
    <row r="1289" spans="1:13" s="202" customFormat="1" x14ac:dyDescent="0.2">
      <c r="A1289" s="272"/>
      <c r="B1289" s="274"/>
      <c r="C1289" s="226"/>
      <c r="D1289" s="243"/>
      <c r="E1289" s="249"/>
      <c r="F1289" s="224"/>
      <c r="G1289" s="224"/>
      <c r="H1289" s="224"/>
      <c r="I1289" s="224"/>
      <c r="J1289" s="224"/>
      <c r="K1289" s="225"/>
      <c r="L1289" s="225"/>
      <c r="M1289" s="226"/>
    </row>
    <row r="1290" spans="1:13" s="202" customFormat="1" x14ac:dyDescent="0.2">
      <c r="A1290" s="272"/>
      <c r="B1290" s="274"/>
      <c r="C1290" s="226"/>
      <c r="D1290" s="243"/>
      <c r="E1290" s="249"/>
      <c r="F1290" s="224"/>
      <c r="G1290" s="224"/>
      <c r="H1290" s="224"/>
      <c r="I1290" s="224"/>
      <c r="J1290" s="224"/>
      <c r="K1290" s="225"/>
      <c r="L1290" s="225"/>
      <c r="M1290" s="226"/>
    </row>
    <row r="1291" spans="1:13" s="202" customFormat="1" x14ac:dyDescent="0.2">
      <c r="A1291" s="272"/>
      <c r="B1291" s="274"/>
      <c r="C1291" s="223"/>
      <c r="D1291" s="239"/>
      <c r="E1291" s="249"/>
      <c r="F1291" s="224"/>
      <c r="G1291" s="224"/>
      <c r="H1291" s="224"/>
      <c r="I1291" s="224"/>
      <c r="J1291" s="224"/>
      <c r="K1291" s="225"/>
      <c r="L1291" s="225"/>
      <c r="M1291" s="226"/>
    </row>
    <row r="1292" spans="1:13" s="202" customFormat="1" x14ac:dyDescent="0.2">
      <c r="A1292" s="272"/>
      <c r="B1292" s="274"/>
      <c r="C1292" s="227"/>
      <c r="D1292" s="239"/>
      <c r="E1292" s="250"/>
      <c r="F1292" s="224"/>
      <c r="G1292" s="224"/>
      <c r="H1292" s="224"/>
      <c r="I1292" s="224"/>
      <c r="J1292" s="224"/>
      <c r="K1292" s="225"/>
      <c r="L1292" s="225"/>
      <c r="M1292" s="226"/>
    </row>
    <row r="1293" spans="1:13" s="202" customFormat="1" x14ac:dyDescent="0.2">
      <c r="A1293" s="272"/>
      <c r="B1293" s="274"/>
      <c r="C1293" s="223"/>
      <c r="D1293" s="239"/>
      <c r="E1293" s="249"/>
      <c r="F1293" s="224"/>
      <c r="G1293" s="224"/>
      <c r="H1293" s="224"/>
      <c r="I1293" s="224"/>
      <c r="J1293" s="224"/>
      <c r="K1293" s="225"/>
      <c r="L1293" s="225"/>
      <c r="M1293" s="226"/>
    </row>
    <row r="1294" spans="1:13" s="202" customFormat="1" x14ac:dyDescent="0.2">
      <c r="A1294" s="272"/>
      <c r="B1294" s="274"/>
      <c r="C1294" s="223"/>
      <c r="D1294" s="239"/>
      <c r="E1294" s="247"/>
      <c r="F1294" s="224"/>
      <c r="G1294" s="224"/>
      <c r="H1294" s="224"/>
      <c r="I1294" s="224"/>
      <c r="J1294" s="224"/>
      <c r="K1294" s="225"/>
      <c r="L1294" s="225"/>
      <c r="M1294" s="226"/>
    </row>
    <row r="1295" spans="1:13" s="202" customFormat="1" x14ac:dyDescent="0.2">
      <c r="A1295" s="272"/>
      <c r="B1295" s="274"/>
      <c r="C1295" s="223"/>
      <c r="D1295" s="239"/>
      <c r="E1295" s="247"/>
      <c r="F1295" s="224"/>
      <c r="G1295" s="224"/>
      <c r="H1295" s="224"/>
      <c r="I1295" s="224"/>
      <c r="J1295" s="224"/>
      <c r="K1295" s="225"/>
      <c r="L1295" s="225"/>
      <c r="M1295" s="226"/>
    </row>
    <row r="1296" spans="1:13" s="202" customFormat="1" x14ac:dyDescent="0.2">
      <c r="A1296" s="272"/>
      <c r="B1296" s="274"/>
      <c r="C1296" s="223"/>
      <c r="D1296" s="239"/>
      <c r="E1296" s="247"/>
      <c r="F1296" s="224"/>
      <c r="G1296" s="224"/>
      <c r="H1296" s="224"/>
      <c r="I1296" s="224"/>
      <c r="J1296" s="224"/>
      <c r="K1296" s="225"/>
      <c r="L1296" s="225"/>
      <c r="M1296" s="226"/>
    </row>
    <row r="1297" spans="1:13" s="202" customFormat="1" x14ac:dyDescent="0.2">
      <c r="A1297" s="272"/>
      <c r="B1297" s="274"/>
      <c r="C1297" s="223"/>
      <c r="D1297" s="239"/>
      <c r="E1297" s="247"/>
      <c r="F1297" s="224"/>
      <c r="G1297" s="224"/>
      <c r="H1297" s="224"/>
      <c r="I1297" s="224"/>
      <c r="J1297" s="224"/>
      <c r="K1297" s="225"/>
      <c r="L1297" s="225"/>
      <c r="M1297" s="226"/>
    </row>
    <row r="1298" spans="1:13" s="202" customFormat="1" x14ac:dyDescent="0.2">
      <c r="A1298" s="272"/>
      <c r="B1298" s="274"/>
      <c r="C1298" s="227"/>
      <c r="D1298" s="239"/>
      <c r="E1298" s="248"/>
      <c r="F1298" s="224"/>
      <c r="G1298" s="224"/>
      <c r="H1298" s="224"/>
      <c r="I1298" s="224"/>
      <c r="J1298" s="224"/>
      <c r="K1298" s="225"/>
      <c r="L1298" s="225"/>
      <c r="M1298" s="226"/>
    </row>
    <row r="1299" spans="1:13" s="202" customFormat="1" x14ac:dyDescent="0.2">
      <c r="A1299" s="272"/>
      <c r="B1299" s="274"/>
      <c r="C1299" s="223"/>
      <c r="D1299" s="239"/>
      <c r="E1299" s="247"/>
      <c r="F1299" s="224"/>
      <c r="G1299" s="224"/>
      <c r="H1299" s="224"/>
      <c r="I1299" s="224"/>
      <c r="J1299" s="224"/>
      <c r="K1299" s="225"/>
      <c r="L1299" s="225"/>
      <c r="M1299" s="226"/>
    </row>
    <row r="1300" spans="1:13" s="202" customFormat="1" x14ac:dyDescent="0.2">
      <c r="A1300" s="272"/>
      <c r="B1300" s="274"/>
      <c r="C1300" s="223"/>
      <c r="D1300" s="239"/>
      <c r="E1300" s="247"/>
      <c r="F1300" s="224"/>
      <c r="G1300" s="224"/>
      <c r="H1300" s="224"/>
      <c r="I1300" s="224"/>
      <c r="J1300" s="224"/>
      <c r="K1300" s="225"/>
      <c r="L1300" s="225"/>
      <c r="M1300" s="226"/>
    </row>
    <row r="1301" spans="1:13" s="202" customFormat="1" x14ac:dyDescent="0.2">
      <c r="A1301" s="272"/>
      <c r="B1301" s="274"/>
      <c r="C1301" s="223"/>
      <c r="D1301" s="239"/>
      <c r="E1301" s="247"/>
      <c r="F1301" s="224"/>
      <c r="G1301" s="224"/>
      <c r="H1301" s="224"/>
      <c r="I1301" s="224"/>
      <c r="J1301" s="224"/>
      <c r="K1301" s="225"/>
      <c r="L1301" s="225"/>
      <c r="M1301" s="226"/>
    </row>
    <row r="1302" spans="1:13" s="202" customFormat="1" x14ac:dyDescent="0.2">
      <c r="A1302" s="272"/>
      <c r="B1302" s="274"/>
      <c r="C1302" s="223"/>
      <c r="D1302" s="239"/>
      <c r="E1302" s="247"/>
      <c r="F1302" s="224"/>
      <c r="G1302" s="224"/>
      <c r="H1302" s="224"/>
      <c r="I1302" s="224"/>
      <c r="J1302" s="224"/>
      <c r="K1302" s="225"/>
      <c r="L1302" s="225"/>
      <c r="M1302" s="226"/>
    </row>
    <row r="1303" spans="1:13" s="202" customFormat="1" x14ac:dyDescent="0.2">
      <c r="A1303" s="272"/>
      <c r="B1303" s="274"/>
      <c r="C1303" s="223"/>
      <c r="D1303" s="239"/>
      <c r="E1303" s="247"/>
      <c r="F1303" s="224"/>
      <c r="G1303" s="224"/>
      <c r="H1303" s="224"/>
      <c r="I1303" s="224"/>
      <c r="J1303" s="224"/>
      <c r="K1303" s="225"/>
      <c r="L1303" s="225"/>
      <c r="M1303" s="226"/>
    </row>
    <row r="1304" spans="1:13" s="202" customFormat="1" x14ac:dyDescent="0.2">
      <c r="A1304" s="272"/>
      <c r="B1304" s="274"/>
      <c r="C1304" s="223"/>
      <c r="D1304" s="239"/>
      <c r="E1304" s="247"/>
      <c r="F1304" s="224"/>
      <c r="G1304" s="224"/>
      <c r="H1304" s="224"/>
      <c r="I1304" s="224"/>
      <c r="J1304" s="224"/>
      <c r="K1304" s="225"/>
      <c r="L1304" s="225"/>
      <c r="M1304" s="226"/>
    </row>
    <row r="1305" spans="1:13" s="202" customFormat="1" x14ac:dyDescent="0.2">
      <c r="A1305" s="272"/>
      <c r="B1305" s="274"/>
      <c r="C1305" s="223"/>
      <c r="D1305" s="239"/>
      <c r="E1305" s="247"/>
      <c r="F1305" s="224"/>
      <c r="G1305" s="224"/>
      <c r="H1305" s="224"/>
      <c r="I1305" s="224"/>
      <c r="J1305" s="224"/>
      <c r="K1305" s="225"/>
      <c r="L1305" s="225"/>
      <c r="M1305" s="226"/>
    </row>
    <row r="1306" spans="1:13" s="202" customFormat="1" x14ac:dyDescent="0.2">
      <c r="A1306" s="272"/>
      <c r="B1306" s="274"/>
      <c r="C1306" s="223"/>
      <c r="D1306" s="239"/>
      <c r="E1306" s="247"/>
      <c r="F1306" s="224"/>
      <c r="G1306" s="224"/>
      <c r="H1306" s="224"/>
      <c r="I1306" s="224"/>
      <c r="J1306" s="224"/>
      <c r="K1306" s="225"/>
      <c r="L1306" s="225"/>
      <c r="M1306" s="226"/>
    </row>
    <row r="1307" spans="1:13" s="202" customFormat="1" x14ac:dyDescent="0.2">
      <c r="A1307" s="272"/>
      <c r="B1307" s="274"/>
      <c r="C1307" s="223"/>
      <c r="D1307" s="239"/>
      <c r="E1307" s="247"/>
      <c r="F1307" s="224"/>
      <c r="G1307" s="224"/>
      <c r="H1307" s="224"/>
      <c r="I1307" s="224"/>
      <c r="J1307" s="224"/>
      <c r="K1307" s="225"/>
      <c r="L1307" s="225"/>
      <c r="M1307" s="226"/>
    </row>
    <row r="1308" spans="1:13" s="202" customFormat="1" x14ac:dyDescent="0.2">
      <c r="A1308" s="272"/>
      <c r="B1308" s="274"/>
      <c r="C1308" s="228"/>
      <c r="D1308" s="239"/>
      <c r="E1308" s="249"/>
      <c r="F1308" s="224"/>
      <c r="G1308" s="224"/>
      <c r="H1308" s="234"/>
      <c r="I1308" s="224"/>
      <c r="J1308" s="224"/>
      <c r="K1308" s="224"/>
      <c r="L1308" s="224"/>
      <c r="M1308" s="226"/>
    </row>
    <row r="1309" spans="1:13" s="202" customFormat="1" x14ac:dyDescent="0.2">
      <c r="A1309" s="272"/>
      <c r="B1309" s="274"/>
      <c r="C1309" s="226"/>
      <c r="D1309" s="239"/>
      <c r="E1309" s="254"/>
      <c r="F1309" s="224"/>
      <c r="G1309" s="224"/>
      <c r="H1309" s="224"/>
      <c r="I1309" s="224"/>
      <c r="J1309" s="224"/>
      <c r="K1309" s="229"/>
      <c r="L1309" s="229"/>
      <c r="M1309" s="226"/>
    </row>
    <row r="1310" spans="1:13" s="202" customFormat="1" x14ac:dyDescent="0.2">
      <c r="A1310" s="272"/>
      <c r="B1310" s="274"/>
      <c r="C1310" s="228"/>
      <c r="D1310" s="239"/>
      <c r="E1310" s="249"/>
      <c r="F1310" s="224"/>
      <c r="G1310" s="224"/>
      <c r="H1310" s="234"/>
      <c r="I1310" s="224"/>
      <c r="J1310" s="224"/>
      <c r="K1310" s="224"/>
      <c r="L1310" s="224"/>
      <c r="M1310" s="226"/>
    </row>
    <row r="1311" spans="1:13" s="202" customFormat="1" x14ac:dyDescent="0.2">
      <c r="A1311" s="272"/>
      <c r="B1311" s="274"/>
      <c r="C1311" s="226"/>
      <c r="D1311" s="239"/>
      <c r="E1311" s="254"/>
      <c r="F1311" s="224"/>
      <c r="G1311" s="224"/>
      <c r="H1311" s="224"/>
      <c r="I1311" s="224"/>
      <c r="J1311" s="224"/>
      <c r="K1311" s="229"/>
      <c r="L1311" s="229"/>
      <c r="M1311" s="226"/>
    </row>
    <row r="1312" spans="1:13" s="202" customFormat="1" x14ac:dyDescent="0.2">
      <c r="A1312" s="272"/>
      <c r="B1312" s="274"/>
      <c r="C1312" s="228"/>
      <c r="D1312" s="239"/>
      <c r="E1312" s="254"/>
      <c r="F1312" s="224"/>
      <c r="G1312" s="224"/>
      <c r="H1312" s="224"/>
      <c r="I1312" s="224"/>
      <c r="J1312" s="224"/>
      <c r="K1312" s="229"/>
      <c r="L1312" s="229"/>
      <c r="M1312" s="226"/>
    </row>
    <row r="1313" spans="1:13" s="202" customFormat="1" x14ac:dyDescent="0.2">
      <c r="A1313" s="272"/>
      <c r="B1313" s="274"/>
      <c r="C1313" s="226"/>
      <c r="D1313" s="239"/>
      <c r="E1313" s="254"/>
      <c r="F1313" s="224"/>
      <c r="G1313" s="224"/>
      <c r="H1313" s="224"/>
      <c r="I1313" s="224"/>
      <c r="J1313" s="236"/>
      <c r="K1313" s="229"/>
      <c r="L1313" s="229"/>
      <c r="M1313" s="228"/>
    </row>
    <row r="1314" spans="1:13" s="202" customFormat="1" x14ac:dyDescent="0.2">
      <c r="A1314" s="272"/>
      <c r="B1314" s="274"/>
      <c r="C1314" s="226"/>
      <c r="D1314" s="239"/>
      <c r="E1314" s="254"/>
      <c r="F1314" s="224"/>
      <c r="G1314" s="224"/>
      <c r="H1314" s="224"/>
      <c r="I1314" s="224"/>
      <c r="J1314" s="224"/>
      <c r="K1314" s="229"/>
      <c r="L1314" s="229"/>
      <c r="M1314" s="226"/>
    </row>
    <row r="1315" spans="1:13" s="202" customFormat="1" x14ac:dyDescent="0.2">
      <c r="A1315" s="272"/>
      <c r="B1315" s="274"/>
      <c r="C1315" s="226"/>
      <c r="D1315" s="239"/>
      <c r="E1315" s="254"/>
      <c r="F1315" s="224"/>
      <c r="G1315" s="224"/>
      <c r="H1315" s="224"/>
      <c r="I1315" s="224"/>
      <c r="J1315" s="224"/>
      <c r="K1315" s="229"/>
      <c r="L1315" s="229"/>
      <c r="M1315" s="226"/>
    </row>
    <row r="1316" spans="1:13" s="202" customFormat="1" x14ac:dyDescent="0.2">
      <c r="A1316" s="272"/>
      <c r="B1316" s="274"/>
      <c r="C1316" s="226"/>
      <c r="D1316" s="239"/>
      <c r="E1316" s="254"/>
      <c r="F1316" s="224"/>
      <c r="G1316" s="224"/>
      <c r="H1316" s="224"/>
      <c r="I1316" s="224"/>
      <c r="J1316" s="224"/>
      <c r="K1316" s="229"/>
      <c r="L1316" s="229"/>
      <c r="M1316" s="226"/>
    </row>
    <row r="1317" spans="1:13" s="202" customFormat="1" x14ac:dyDescent="0.2">
      <c r="A1317" s="272"/>
      <c r="B1317" s="274"/>
      <c r="C1317" s="226"/>
      <c r="D1317" s="239"/>
      <c r="E1317" s="254"/>
      <c r="F1317" s="224"/>
      <c r="G1317" s="224"/>
      <c r="H1317" s="224"/>
      <c r="I1317" s="224"/>
      <c r="J1317" s="224"/>
      <c r="K1317" s="229"/>
      <c r="L1317" s="229"/>
      <c r="M1317" s="226"/>
    </row>
    <row r="1318" spans="1:13" s="202" customFormat="1" x14ac:dyDescent="0.2">
      <c r="A1318" s="272"/>
      <c r="B1318" s="274"/>
      <c r="C1318" s="228"/>
      <c r="D1318" s="239"/>
      <c r="E1318" s="255"/>
      <c r="F1318" s="224"/>
      <c r="G1318" s="224"/>
      <c r="H1318" s="224"/>
      <c r="I1318" s="224"/>
      <c r="J1318" s="224"/>
      <c r="K1318" s="229"/>
      <c r="L1318" s="229"/>
      <c r="M1318" s="226"/>
    </row>
    <row r="1319" spans="1:13" s="202" customFormat="1" x14ac:dyDescent="0.2">
      <c r="A1319" s="272"/>
      <c r="B1319" s="274"/>
      <c r="C1319" s="223"/>
      <c r="D1319" s="239"/>
      <c r="E1319" s="247"/>
      <c r="F1319" s="224"/>
      <c r="G1319" s="224"/>
      <c r="H1319" s="224"/>
      <c r="I1319" s="224"/>
      <c r="J1319" s="224"/>
      <c r="K1319" s="229"/>
      <c r="L1319" s="229"/>
      <c r="M1319" s="226"/>
    </row>
    <row r="1320" spans="1:13" s="202" customFormat="1" x14ac:dyDescent="0.2">
      <c r="A1320" s="272"/>
      <c r="B1320" s="274"/>
      <c r="C1320" s="223"/>
      <c r="D1320" s="239"/>
      <c r="E1320" s="247"/>
      <c r="F1320" s="224"/>
      <c r="G1320" s="224"/>
      <c r="H1320" s="224"/>
      <c r="I1320" s="224"/>
      <c r="J1320" s="224"/>
      <c r="K1320" s="229"/>
      <c r="L1320" s="229"/>
      <c r="M1320" s="226"/>
    </row>
    <row r="1321" spans="1:13" s="202" customFormat="1" x14ac:dyDescent="0.2">
      <c r="A1321" s="272"/>
      <c r="B1321" s="274"/>
      <c r="C1321" s="223"/>
      <c r="D1321" s="239"/>
      <c r="E1321" s="247"/>
      <c r="F1321" s="224"/>
      <c r="G1321" s="224"/>
      <c r="H1321" s="224"/>
      <c r="I1321" s="224"/>
      <c r="J1321" s="224"/>
      <c r="K1321" s="229"/>
      <c r="L1321" s="229"/>
      <c r="M1321" s="226"/>
    </row>
    <row r="1322" spans="1:13" s="202" customFormat="1" x14ac:dyDescent="0.2">
      <c r="A1322" s="272"/>
      <c r="B1322" s="274"/>
      <c r="C1322" s="223"/>
      <c r="D1322" s="239"/>
      <c r="E1322" s="247"/>
      <c r="F1322" s="224"/>
      <c r="G1322" s="224"/>
      <c r="H1322" s="224"/>
      <c r="I1322" s="224"/>
      <c r="J1322" s="224"/>
      <c r="K1322" s="229"/>
      <c r="L1322" s="229"/>
      <c r="M1322" s="226"/>
    </row>
    <row r="1323" spans="1:13" s="202" customFormat="1" x14ac:dyDescent="0.2">
      <c r="A1323" s="272"/>
      <c r="B1323" s="274"/>
      <c r="C1323" s="223"/>
      <c r="D1323" s="239"/>
      <c r="E1323" s="247"/>
      <c r="F1323" s="224"/>
      <c r="G1323" s="224"/>
      <c r="H1323" s="224"/>
      <c r="I1323" s="224"/>
      <c r="J1323" s="224"/>
      <c r="K1323" s="229"/>
      <c r="L1323" s="229"/>
      <c r="M1323" s="226"/>
    </row>
    <row r="1324" spans="1:13" s="202" customFormat="1" x14ac:dyDescent="0.2">
      <c r="A1324" s="272"/>
      <c r="B1324" s="274"/>
      <c r="C1324" s="223"/>
      <c r="D1324" s="239"/>
      <c r="E1324" s="247"/>
      <c r="F1324" s="224"/>
      <c r="G1324" s="224"/>
      <c r="H1324" s="224"/>
      <c r="I1324" s="224"/>
      <c r="J1324" s="224"/>
      <c r="K1324" s="229"/>
      <c r="L1324" s="229"/>
      <c r="M1324" s="226"/>
    </row>
    <row r="1325" spans="1:13" s="202" customFormat="1" x14ac:dyDescent="0.2">
      <c r="A1325" s="272"/>
      <c r="B1325" s="274"/>
      <c r="C1325" s="226"/>
      <c r="D1325" s="239"/>
      <c r="E1325" s="247"/>
      <c r="F1325" s="224"/>
      <c r="G1325" s="224"/>
      <c r="H1325" s="224"/>
      <c r="I1325" s="224"/>
      <c r="J1325" s="224"/>
      <c r="K1325" s="225"/>
      <c r="L1325" s="225"/>
      <c r="M1325" s="226"/>
    </row>
    <row r="1326" spans="1:13" s="202" customFormat="1" x14ac:dyDescent="0.2">
      <c r="A1326" s="272"/>
      <c r="B1326" s="274"/>
      <c r="C1326" s="226"/>
      <c r="D1326" s="239"/>
      <c r="E1326" s="247"/>
      <c r="F1326" s="224"/>
      <c r="G1326" s="224"/>
      <c r="H1326" s="224"/>
      <c r="I1326" s="224"/>
      <c r="J1326" s="224"/>
      <c r="K1326" s="225"/>
      <c r="L1326" s="225"/>
      <c r="M1326" s="226"/>
    </row>
    <row r="1327" spans="1:13" s="202" customFormat="1" x14ac:dyDescent="0.2">
      <c r="A1327" s="272"/>
      <c r="B1327" s="274"/>
      <c r="C1327" s="226"/>
      <c r="D1327" s="239"/>
      <c r="E1327" s="247"/>
      <c r="F1327" s="224"/>
      <c r="G1327" s="224"/>
      <c r="H1327" s="224"/>
      <c r="I1327" s="224"/>
      <c r="J1327" s="224"/>
      <c r="K1327" s="225"/>
      <c r="L1327" s="225"/>
      <c r="M1327" s="226"/>
    </row>
    <row r="1328" spans="1:13" s="202" customFormat="1" x14ac:dyDescent="0.2">
      <c r="A1328" s="272"/>
      <c r="B1328" s="274"/>
      <c r="C1328" s="226"/>
      <c r="D1328" s="239"/>
      <c r="E1328" s="247"/>
      <c r="F1328" s="224"/>
      <c r="G1328" s="224"/>
      <c r="H1328" s="224"/>
      <c r="I1328" s="224"/>
      <c r="J1328" s="224"/>
      <c r="K1328" s="225"/>
      <c r="L1328" s="225"/>
      <c r="M1328" s="226"/>
    </row>
    <row r="1329" spans="1:13" s="202" customFormat="1" x14ac:dyDescent="0.2">
      <c r="A1329" s="272"/>
      <c r="B1329" s="274"/>
      <c r="C1329" s="226"/>
      <c r="D1329" s="239"/>
      <c r="E1329" s="247"/>
      <c r="F1329" s="224"/>
      <c r="G1329" s="224"/>
      <c r="H1329" s="224"/>
      <c r="I1329" s="224"/>
      <c r="J1329" s="224"/>
      <c r="K1329" s="225"/>
      <c r="L1329" s="225"/>
      <c r="M1329" s="226"/>
    </row>
    <row r="1330" spans="1:13" s="202" customFormat="1" x14ac:dyDescent="0.2">
      <c r="A1330" s="272"/>
      <c r="B1330" s="274"/>
      <c r="C1330" s="226"/>
      <c r="D1330" s="239"/>
      <c r="E1330" s="247"/>
      <c r="F1330" s="224"/>
      <c r="G1330" s="224"/>
      <c r="H1330" s="224"/>
      <c r="I1330" s="224"/>
      <c r="J1330" s="224"/>
      <c r="K1330" s="225"/>
      <c r="L1330" s="225"/>
      <c r="M1330" s="226"/>
    </row>
    <row r="1331" spans="1:13" s="202" customFormat="1" x14ac:dyDescent="0.2">
      <c r="A1331" s="272"/>
      <c r="B1331" s="274"/>
      <c r="C1331" s="226"/>
      <c r="D1331" s="239"/>
      <c r="E1331" s="247"/>
      <c r="F1331" s="224"/>
      <c r="G1331" s="224"/>
      <c r="H1331" s="224"/>
      <c r="I1331" s="224"/>
      <c r="J1331" s="224"/>
      <c r="K1331" s="225"/>
      <c r="L1331" s="225"/>
      <c r="M1331" s="226"/>
    </row>
    <row r="1332" spans="1:13" s="202" customFormat="1" x14ac:dyDescent="0.2">
      <c r="A1332" s="272"/>
      <c r="B1332" s="274"/>
      <c r="C1332" s="226"/>
      <c r="D1332" s="239"/>
      <c r="E1332" s="247"/>
      <c r="F1332" s="224"/>
      <c r="G1332" s="224"/>
      <c r="H1332" s="224"/>
      <c r="I1332" s="224"/>
      <c r="J1332" s="224"/>
      <c r="K1332" s="225"/>
      <c r="L1332" s="225"/>
      <c r="M1332" s="226"/>
    </row>
    <row r="1333" spans="1:13" s="202" customFormat="1" x14ac:dyDescent="0.2">
      <c r="A1333" s="272"/>
      <c r="B1333" s="274"/>
      <c r="C1333" s="228"/>
      <c r="D1333" s="239"/>
      <c r="E1333" s="248"/>
      <c r="F1333" s="224"/>
      <c r="G1333" s="224"/>
      <c r="H1333" s="224"/>
      <c r="I1333" s="224"/>
      <c r="J1333" s="224"/>
      <c r="K1333" s="225"/>
      <c r="L1333" s="225"/>
      <c r="M1333" s="226"/>
    </row>
    <row r="1334" spans="1:13" s="202" customFormat="1" x14ac:dyDescent="0.2">
      <c r="A1334" s="272"/>
      <c r="B1334" s="274"/>
      <c r="C1334" s="223"/>
      <c r="D1334" s="239"/>
      <c r="E1334" s="247"/>
      <c r="F1334" s="224"/>
      <c r="G1334" s="224"/>
      <c r="H1334" s="224"/>
      <c r="I1334" s="224"/>
      <c r="J1334" s="224"/>
      <c r="K1334" s="225"/>
      <c r="L1334" s="225"/>
      <c r="M1334" s="226"/>
    </row>
    <row r="1335" spans="1:13" s="202" customFormat="1" x14ac:dyDescent="0.2">
      <c r="A1335" s="272"/>
      <c r="B1335" s="274"/>
      <c r="C1335" s="223"/>
      <c r="D1335" s="239"/>
      <c r="E1335" s="247"/>
      <c r="F1335" s="224"/>
      <c r="G1335" s="224"/>
      <c r="H1335" s="224"/>
      <c r="I1335" s="224"/>
      <c r="J1335" s="224"/>
      <c r="K1335" s="225"/>
      <c r="L1335" s="225"/>
      <c r="M1335" s="226"/>
    </row>
    <row r="1336" spans="1:13" s="202" customFormat="1" x14ac:dyDescent="0.2">
      <c r="A1336" s="272"/>
      <c r="B1336" s="274"/>
      <c r="C1336" s="223"/>
      <c r="D1336" s="239"/>
      <c r="E1336" s="247"/>
      <c r="F1336" s="224"/>
      <c r="G1336" s="224"/>
      <c r="H1336" s="224"/>
      <c r="I1336" s="224"/>
      <c r="J1336" s="224"/>
      <c r="K1336" s="225"/>
      <c r="L1336" s="225"/>
      <c r="M1336" s="226"/>
    </row>
    <row r="1337" spans="1:13" s="202" customFormat="1" x14ac:dyDescent="0.2">
      <c r="A1337" s="272"/>
      <c r="B1337" s="274"/>
      <c r="C1337" s="223"/>
      <c r="D1337" s="239"/>
      <c r="E1337" s="247"/>
      <c r="F1337" s="224"/>
      <c r="G1337" s="224"/>
      <c r="H1337" s="224"/>
      <c r="I1337" s="224"/>
      <c r="J1337" s="224"/>
      <c r="K1337" s="225"/>
      <c r="L1337" s="225"/>
      <c r="M1337" s="226"/>
    </row>
    <row r="1338" spans="1:13" s="202" customFormat="1" x14ac:dyDescent="0.2">
      <c r="A1338" s="272"/>
      <c r="B1338" s="274"/>
      <c r="C1338" s="223"/>
      <c r="D1338" s="239"/>
      <c r="E1338" s="247"/>
      <c r="F1338" s="224"/>
      <c r="G1338" s="224"/>
      <c r="H1338" s="224"/>
      <c r="I1338" s="224"/>
      <c r="J1338" s="224"/>
      <c r="K1338" s="225"/>
      <c r="L1338" s="225"/>
      <c r="M1338" s="226"/>
    </row>
    <row r="1339" spans="1:13" s="202" customFormat="1" x14ac:dyDescent="0.2">
      <c r="A1339" s="272"/>
      <c r="B1339" s="274"/>
      <c r="C1339" s="223"/>
      <c r="D1339" s="239"/>
      <c r="E1339" s="247"/>
      <c r="F1339" s="224"/>
      <c r="G1339" s="224"/>
      <c r="H1339" s="224"/>
      <c r="I1339" s="224"/>
      <c r="J1339" s="224"/>
      <c r="K1339" s="225"/>
      <c r="L1339" s="225"/>
      <c r="M1339" s="226"/>
    </row>
    <row r="1340" spans="1:13" s="202" customFormat="1" x14ac:dyDescent="0.2">
      <c r="A1340" s="272"/>
      <c r="B1340" s="274"/>
      <c r="C1340" s="223"/>
      <c r="D1340" s="239"/>
      <c r="E1340" s="247"/>
      <c r="F1340" s="224"/>
      <c r="G1340" s="224"/>
      <c r="H1340" s="224"/>
      <c r="I1340" s="224"/>
      <c r="J1340" s="224"/>
      <c r="K1340" s="225"/>
      <c r="L1340" s="225"/>
      <c r="M1340" s="226"/>
    </row>
    <row r="1341" spans="1:13" s="202" customFormat="1" x14ac:dyDescent="0.2">
      <c r="A1341" s="272"/>
      <c r="B1341" s="275"/>
      <c r="C1341" s="227"/>
      <c r="E1341" s="253"/>
      <c r="F1341" s="208"/>
      <c r="G1341" s="208"/>
      <c r="H1341" s="208"/>
      <c r="I1341" s="208"/>
      <c r="J1341" s="208"/>
      <c r="K1341" s="230"/>
      <c r="L1341" s="208"/>
      <c r="M1341" s="208"/>
    </row>
    <row r="1342" spans="1:13" s="202" customFormat="1" x14ac:dyDescent="0.2">
      <c r="A1342" s="272"/>
      <c r="B1342" s="275"/>
      <c r="C1342" s="223"/>
      <c r="E1342" s="221"/>
      <c r="F1342" s="208"/>
      <c r="G1342" s="208"/>
      <c r="H1342" s="208"/>
      <c r="I1342" s="208"/>
      <c r="J1342" s="208"/>
      <c r="K1342" s="230"/>
      <c r="L1342" s="208"/>
      <c r="M1342" s="208"/>
    </row>
    <row r="1343" spans="1:13" s="202" customFormat="1" x14ac:dyDescent="0.2">
      <c r="A1343" s="272"/>
      <c r="B1343" s="275"/>
      <c r="C1343" s="223"/>
      <c r="E1343" s="221"/>
      <c r="F1343" s="208"/>
      <c r="G1343" s="208"/>
      <c r="H1343" s="208"/>
      <c r="I1343" s="208"/>
      <c r="J1343" s="208"/>
      <c r="K1343" s="230"/>
      <c r="L1343" s="208"/>
      <c r="M1343" s="208"/>
    </row>
    <row r="1344" spans="1:13" s="202" customFormat="1" x14ac:dyDescent="0.2">
      <c r="A1344" s="272"/>
      <c r="B1344" s="275"/>
      <c r="C1344" s="223"/>
      <c r="E1344" s="221"/>
      <c r="F1344" s="208"/>
      <c r="G1344" s="208"/>
      <c r="H1344" s="208"/>
      <c r="I1344" s="208"/>
      <c r="J1344" s="208"/>
      <c r="K1344" s="230"/>
      <c r="L1344" s="208"/>
      <c r="M1344" s="208"/>
    </row>
    <row r="1345" spans="1:13" s="202" customFormat="1" x14ac:dyDescent="0.2">
      <c r="A1345" s="272"/>
      <c r="B1345" s="275"/>
      <c r="C1345" s="223"/>
      <c r="E1345" s="221"/>
      <c r="F1345" s="208"/>
      <c r="G1345" s="208"/>
      <c r="H1345" s="208"/>
      <c r="I1345" s="208"/>
      <c r="J1345" s="208"/>
      <c r="K1345" s="230"/>
      <c r="L1345" s="208"/>
      <c r="M1345" s="208"/>
    </row>
    <row r="1346" spans="1:13" s="202" customFormat="1" x14ac:dyDescent="0.2">
      <c r="A1346" s="272"/>
      <c r="B1346" s="275"/>
      <c r="C1346" s="223"/>
      <c r="E1346" s="221"/>
      <c r="F1346" s="208"/>
      <c r="G1346" s="208"/>
      <c r="H1346" s="208"/>
      <c r="I1346" s="208"/>
      <c r="J1346" s="208"/>
      <c r="K1346" s="230"/>
      <c r="L1346" s="208"/>
      <c r="M1346" s="208"/>
    </row>
    <row r="1347" spans="1:13" s="202" customFormat="1" x14ac:dyDescent="0.2">
      <c r="A1347" s="272"/>
      <c r="B1347" s="275"/>
      <c r="C1347" s="223"/>
      <c r="E1347" s="221"/>
      <c r="F1347" s="208"/>
      <c r="G1347" s="208"/>
      <c r="H1347" s="208"/>
      <c r="I1347" s="208"/>
      <c r="J1347" s="208"/>
      <c r="K1347" s="230"/>
      <c r="L1347" s="208"/>
      <c r="M1347" s="208"/>
    </row>
    <row r="1348" spans="1:13" s="202" customFormat="1" x14ac:dyDescent="0.2">
      <c r="A1348" s="272"/>
      <c r="B1348" s="275"/>
      <c r="C1348" s="223"/>
      <c r="E1348" s="221"/>
      <c r="F1348" s="208"/>
      <c r="G1348" s="208"/>
      <c r="H1348" s="208"/>
      <c r="I1348" s="208"/>
      <c r="J1348" s="208"/>
      <c r="K1348" s="230"/>
      <c r="L1348" s="208"/>
      <c r="M1348" s="208"/>
    </row>
    <row r="1349" spans="1:13" s="202" customFormat="1" x14ac:dyDescent="0.2">
      <c r="A1349" s="272"/>
      <c r="B1349" s="275"/>
      <c r="C1349" s="223"/>
      <c r="E1349" s="221"/>
      <c r="F1349" s="208"/>
      <c r="G1349" s="208"/>
      <c r="H1349" s="208"/>
      <c r="I1349" s="208"/>
      <c r="J1349" s="208"/>
      <c r="K1349" s="230"/>
      <c r="L1349" s="208"/>
      <c r="M1349" s="208"/>
    </row>
    <row r="1350" spans="1:13" s="202" customFormat="1" x14ac:dyDescent="0.2">
      <c r="A1350" s="272"/>
      <c r="B1350" s="275"/>
      <c r="C1350" s="223"/>
      <c r="E1350" s="221"/>
      <c r="F1350" s="208"/>
      <c r="G1350" s="208"/>
      <c r="H1350" s="208"/>
      <c r="I1350" s="208"/>
      <c r="J1350" s="208"/>
      <c r="K1350" s="230"/>
      <c r="L1350" s="208"/>
      <c r="M1350" s="208"/>
    </row>
    <row r="1351" spans="1:13" s="202" customFormat="1" x14ac:dyDescent="0.2">
      <c r="A1351" s="272"/>
      <c r="B1351" s="275"/>
      <c r="C1351" s="223"/>
      <c r="E1351" s="221"/>
      <c r="F1351" s="208"/>
      <c r="G1351" s="208"/>
      <c r="H1351" s="208"/>
      <c r="I1351" s="208"/>
      <c r="J1351" s="208"/>
      <c r="K1351" s="230"/>
      <c r="L1351" s="208"/>
      <c r="M1351" s="208"/>
    </row>
    <row r="1352" spans="1:13" s="202" customFormat="1" x14ac:dyDescent="0.2">
      <c r="A1352" s="272"/>
      <c r="B1352" s="275"/>
      <c r="C1352" s="223"/>
      <c r="E1352" s="221"/>
      <c r="F1352" s="208"/>
      <c r="G1352" s="208"/>
      <c r="H1352" s="208"/>
      <c r="I1352" s="208"/>
      <c r="J1352" s="208"/>
      <c r="K1352" s="230"/>
      <c r="L1352" s="208"/>
      <c r="M1352" s="208"/>
    </row>
    <row r="1353" spans="1:13" s="202" customFormat="1" x14ac:dyDescent="0.2">
      <c r="A1353" s="272"/>
      <c r="B1353" s="275"/>
      <c r="C1353" s="473"/>
      <c r="E1353" s="221"/>
      <c r="K1353" s="203"/>
    </row>
    <row r="1354" spans="1:13" s="202" customFormat="1" x14ac:dyDescent="0.2">
      <c r="A1354" s="272"/>
      <c r="B1354" s="275"/>
      <c r="C1354" s="473"/>
      <c r="E1354" s="221"/>
      <c r="K1354" s="203"/>
    </row>
    <row r="1355" spans="1:13" s="202" customFormat="1" x14ac:dyDescent="0.2">
      <c r="A1355" s="272"/>
      <c r="B1355" s="275"/>
      <c r="C1355" s="473"/>
      <c r="E1355" s="221"/>
      <c r="K1355" s="203"/>
    </row>
    <row r="1356" spans="1:13" s="202" customFormat="1" x14ac:dyDescent="0.2">
      <c r="A1356" s="272"/>
      <c r="B1356" s="275"/>
      <c r="C1356" s="473"/>
      <c r="E1356" s="221"/>
      <c r="K1356" s="203"/>
    </row>
    <row r="1357" spans="1:13" s="202" customFormat="1" x14ac:dyDescent="0.2">
      <c r="A1357" s="272"/>
      <c r="B1357" s="275"/>
      <c r="C1357" s="473"/>
      <c r="E1357" s="221"/>
      <c r="K1357" s="203"/>
    </row>
    <row r="1358" spans="1:13" s="202" customFormat="1" x14ac:dyDescent="0.2">
      <c r="A1358" s="272"/>
      <c r="B1358" s="275"/>
      <c r="C1358" s="473"/>
      <c r="E1358" s="221"/>
      <c r="K1358" s="203"/>
    </row>
    <row r="1359" spans="1:13" s="202" customFormat="1" x14ac:dyDescent="0.2">
      <c r="A1359" s="272"/>
      <c r="B1359" s="275"/>
      <c r="C1359" s="473"/>
      <c r="E1359" s="221"/>
      <c r="K1359" s="203"/>
    </row>
    <row r="1360" spans="1:13" s="202" customFormat="1" x14ac:dyDescent="0.2">
      <c r="A1360" s="272"/>
      <c r="B1360" s="275"/>
      <c r="C1360" s="473"/>
      <c r="E1360" s="221"/>
      <c r="K1360" s="203"/>
    </row>
    <row r="1361" spans="1:11" s="202" customFormat="1" x14ac:dyDescent="0.2">
      <c r="A1361" s="272"/>
      <c r="B1361" s="275"/>
      <c r="C1361" s="473"/>
      <c r="E1361" s="221"/>
      <c r="K1361" s="203"/>
    </row>
    <row r="1362" spans="1:11" s="202" customFormat="1" x14ac:dyDescent="0.2">
      <c r="A1362" s="272"/>
      <c r="B1362" s="275"/>
      <c r="C1362" s="473"/>
      <c r="E1362" s="221"/>
      <c r="K1362" s="203"/>
    </row>
    <row r="1363" spans="1:11" s="202" customFormat="1" x14ac:dyDescent="0.2">
      <c r="A1363" s="272"/>
      <c r="B1363" s="275"/>
      <c r="C1363" s="473"/>
      <c r="E1363" s="221"/>
      <c r="K1363" s="203"/>
    </row>
    <row r="1364" spans="1:11" s="202" customFormat="1" x14ac:dyDescent="0.2">
      <c r="A1364" s="272"/>
      <c r="B1364" s="275"/>
      <c r="C1364" s="473"/>
      <c r="E1364" s="221"/>
      <c r="K1364" s="203"/>
    </row>
    <row r="1365" spans="1:11" s="202" customFormat="1" x14ac:dyDescent="0.2">
      <c r="A1365" s="272"/>
      <c r="B1365" s="275"/>
      <c r="C1365" s="473"/>
      <c r="E1365" s="221"/>
      <c r="K1365" s="203"/>
    </row>
    <row r="1366" spans="1:11" s="202" customFormat="1" x14ac:dyDescent="0.2">
      <c r="A1366" s="272"/>
      <c r="B1366" s="275"/>
      <c r="C1366" s="473"/>
      <c r="E1366" s="221"/>
      <c r="K1366" s="203"/>
    </row>
    <row r="1367" spans="1:11" s="202" customFormat="1" x14ac:dyDescent="0.2">
      <c r="A1367" s="272"/>
      <c r="B1367" s="275"/>
      <c r="C1367" s="473"/>
      <c r="E1367" s="221"/>
      <c r="K1367" s="203"/>
    </row>
    <row r="1368" spans="1:11" s="202" customFormat="1" x14ac:dyDescent="0.2">
      <c r="A1368" s="272"/>
      <c r="B1368" s="275"/>
      <c r="C1368" s="473"/>
      <c r="E1368" s="221"/>
      <c r="K1368" s="203"/>
    </row>
    <row r="1369" spans="1:11" s="202" customFormat="1" x14ac:dyDescent="0.2">
      <c r="A1369" s="272"/>
      <c r="B1369" s="275"/>
      <c r="C1369" s="473"/>
      <c r="E1369" s="221"/>
      <c r="K1369" s="203"/>
    </row>
    <row r="1370" spans="1:11" s="202" customFormat="1" x14ac:dyDescent="0.2">
      <c r="A1370" s="272"/>
      <c r="B1370" s="275"/>
      <c r="C1370" s="473"/>
      <c r="E1370" s="221"/>
      <c r="K1370" s="203"/>
    </row>
    <row r="1371" spans="1:11" s="202" customFormat="1" x14ac:dyDescent="0.2">
      <c r="A1371" s="272"/>
      <c r="B1371" s="275"/>
      <c r="C1371" s="473"/>
      <c r="E1371" s="221"/>
      <c r="K1371" s="203"/>
    </row>
    <row r="1372" spans="1:11" s="202" customFormat="1" x14ac:dyDescent="0.2">
      <c r="A1372" s="272"/>
      <c r="B1372" s="275"/>
      <c r="C1372" s="473"/>
      <c r="E1372" s="221"/>
      <c r="K1372" s="203"/>
    </row>
    <row r="1373" spans="1:11" s="202" customFormat="1" x14ac:dyDescent="0.2">
      <c r="A1373" s="272"/>
      <c r="B1373" s="275"/>
      <c r="C1373" s="473"/>
      <c r="E1373" s="221"/>
      <c r="K1373" s="203"/>
    </row>
    <row r="1374" spans="1:11" s="202" customFormat="1" x14ac:dyDescent="0.2">
      <c r="A1374" s="272"/>
      <c r="B1374" s="275"/>
      <c r="C1374" s="473"/>
      <c r="E1374" s="221"/>
      <c r="K1374" s="203"/>
    </row>
    <row r="1375" spans="1:11" s="202" customFormat="1" x14ac:dyDescent="0.2">
      <c r="A1375" s="272"/>
      <c r="B1375" s="275"/>
      <c r="C1375" s="473"/>
      <c r="E1375" s="221"/>
      <c r="K1375" s="203"/>
    </row>
    <row r="1376" spans="1:11" s="202" customFormat="1" x14ac:dyDescent="0.2">
      <c r="A1376" s="272"/>
      <c r="B1376" s="275"/>
      <c r="C1376" s="473"/>
      <c r="E1376" s="221"/>
      <c r="K1376" s="203"/>
    </row>
    <row r="1377" spans="1:11" s="202" customFormat="1" x14ac:dyDescent="0.2">
      <c r="A1377" s="272"/>
      <c r="B1377" s="275"/>
      <c r="C1377" s="473"/>
      <c r="E1377" s="221"/>
      <c r="K1377" s="203"/>
    </row>
    <row r="1378" spans="1:11" s="202" customFormat="1" x14ac:dyDescent="0.2">
      <c r="A1378" s="272"/>
      <c r="B1378" s="275"/>
      <c r="C1378" s="473"/>
      <c r="E1378" s="221"/>
      <c r="K1378" s="203"/>
    </row>
    <row r="1379" spans="1:11" s="202" customFormat="1" x14ac:dyDescent="0.2">
      <c r="A1379" s="272"/>
      <c r="B1379" s="275"/>
      <c r="C1379" s="473"/>
      <c r="E1379" s="221"/>
      <c r="K1379" s="203"/>
    </row>
    <row r="1380" spans="1:11" s="202" customFormat="1" x14ac:dyDescent="0.2">
      <c r="A1380" s="272"/>
      <c r="B1380" s="275"/>
      <c r="C1380" s="473"/>
      <c r="E1380" s="221"/>
      <c r="K1380" s="203"/>
    </row>
    <row r="1381" spans="1:11" s="202" customFormat="1" x14ac:dyDescent="0.2">
      <c r="A1381" s="272"/>
      <c r="B1381" s="275"/>
      <c r="C1381" s="473"/>
      <c r="E1381" s="221"/>
      <c r="K1381" s="203"/>
    </row>
    <row r="1382" spans="1:11" s="202" customFormat="1" x14ac:dyDescent="0.2">
      <c r="A1382" s="272"/>
      <c r="B1382" s="275"/>
      <c r="C1382" s="473"/>
      <c r="E1382" s="221"/>
      <c r="K1382" s="203"/>
    </row>
    <row r="1383" spans="1:11" s="202" customFormat="1" x14ac:dyDescent="0.2">
      <c r="A1383" s="272"/>
      <c r="B1383" s="275"/>
      <c r="C1383" s="473"/>
      <c r="E1383" s="221"/>
      <c r="K1383" s="203"/>
    </row>
    <row r="1384" spans="1:11" s="202" customFormat="1" x14ac:dyDescent="0.2">
      <c r="A1384" s="272"/>
      <c r="B1384" s="275"/>
      <c r="C1384" s="473"/>
      <c r="E1384" s="221"/>
      <c r="K1384" s="203"/>
    </row>
    <row r="1385" spans="1:11" s="202" customFormat="1" x14ac:dyDescent="0.2">
      <c r="A1385" s="272"/>
      <c r="B1385" s="275"/>
      <c r="C1385" s="473"/>
      <c r="E1385" s="221"/>
      <c r="K1385" s="203"/>
    </row>
    <row r="1386" spans="1:11" s="202" customFormat="1" x14ac:dyDescent="0.2">
      <c r="A1386" s="272"/>
      <c r="B1386" s="275"/>
      <c r="C1386" s="473"/>
      <c r="E1386" s="221"/>
      <c r="K1386" s="203"/>
    </row>
    <row r="1387" spans="1:11" s="202" customFormat="1" x14ac:dyDescent="0.2">
      <c r="A1387" s="272"/>
      <c r="B1387" s="275"/>
      <c r="C1387" s="473"/>
      <c r="E1387" s="221"/>
      <c r="K1387" s="203"/>
    </row>
    <row r="1388" spans="1:11" s="202" customFormat="1" x14ac:dyDescent="0.2">
      <c r="A1388" s="272"/>
      <c r="B1388" s="275"/>
      <c r="C1388" s="473"/>
      <c r="E1388" s="221"/>
      <c r="K1388" s="203"/>
    </row>
    <row r="1389" spans="1:11" s="202" customFormat="1" x14ac:dyDescent="0.2">
      <c r="A1389" s="272"/>
      <c r="B1389" s="275"/>
      <c r="C1389" s="473"/>
      <c r="E1389" s="221"/>
      <c r="K1389" s="203"/>
    </row>
    <row r="1390" spans="1:11" s="202" customFormat="1" x14ac:dyDescent="0.2">
      <c r="A1390" s="272"/>
      <c r="B1390" s="275"/>
      <c r="C1390" s="473"/>
      <c r="E1390" s="221"/>
      <c r="K1390" s="203"/>
    </row>
    <row r="1391" spans="1:11" s="202" customFormat="1" x14ac:dyDescent="0.2">
      <c r="A1391" s="272"/>
      <c r="B1391" s="275"/>
      <c r="C1391" s="473"/>
      <c r="E1391" s="221"/>
      <c r="K1391" s="203"/>
    </row>
    <row r="1392" spans="1:11" s="202" customFormat="1" x14ac:dyDescent="0.2">
      <c r="A1392" s="272"/>
      <c r="B1392" s="275"/>
      <c r="C1392" s="473"/>
      <c r="E1392" s="221"/>
      <c r="K1392" s="203"/>
    </row>
    <row r="1393" spans="1:11" s="202" customFormat="1" x14ac:dyDescent="0.2">
      <c r="A1393" s="272"/>
      <c r="B1393" s="275"/>
      <c r="C1393" s="473"/>
      <c r="E1393" s="221"/>
      <c r="K1393" s="203"/>
    </row>
    <row r="1394" spans="1:11" s="202" customFormat="1" x14ac:dyDescent="0.2">
      <c r="A1394" s="272"/>
      <c r="B1394" s="275"/>
      <c r="C1394" s="473"/>
      <c r="E1394" s="221"/>
      <c r="K1394" s="203"/>
    </row>
    <row r="1395" spans="1:11" s="202" customFormat="1" x14ac:dyDescent="0.2">
      <c r="A1395" s="272"/>
      <c r="B1395" s="275"/>
      <c r="C1395" s="473"/>
      <c r="E1395" s="221"/>
      <c r="K1395" s="203"/>
    </row>
    <row r="1396" spans="1:11" s="202" customFormat="1" x14ac:dyDescent="0.2">
      <c r="A1396" s="272"/>
      <c r="B1396" s="275"/>
      <c r="C1396" s="473"/>
      <c r="E1396" s="221"/>
      <c r="K1396" s="203"/>
    </row>
    <row r="1397" spans="1:11" s="202" customFormat="1" x14ac:dyDescent="0.2">
      <c r="A1397" s="272"/>
      <c r="B1397" s="275"/>
      <c r="C1397" s="473"/>
      <c r="E1397" s="221"/>
      <c r="K1397" s="203"/>
    </row>
    <row r="1398" spans="1:11" s="202" customFormat="1" x14ac:dyDescent="0.2">
      <c r="A1398" s="272"/>
      <c r="B1398" s="275"/>
      <c r="C1398" s="473"/>
      <c r="E1398" s="221"/>
      <c r="K1398" s="203"/>
    </row>
    <row r="1399" spans="1:11" s="202" customFormat="1" x14ac:dyDescent="0.2">
      <c r="A1399" s="272"/>
      <c r="B1399" s="275"/>
      <c r="C1399" s="473"/>
      <c r="E1399" s="221"/>
      <c r="K1399" s="203"/>
    </row>
    <row r="1400" spans="1:11" s="202" customFormat="1" x14ac:dyDescent="0.2">
      <c r="A1400" s="272"/>
      <c r="B1400" s="275"/>
      <c r="C1400" s="473"/>
      <c r="E1400" s="221"/>
      <c r="K1400" s="203"/>
    </row>
    <row r="1401" spans="1:11" s="202" customFormat="1" x14ac:dyDescent="0.2">
      <c r="A1401" s="272"/>
      <c r="B1401" s="275"/>
      <c r="C1401" s="473"/>
      <c r="E1401" s="221"/>
      <c r="K1401" s="203"/>
    </row>
    <row r="1402" spans="1:11" s="202" customFormat="1" x14ac:dyDescent="0.2">
      <c r="A1402" s="272"/>
      <c r="B1402" s="275"/>
      <c r="C1402" s="473"/>
      <c r="E1402" s="221"/>
      <c r="K1402" s="203"/>
    </row>
    <row r="1403" spans="1:11" s="202" customFormat="1" x14ac:dyDescent="0.2">
      <c r="A1403" s="272"/>
      <c r="B1403" s="275"/>
      <c r="C1403" s="473"/>
      <c r="E1403" s="221"/>
      <c r="K1403" s="203"/>
    </row>
    <row r="1404" spans="1:11" s="202" customFormat="1" x14ac:dyDescent="0.2">
      <c r="A1404" s="272"/>
      <c r="B1404" s="275"/>
      <c r="C1404" s="473"/>
      <c r="E1404" s="221"/>
      <c r="K1404" s="203"/>
    </row>
    <row r="1405" spans="1:11" s="202" customFormat="1" x14ac:dyDescent="0.2">
      <c r="A1405" s="272"/>
      <c r="B1405" s="275"/>
      <c r="C1405" s="473"/>
      <c r="E1405" s="221"/>
      <c r="K1405" s="203"/>
    </row>
    <row r="1406" spans="1:11" s="202" customFormat="1" x14ac:dyDescent="0.2">
      <c r="A1406" s="272"/>
      <c r="B1406" s="275"/>
      <c r="C1406" s="473"/>
      <c r="E1406" s="221"/>
      <c r="K1406" s="203"/>
    </row>
    <row r="1407" spans="1:11" s="202" customFormat="1" x14ac:dyDescent="0.2">
      <c r="A1407" s="272"/>
      <c r="B1407" s="275"/>
      <c r="C1407" s="473"/>
      <c r="E1407" s="221"/>
      <c r="K1407" s="203"/>
    </row>
    <row r="1408" spans="1:11" s="202" customFormat="1" x14ac:dyDescent="0.2">
      <c r="A1408" s="272"/>
      <c r="B1408" s="275"/>
      <c r="C1408" s="473"/>
      <c r="E1408" s="221"/>
      <c r="K1408" s="203"/>
    </row>
    <row r="1409" spans="1:13" s="202" customFormat="1" x14ac:dyDescent="0.2">
      <c r="A1409" s="272"/>
      <c r="B1409" s="275"/>
      <c r="C1409" s="473"/>
      <c r="E1409" s="221"/>
      <c r="K1409" s="203"/>
    </row>
    <row r="1410" spans="1:13" s="202" customFormat="1" x14ac:dyDescent="0.2">
      <c r="A1410" s="272"/>
      <c r="B1410" s="275"/>
      <c r="C1410" s="473"/>
      <c r="E1410" s="221"/>
      <c r="K1410" s="203"/>
    </row>
    <row r="1411" spans="1:13" s="202" customFormat="1" x14ac:dyDescent="0.2">
      <c r="A1411" s="272"/>
      <c r="B1411" s="275"/>
      <c r="C1411" s="473"/>
      <c r="E1411" s="221"/>
      <c r="K1411" s="203"/>
    </row>
    <row r="1412" spans="1:13" s="202" customFormat="1" x14ac:dyDescent="0.2">
      <c r="A1412" s="272"/>
      <c r="B1412" s="275"/>
      <c r="C1412" s="473"/>
      <c r="E1412" s="221"/>
      <c r="K1412" s="203"/>
    </row>
    <row r="1413" spans="1:13" s="202" customFormat="1" x14ac:dyDescent="0.2">
      <c r="A1413" s="272"/>
      <c r="B1413" s="275"/>
      <c r="C1413" s="473"/>
      <c r="E1413" s="221"/>
      <c r="K1413" s="203"/>
    </row>
    <row r="1414" spans="1:13" s="202" customFormat="1" x14ac:dyDescent="0.2">
      <c r="A1414" s="272"/>
      <c r="B1414" s="275"/>
      <c r="C1414" s="473"/>
      <c r="E1414" s="221"/>
      <c r="K1414" s="203"/>
    </row>
    <row r="1415" spans="1:13" s="202" customFormat="1" x14ac:dyDescent="0.2">
      <c r="A1415" s="272"/>
      <c r="B1415" s="275"/>
      <c r="C1415" s="473"/>
      <c r="E1415" s="221"/>
      <c r="K1415" s="203"/>
    </row>
    <row r="1416" spans="1:13" s="202" customFormat="1" x14ac:dyDescent="0.2">
      <c r="A1416" s="273"/>
      <c r="B1416" s="276"/>
      <c r="C1416" s="474"/>
      <c r="D1416" s="205"/>
      <c r="E1416" s="222"/>
      <c r="F1416" s="205"/>
      <c r="G1416" s="205"/>
      <c r="H1416" s="205"/>
      <c r="I1416" s="205"/>
      <c r="J1416" s="205"/>
      <c r="K1416" s="204"/>
      <c r="L1416" s="205"/>
      <c r="M1416" s="205"/>
    </row>
    <row r="1417" spans="1:13" s="202" customFormat="1" x14ac:dyDescent="0.2">
      <c r="A1417" s="273"/>
      <c r="B1417" s="200"/>
      <c r="C1417" s="474"/>
      <c r="D1417" s="205"/>
      <c r="E1417" s="222"/>
      <c r="F1417" s="205"/>
      <c r="G1417" s="205"/>
      <c r="H1417" s="205"/>
      <c r="I1417" s="205"/>
      <c r="J1417" s="205"/>
      <c r="K1417" s="204"/>
      <c r="L1417" s="205"/>
      <c r="M1417" s="205"/>
    </row>
    <row r="1418" spans="1:13" s="202" customFormat="1" x14ac:dyDescent="0.2">
      <c r="A1418" s="273"/>
      <c r="B1418" s="200"/>
      <c r="C1418" s="474"/>
      <c r="D1418" s="205"/>
      <c r="E1418" s="222"/>
      <c r="F1418" s="205"/>
      <c r="G1418" s="205"/>
      <c r="H1418" s="205"/>
      <c r="I1418" s="205"/>
      <c r="J1418" s="205"/>
      <c r="K1418" s="204"/>
      <c r="L1418" s="205"/>
      <c r="M1418" s="205"/>
    </row>
    <row r="1419" spans="1:13" s="202" customFormat="1" x14ac:dyDescent="0.2">
      <c r="A1419" s="273"/>
      <c r="B1419" s="200"/>
      <c r="C1419" s="474"/>
      <c r="D1419" s="205"/>
      <c r="E1419" s="222"/>
      <c r="F1419" s="205"/>
      <c r="G1419" s="205"/>
      <c r="H1419" s="205"/>
      <c r="I1419" s="205"/>
      <c r="J1419" s="205"/>
      <c r="K1419" s="204"/>
      <c r="L1419" s="205"/>
      <c r="M1419" s="205"/>
    </row>
    <row r="1420" spans="1:13" s="202" customFormat="1" x14ac:dyDescent="0.2">
      <c r="A1420" s="273"/>
      <c r="B1420" s="200"/>
      <c r="C1420" s="474"/>
      <c r="D1420" s="205"/>
      <c r="E1420" s="222"/>
      <c r="F1420" s="205"/>
      <c r="G1420" s="205"/>
      <c r="H1420" s="205"/>
      <c r="I1420" s="205"/>
      <c r="J1420" s="205"/>
      <c r="K1420" s="204"/>
      <c r="L1420" s="205"/>
      <c r="M1420" s="205"/>
    </row>
    <row r="1421" spans="1:13" s="202" customFormat="1" x14ac:dyDescent="0.2">
      <c r="A1421" s="273"/>
      <c r="B1421" s="200"/>
      <c r="C1421" s="474"/>
      <c r="D1421" s="205"/>
      <c r="E1421" s="222"/>
      <c r="F1421" s="205"/>
      <c r="G1421" s="205"/>
      <c r="H1421" s="205"/>
      <c r="I1421" s="205"/>
      <c r="J1421" s="205"/>
      <c r="K1421" s="204"/>
      <c r="L1421" s="205"/>
      <c r="M1421" s="205"/>
    </row>
    <row r="1422" spans="1:13" s="202" customFormat="1" x14ac:dyDescent="0.2">
      <c r="A1422" s="273"/>
      <c r="B1422" s="200"/>
      <c r="C1422" s="474"/>
      <c r="D1422" s="205"/>
      <c r="E1422" s="222"/>
      <c r="F1422" s="205"/>
      <c r="G1422" s="205"/>
      <c r="H1422" s="205"/>
      <c r="I1422" s="205"/>
      <c r="J1422" s="205"/>
      <c r="K1422" s="204"/>
      <c r="L1422" s="205"/>
      <c r="M1422" s="205"/>
    </row>
    <row r="1423" spans="1:13" s="202" customFormat="1" x14ac:dyDescent="0.2">
      <c r="A1423" s="273"/>
      <c r="B1423" s="200"/>
      <c r="C1423" s="474"/>
      <c r="D1423" s="205"/>
      <c r="E1423" s="222"/>
      <c r="F1423" s="205"/>
      <c r="G1423" s="205"/>
      <c r="H1423" s="205"/>
      <c r="I1423" s="205"/>
      <c r="J1423" s="205"/>
      <c r="K1423" s="204"/>
      <c r="L1423" s="205"/>
      <c r="M1423" s="205"/>
    </row>
    <row r="1424" spans="1:13" s="202" customFormat="1" x14ac:dyDescent="0.2">
      <c r="A1424" s="273"/>
      <c r="B1424" s="200"/>
      <c r="C1424" s="474"/>
      <c r="D1424" s="205"/>
      <c r="E1424" s="222"/>
      <c r="F1424" s="205"/>
      <c r="G1424" s="205"/>
      <c r="H1424" s="205"/>
      <c r="I1424" s="205"/>
      <c r="J1424" s="205"/>
      <c r="K1424" s="204"/>
      <c r="L1424" s="205"/>
      <c r="M1424" s="205"/>
    </row>
    <row r="1425" spans="1:13" s="202" customFormat="1" x14ac:dyDescent="0.2">
      <c r="A1425" s="273"/>
      <c r="B1425" s="200"/>
      <c r="C1425" s="474"/>
      <c r="D1425" s="205"/>
      <c r="E1425" s="222"/>
      <c r="F1425" s="205"/>
      <c r="G1425" s="205"/>
      <c r="H1425" s="205"/>
      <c r="I1425" s="205"/>
      <c r="J1425" s="205"/>
      <c r="K1425" s="204"/>
      <c r="L1425" s="205"/>
      <c r="M1425" s="205"/>
    </row>
    <row r="1426" spans="1:13" s="202" customFormat="1" x14ac:dyDescent="0.2">
      <c r="A1426" s="273"/>
      <c r="B1426" s="200"/>
      <c r="C1426" s="474"/>
      <c r="D1426" s="205"/>
      <c r="E1426" s="222"/>
      <c r="F1426" s="205"/>
      <c r="G1426" s="205"/>
      <c r="H1426" s="205"/>
      <c r="I1426" s="205"/>
      <c r="J1426" s="205"/>
      <c r="K1426" s="204"/>
      <c r="L1426" s="205"/>
      <c r="M1426" s="205"/>
    </row>
    <row r="1427" spans="1:13" s="202" customFormat="1" x14ac:dyDescent="0.2">
      <c r="A1427" s="273"/>
      <c r="B1427" s="200"/>
      <c r="C1427" s="474"/>
      <c r="D1427" s="205"/>
      <c r="E1427" s="222"/>
      <c r="F1427" s="205"/>
      <c r="G1427" s="205"/>
      <c r="H1427" s="205"/>
      <c r="I1427" s="205"/>
      <c r="J1427" s="205"/>
      <c r="K1427" s="204"/>
      <c r="L1427" s="205"/>
      <c r="M1427" s="205"/>
    </row>
    <row r="1428" spans="1:13" s="202" customFormat="1" x14ac:dyDescent="0.2">
      <c r="A1428" s="273"/>
      <c r="B1428" s="200"/>
      <c r="C1428" s="474"/>
      <c r="D1428" s="205"/>
      <c r="E1428" s="222"/>
      <c r="F1428" s="205"/>
      <c r="G1428" s="205"/>
      <c r="H1428" s="205"/>
      <c r="I1428" s="205"/>
      <c r="J1428" s="205"/>
      <c r="K1428" s="204"/>
      <c r="L1428" s="205"/>
      <c r="M1428" s="205"/>
    </row>
    <row r="1429" spans="1:13" s="202" customFormat="1" x14ac:dyDescent="0.2">
      <c r="A1429" s="273"/>
      <c r="B1429" s="200"/>
      <c r="C1429" s="474"/>
      <c r="D1429" s="205"/>
      <c r="E1429" s="222"/>
      <c r="F1429" s="205"/>
      <c r="G1429" s="205"/>
      <c r="H1429" s="205"/>
      <c r="I1429" s="205"/>
      <c r="J1429" s="205"/>
      <c r="K1429" s="204"/>
      <c r="L1429" s="205"/>
      <c r="M1429" s="205"/>
    </row>
    <row r="1430" spans="1:13" s="202" customFormat="1" x14ac:dyDescent="0.2">
      <c r="A1430" s="273"/>
      <c r="B1430" s="200"/>
      <c r="C1430" s="474"/>
      <c r="D1430" s="205"/>
      <c r="E1430" s="222"/>
      <c r="F1430" s="205"/>
      <c r="G1430" s="205"/>
      <c r="H1430" s="205"/>
      <c r="I1430" s="205"/>
      <c r="J1430" s="205"/>
      <c r="K1430" s="204"/>
      <c r="L1430" s="205"/>
      <c r="M1430" s="205"/>
    </row>
    <row r="1431" spans="1:13" s="202" customFormat="1" x14ac:dyDescent="0.2">
      <c r="A1431" s="273"/>
      <c r="B1431" s="200"/>
      <c r="C1431" s="474"/>
      <c r="D1431" s="205"/>
      <c r="E1431" s="222"/>
      <c r="F1431" s="205"/>
      <c r="G1431" s="205"/>
      <c r="H1431" s="205"/>
      <c r="I1431" s="205"/>
      <c r="J1431" s="205"/>
      <c r="K1431" s="204"/>
      <c r="L1431" s="205"/>
      <c r="M1431" s="205"/>
    </row>
    <row r="1432" spans="1:13" s="202" customFormat="1" x14ac:dyDescent="0.2">
      <c r="A1432" s="273"/>
      <c r="B1432" s="200"/>
      <c r="C1432" s="474"/>
      <c r="D1432" s="205"/>
      <c r="E1432" s="222"/>
      <c r="F1432" s="205"/>
      <c r="G1432" s="205"/>
      <c r="H1432" s="205"/>
      <c r="I1432" s="205"/>
      <c r="J1432" s="205"/>
      <c r="K1432" s="204"/>
      <c r="L1432" s="205"/>
      <c r="M1432" s="205"/>
    </row>
    <row r="1433" spans="1:13" s="202" customFormat="1" x14ac:dyDescent="0.2">
      <c r="A1433" s="273"/>
      <c r="B1433" s="200"/>
      <c r="C1433" s="474"/>
      <c r="D1433" s="205"/>
      <c r="E1433" s="222"/>
      <c r="F1433" s="205"/>
      <c r="G1433" s="205"/>
      <c r="H1433" s="205"/>
      <c r="I1433" s="205"/>
      <c r="J1433" s="205"/>
      <c r="K1433" s="204"/>
      <c r="L1433" s="205"/>
      <c r="M1433" s="205"/>
    </row>
    <row r="1434" spans="1:13" s="202" customFormat="1" x14ac:dyDescent="0.2">
      <c r="A1434" s="273"/>
      <c r="B1434" s="200"/>
      <c r="C1434" s="474"/>
      <c r="D1434" s="205"/>
      <c r="E1434" s="222"/>
      <c r="F1434" s="205"/>
      <c r="G1434" s="205"/>
      <c r="H1434" s="205"/>
      <c r="I1434" s="205"/>
      <c r="J1434" s="205"/>
      <c r="K1434" s="204"/>
      <c r="L1434" s="205"/>
      <c r="M1434" s="205"/>
    </row>
    <row r="1435" spans="1:13" s="202" customFormat="1" x14ac:dyDescent="0.2">
      <c r="A1435" s="273"/>
      <c r="B1435" s="200"/>
      <c r="C1435" s="474"/>
      <c r="D1435" s="205"/>
      <c r="E1435" s="222"/>
      <c r="F1435" s="205"/>
      <c r="G1435" s="205"/>
      <c r="H1435" s="205"/>
      <c r="I1435" s="205"/>
      <c r="J1435" s="205"/>
      <c r="K1435" s="204"/>
      <c r="L1435" s="205"/>
      <c r="M1435" s="205"/>
    </row>
    <row r="1436" spans="1:13" s="202" customFormat="1" x14ac:dyDescent="0.2">
      <c r="A1436" s="273"/>
      <c r="B1436" s="200"/>
      <c r="C1436" s="474"/>
      <c r="D1436" s="205"/>
      <c r="E1436" s="222"/>
      <c r="F1436" s="205"/>
      <c r="G1436" s="205"/>
      <c r="H1436" s="205"/>
      <c r="I1436" s="205"/>
      <c r="J1436" s="205"/>
      <c r="K1436" s="204"/>
      <c r="L1436" s="205"/>
      <c r="M1436" s="205"/>
    </row>
    <row r="1437" spans="1:13" s="202" customFormat="1" x14ac:dyDescent="0.2">
      <c r="A1437" s="273"/>
      <c r="B1437" s="200"/>
      <c r="C1437" s="474"/>
      <c r="D1437" s="205"/>
      <c r="E1437" s="222"/>
      <c r="F1437" s="205"/>
      <c r="G1437" s="205"/>
      <c r="H1437" s="205"/>
      <c r="I1437" s="205"/>
      <c r="J1437" s="205"/>
      <c r="K1437" s="204"/>
      <c r="L1437" s="205"/>
      <c r="M1437" s="205"/>
    </row>
    <row r="1438" spans="1:13" s="202" customFormat="1" x14ac:dyDescent="0.2">
      <c r="A1438" s="273"/>
      <c r="B1438" s="200"/>
      <c r="C1438" s="474"/>
      <c r="D1438" s="205"/>
      <c r="E1438" s="222"/>
      <c r="F1438" s="205"/>
      <c r="G1438" s="205"/>
      <c r="H1438" s="205"/>
      <c r="I1438" s="205"/>
      <c r="J1438" s="205"/>
      <c r="K1438" s="204"/>
      <c r="L1438" s="205"/>
      <c r="M1438" s="205"/>
    </row>
    <row r="1439" spans="1:13" s="202" customFormat="1" x14ac:dyDescent="0.2">
      <c r="A1439" s="273"/>
      <c r="B1439" s="200"/>
      <c r="C1439" s="474"/>
      <c r="D1439" s="205"/>
      <c r="E1439" s="222"/>
      <c r="F1439" s="205"/>
      <c r="G1439" s="205"/>
      <c r="H1439" s="205"/>
      <c r="I1439" s="205"/>
      <c r="J1439" s="205"/>
      <c r="K1439" s="204"/>
      <c r="L1439" s="205"/>
      <c r="M1439" s="205"/>
    </row>
    <row r="1440" spans="1:13" s="202" customFormat="1" x14ac:dyDescent="0.2">
      <c r="A1440" s="273"/>
      <c r="B1440" s="200"/>
      <c r="C1440" s="474"/>
      <c r="D1440" s="205"/>
      <c r="E1440" s="222"/>
      <c r="F1440" s="205"/>
      <c r="G1440" s="205"/>
      <c r="H1440" s="205"/>
      <c r="I1440" s="205"/>
      <c r="J1440" s="205"/>
      <c r="K1440" s="204"/>
      <c r="L1440" s="205"/>
      <c r="M1440" s="205"/>
    </row>
    <row r="1441" spans="1:13" s="202" customFormat="1" x14ac:dyDescent="0.2">
      <c r="A1441" s="273"/>
      <c r="B1441" s="200"/>
      <c r="C1441" s="474"/>
      <c r="D1441" s="205"/>
      <c r="E1441" s="222"/>
      <c r="F1441" s="205"/>
      <c r="G1441" s="205"/>
      <c r="H1441" s="205"/>
      <c r="I1441" s="205"/>
      <c r="J1441" s="205"/>
      <c r="K1441" s="204"/>
      <c r="L1441" s="205"/>
      <c r="M1441" s="205"/>
    </row>
    <row r="1442" spans="1:13" s="202" customFormat="1" x14ac:dyDescent="0.2">
      <c r="A1442" s="273"/>
      <c r="B1442" s="200"/>
      <c r="C1442" s="474"/>
      <c r="D1442" s="205"/>
      <c r="E1442" s="222"/>
      <c r="F1442" s="205"/>
      <c r="G1442" s="205"/>
      <c r="H1442" s="205"/>
      <c r="I1442" s="205"/>
      <c r="J1442" s="205"/>
      <c r="K1442" s="204"/>
      <c r="L1442" s="205"/>
      <c r="M1442" s="205"/>
    </row>
    <row r="1443" spans="1:13" s="202" customFormat="1" x14ac:dyDescent="0.2">
      <c r="A1443" s="273"/>
      <c r="B1443" s="200"/>
      <c r="C1443" s="474"/>
      <c r="D1443" s="205"/>
      <c r="E1443" s="222"/>
      <c r="F1443" s="205"/>
      <c r="G1443" s="205"/>
      <c r="H1443" s="205"/>
      <c r="I1443" s="205"/>
      <c r="J1443" s="205"/>
      <c r="K1443" s="204"/>
      <c r="L1443" s="205"/>
      <c r="M1443" s="205"/>
    </row>
    <row r="1444" spans="1:13" s="202" customFormat="1" x14ac:dyDescent="0.2">
      <c r="A1444" s="273"/>
      <c r="B1444" s="200"/>
      <c r="C1444" s="474"/>
      <c r="D1444" s="205"/>
      <c r="E1444" s="222"/>
      <c r="F1444" s="205"/>
      <c r="G1444" s="205"/>
      <c r="H1444" s="205"/>
      <c r="I1444" s="205"/>
      <c r="J1444" s="205"/>
      <c r="K1444" s="204"/>
      <c r="L1444" s="205"/>
      <c r="M1444" s="205"/>
    </row>
    <row r="1445" spans="1:13" s="202" customFormat="1" x14ac:dyDescent="0.2">
      <c r="A1445" s="273"/>
      <c r="B1445" s="200"/>
      <c r="C1445" s="474"/>
      <c r="D1445" s="205"/>
      <c r="E1445" s="222"/>
      <c r="F1445" s="205"/>
      <c r="G1445" s="205"/>
      <c r="H1445" s="205"/>
      <c r="I1445" s="205"/>
      <c r="J1445" s="205"/>
      <c r="K1445" s="204"/>
      <c r="L1445" s="205"/>
      <c r="M1445" s="205"/>
    </row>
    <row r="1446" spans="1:13" s="202" customFormat="1" x14ac:dyDescent="0.2">
      <c r="A1446" s="273"/>
      <c r="B1446" s="200"/>
      <c r="C1446" s="474"/>
      <c r="D1446" s="205"/>
      <c r="E1446" s="222"/>
      <c r="F1446" s="205"/>
      <c r="G1446" s="205"/>
      <c r="H1446" s="205"/>
      <c r="I1446" s="205"/>
      <c r="J1446" s="205"/>
      <c r="K1446" s="204"/>
      <c r="L1446" s="205"/>
      <c r="M1446" s="205"/>
    </row>
    <row r="1447" spans="1:13" s="202" customFormat="1" x14ac:dyDescent="0.2">
      <c r="A1447" s="273"/>
      <c r="B1447" s="200"/>
      <c r="C1447" s="474"/>
      <c r="D1447" s="205"/>
      <c r="E1447" s="222"/>
      <c r="F1447" s="205"/>
      <c r="G1447" s="205"/>
      <c r="H1447" s="205"/>
      <c r="I1447" s="205"/>
      <c r="J1447" s="205"/>
      <c r="K1447" s="204"/>
      <c r="L1447" s="205"/>
      <c r="M1447" s="205"/>
    </row>
    <row r="1448" spans="1:13" s="202" customFormat="1" x14ac:dyDescent="0.2">
      <c r="A1448" s="273"/>
      <c r="B1448" s="200"/>
      <c r="C1448" s="474"/>
      <c r="D1448" s="205"/>
      <c r="E1448" s="222"/>
      <c r="F1448" s="205"/>
      <c r="G1448" s="205"/>
      <c r="H1448" s="205"/>
      <c r="I1448" s="205"/>
      <c r="J1448" s="205"/>
      <c r="K1448" s="204"/>
      <c r="L1448" s="205"/>
      <c r="M1448" s="205"/>
    </row>
    <row r="1449" spans="1:13" s="202" customFormat="1" x14ac:dyDescent="0.2">
      <c r="A1449" s="273"/>
      <c r="B1449" s="200"/>
      <c r="C1449" s="474"/>
      <c r="D1449" s="205"/>
      <c r="E1449" s="222"/>
      <c r="F1449" s="205"/>
      <c r="G1449" s="205"/>
      <c r="H1449" s="205"/>
      <c r="I1449" s="205"/>
      <c r="J1449" s="205"/>
      <c r="K1449" s="204"/>
      <c r="L1449" s="205"/>
      <c r="M1449" s="205"/>
    </row>
    <row r="1450" spans="1:13" s="202" customFormat="1" x14ac:dyDescent="0.2">
      <c r="A1450" s="273"/>
      <c r="B1450" s="200"/>
      <c r="C1450" s="474"/>
      <c r="D1450" s="205"/>
      <c r="E1450" s="222"/>
      <c r="F1450" s="205"/>
      <c r="G1450" s="205"/>
      <c r="H1450" s="205"/>
      <c r="I1450" s="205"/>
      <c r="J1450" s="205"/>
      <c r="K1450" s="204"/>
      <c r="L1450" s="205"/>
      <c r="M1450" s="205"/>
    </row>
    <row r="1451" spans="1:13" s="202" customFormat="1" x14ac:dyDescent="0.2">
      <c r="A1451" s="273"/>
      <c r="B1451" s="200"/>
      <c r="C1451" s="474"/>
      <c r="D1451" s="205"/>
      <c r="E1451" s="222"/>
      <c r="F1451" s="205"/>
      <c r="G1451" s="205"/>
      <c r="H1451" s="205"/>
      <c r="I1451" s="205"/>
      <c r="J1451" s="205"/>
      <c r="K1451" s="204"/>
      <c r="L1451" s="205"/>
      <c r="M1451" s="205"/>
    </row>
    <row r="1452" spans="1:13" s="202" customFormat="1" x14ac:dyDescent="0.2">
      <c r="A1452" s="273"/>
      <c r="B1452" s="200"/>
      <c r="C1452" s="474"/>
      <c r="D1452" s="205"/>
      <c r="E1452" s="222"/>
      <c r="F1452" s="205"/>
      <c r="G1452" s="205"/>
      <c r="H1452" s="205"/>
      <c r="I1452" s="205"/>
      <c r="J1452" s="205"/>
      <c r="K1452" s="204"/>
      <c r="L1452" s="205"/>
      <c r="M1452" s="205"/>
    </row>
    <row r="1453" spans="1:13" s="202" customFormat="1" x14ac:dyDescent="0.2">
      <c r="A1453" s="273"/>
      <c r="B1453" s="200"/>
      <c r="C1453" s="474"/>
      <c r="D1453" s="205"/>
      <c r="E1453" s="222"/>
      <c r="F1453" s="205"/>
      <c r="G1453" s="205"/>
      <c r="H1453" s="205"/>
      <c r="I1453" s="205"/>
      <c r="J1453" s="205"/>
      <c r="K1453" s="204"/>
      <c r="L1453" s="205"/>
      <c r="M1453" s="205"/>
    </row>
    <row r="1454" spans="1:13" s="202" customFormat="1" x14ac:dyDescent="0.2">
      <c r="A1454" s="273"/>
      <c r="B1454" s="200"/>
      <c r="C1454" s="474"/>
      <c r="D1454" s="205"/>
      <c r="E1454" s="222"/>
      <c r="F1454" s="205"/>
      <c r="G1454" s="205"/>
      <c r="H1454" s="205"/>
      <c r="I1454" s="205"/>
      <c r="J1454" s="205"/>
      <c r="K1454" s="204"/>
      <c r="L1454" s="205"/>
      <c r="M1454" s="205"/>
    </row>
    <row r="1455" spans="1:13" s="202" customFormat="1" x14ac:dyDescent="0.2">
      <c r="A1455" s="273"/>
      <c r="B1455" s="200"/>
      <c r="C1455" s="474"/>
      <c r="D1455" s="205"/>
      <c r="E1455" s="222"/>
      <c r="F1455" s="205"/>
      <c r="G1455" s="205"/>
      <c r="H1455" s="205"/>
      <c r="I1455" s="205"/>
      <c r="J1455" s="205"/>
      <c r="K1455" s="204"/>
      <c r="L1455" s="205"/>
      <c r="M1455" s="205"/>
    </row>
    <row r="1456" spans="1:13" s="202" customFormat="1" x14ac:dyDescent="0.2">
      <c r="A1456" s="273"/>
      <c r="B1456" s="200"/>
      <c r="C1456" s="474"/>
      <c r="D1456" s="205"/>
      <c r="E1456" s="222"/>
      <c r="F1456" s="205"/>
      <c r="G1456" s="205"/>
      <c r="H1456" s="205"/>
      <c r="I1456" s="205"/>
      <c r="J1456" s="205"/>
      <c r="K1456" s="204"/>
      <c r="L1456" s="205"/>
      <c r="M1456" s="205"/>
    </row>
    <row r="1457" spans="1:13" s="202" customFormat="1" x14ac:dyDescent="0.2">
      <c r="A1457" s="273"/>
      <c r="B1457" s="200"/>
      <c r="C1457" s="474"/>
      <c r="D1457" s="205"/>
      <c r="E1457" s="222"/>
      <c r="F1457" s="205"/>
      <c r="G1457" s="205"/>
      <c r="H1457" s="205"/>
      <c r="I1457" s="205"/>
      <c r="J1457" s="205"/>
      <c r="K1457" s="204"/>
      <c r="L1457" s="205"/>
      <c r="M1457" s="205"/>
    </row>
    <row r="1458" spans="1:13" s="202" customFormat="1" x14ac:dyDescent="0.2">
      <c r="A1458" s="273"/>
      <c r="B1458" s="200"/>
      <c r="C1458" s="474"/>
      <c r="D1458" s="205"/>
      <c r="E1458" s="222"/>
      <c r="F1458" s="205"/>
      <c r="G1458" s="205"/>
      <c r="H1458" s="205"/>
      <c r="I1458" s="205"/>
      <c r="J1458" s="205"/>
      <c r="K1458" s="204"/>
      <c r="L1458" s="205"/>
      <c r="M1458" s="205"/>
    </row>
    <row r="1459" spans="1:13" s="202" customFormat="1" x14ac:dyDescent="0.2">
      <c r="A1459" s="273"/>
      <c r="B1459" s="200"/>
      <c r="C1459" s="474"/>
      <c r="D1459" s="205"/>
      <c r="E1459" s="222"/>
      <c r="F1459" s="205"/>
      <c r="G1459" s="205"/>
      <c r="H1459" s="205"/>
      <c r="I1459" s="205"/>
      <c r="J1459" s="205"/>
      <c r="K1459" s="204"/>
      <c r="L1459" s="205"/>
      <c r="M1459" s="205"/>
    </row>
    <row r="1460" spans="1:13" s="202" customFormat="1" x14ac:dyDescent="0.2">
      <c r="A1460" s="273"/>
      <c r="B1460" s="200"/>
      <c r="C1460" s="474"/>
      <c r="D1460" s="205"/>
      <c r="E1460" s="222"/>
      <c r="F1460" s="205"/>
      <c r="G1460" s="205"/>
      <c r="H1460" s="205"/>
      <c r="I1460" s="205"/>
      <c r="J1460" s="205"/>
      <c r="K1460" s="204"/>
      <c r="L1460" s="205"/>
      <c r="M1460" s="205"/>
    </row>
    <row r="1461" spans="1:13" s="202" customFormat="1" x14ac:dyDescent="0.2">
      <c r="A1461" s="273"/>
      <c r="B1461" s="200"/>
      <c r="C1461" s="474"/>
      <c r="D1461" s="205"/>
      <c r="E1461" s="222"/>
      <c r="F1461" s="205"/>
      <c r="G1461" s="205"/>
      <c r="H1461" s="205"/>
      <c r="I1461" s="205"/>
      <c r="J1461" s="205"/>
      <c r="K1461" s="204"/>
      <c r="L1461" s="205"/>
      <c r="M1461" s="205"/>
    </row>
    <row r="1462" spans="1:13" s="202" customFormat="1" x14ac:dyDescent="0.2">
      <c r="A1462" s="273"/>
      <c r="B1462" s="200"/>
      <c r="C1462" s="474"/>
      <c r="D1462" s="205"/>
      <c r="E1462" s="222"/>
      <c r="F1462" s="205"/>
      <c r="G1462" s="205"/>
      <c r="H1462" s="205"/>
      <c r="I1462" s="205"/>
      <c r="J1462" s="205"/>
      <c r="K1462" s="204"/>
      <c r="L1462" s="205"/>
      <c r="M1462" s="205"/>
    </row>
    <row r="1463" spans="1:13" s="202" customFormat="1" x14ac:dyDescent="0.2">
      <c r="A1463" s="273"/>
      <c r="B1463" s="200"/>
      <c r="C1463" s="474"/>
      <c r="D1463" s="205"/>
      <c r="E1463" s="222"/>
      <c r="F1463" s="205"/>
      <c r="G1463" s="205"/>
      <c r="H1463" s="205"/>
      <c r="I1463" s="205"/>
      <c r="J1463" s="205"/>
      <c r="K1463" s="204"/>
      <c r="L1463" s="205"/>
      <c r="M1463" s="205"/>
    </row>
    <row r="1464" spans="1:13" s="202" customFormat="1" x14ac:dyDescent="0.2">
      <c r="A1464" s="273"/>
      <c r="B1464" s="200"/>
      <c r="C1464" s="474"/>
      <c r="D1464" s="205"/>
      <c r="E1464" s="222"/>
      <c r="F1464" s="205"/>
      <c r="G1464" s="205"/>
      <c r="H1464" s="205"/>
      <c r="I1464" s="205"/>
      <c r="J1464" s="205"/>
      <c r="K1464" s="204"/>
      <c r="L1464" s="205"/>
      <c r="M1464" s="205"/>
    </row>
    <row r="1465" spans="1:13" s="202" customFormat="1" x14ac:dyDescent="0.2">
      <c r="A1465" s="273"/>
      <c r="B1465" s="200"/>
      <c r="C1465" s="474"/>
      <c r="D1465" s="205"/>
      <c r="E1465" s="222"/>
      <c r="F1465" s="205"/>
      <c r="G1465" s="205"/>
      <c r="H1465" s="205"/>
      <c r="I1465" s="205"/>
      <c r="J1465" s="205"/>
      <c r="K1465" s="204"/>
      <c r="L1465" s="205"/>
      <c r="M1465" s="205"/>
    </row>
    <row r="1466" spans="1:13" s="202" customFormat="1" x14ac:dyDescent="0.2">
      <c r="A1466" s="273"/>
      <c r="B1466" s="200"/>
      <c r="C1466" s="474"/>
      <c r="D1466" s="205"/>
      <c r="E1466" s="222"/>
      <c r="F1466" s="205"/>
      <c r="G1466" s="205"/>
      <c r="H1466" s="205"/>
      <c r="I1466" s="205"/>
      <c r="J1466" s="205"/>
      <c r="K1466" s="204"/>
      <c r="L1466" s="205"/>
      <c r="M1466" s="205"/>
    </row>
    <row r="1467" spans="1:13" s="202" customFormat="1" x14ac:dyDescent="0.2">
      <c r="A1467" s="273"/>
      <c r="B1467" s="200"/>
      <c r="C1467" s="474"/>
      <c r="D1467" s="205"/>
      <c r="E1467" s="222"/>
      <c r="F1467" s="205"/>
      <c r="G1467" s="205"/>
      <c r="H1467" s="205"/>
      <c r="I1467" s="205"/>
      <c r="J1467" s="205"/>
      <c r="K1467" s="204"/>
      <c r="L1467" s="205"/>
      <c r="M1467" s="205"/>
    </row>
    <row r="1468" spans="1:13" s="202" customFormat="1" x14ac:dyDescent="0.2">
      <c r="A1468" s="273"/>
      <c r="B1468" s="200"/>
      <c r="C1468" s="474"/>
      <c r="D1468" s="205"/>
      <c r="E1468" s="222"/>
      <c r="F1468" s="205"/>
      <c r="G1468" s="205"/>
      <c r="H1468" s="205"/>
      <c r="I1468" s="205"/>
      <c r="J1468" s="205"/>
      <c r="K1468" s="204"/>
      <c r="L1468" s="205"/>
      <c r="M1468" s="205"/>
    </row>
    <row r="1469" spans="1:13" s="202" customFormat="1" x14ac:dyDescent="0.2">
      <c r="A1469" s="273"/>
      <c r="B1469" s="200"/>
      <c r="C1469" s="474"/>
      <c r="D1469" s="205"/>
      <c r="E1469" s="222"/>
      <c r="F1469" s="205"/>
      <c r="G1469" s="205"/>
      <c r="H1469" s="205"/>
      <c r="I1469" s="205"/>
      <c r="J1469" s="205"/>
      <c r="K1469" s="204"/>
      <c r="L1469" s="205"/>
      <c r="M1469" s="205"/>
    </row>
    <row r="1470" spans="1:13" s="202" customFormat="1" x14ac:dyDescent="0.2">
      <c r="A1470" s="273"/>
      <c r="B1470" s="200"/>
      <c r="C1470" s="474"/>
      <c r="D1470" s="205"/>
      <c r="E1470" s="222"/>
      <c r="F1470" s="205"/>
      <c r="G1470" s="205"/>
      <c r="H1470" s="205"/>
      <c r="I1470" s="205"/>
      <c r="J1470" s="205"/>
      <c r="K1470" s="204"/>
      <c r="L1470" s="205"/>
      <c r="M1470" s="205"/>
    </row>
    <row r="1471" spans="1:13" s="202" customFormat="1" x14ac:dyDescent="0.2">
      <c r="A1471" s="273"/>
      <c r="B1471" s="200"/>
      <c r="C1471" s="474"/>
      <c r="D1471" s="205"/>
      <c r="E1471" s="222"/>
      <c r="F1471" s="205"/>
      <c r="G1471" s="205"/>
      <c r="H1471" s="205"/>
      <c r="I1471" s="205"/>
      <c r="J1471" s="205"/>
      <c r="K1471" s="204"/>
      <c r="L1471" s="205"/>
      <c r="M1471" s="205"/>
    </row>
    <row r="1472" spans="1:13" s="202" customFormat="1" x14ac:dyDescent="0.2">
      <c r="A1472" s="273"/>
      <c r="B1472" s="200"/>
      <c r="C1472" s="474"/>
      <c r="D1472" s="205"/>
      <c r="E1472" s="222"/>
      <c r="F1472" s="205"/>
      <c r="G1472" s="205"/>
      <c r="H1472" s="205"/>
      <c r="I1472" s="205"/>
      <c r="J1472" s="205"/>
      <c r="K1472" s="204"/>
      <c r="L1472" s="205"/>
      <c r="M1472" s="205"/>
    </row>
    <row r="1473" spans="1:13" s="202" customFormat="1" x14ac:dyDescent="0.2">
      <c r="A1473" s="273"/>
      <c r="B1473" s="200"/>
      <c r="C1473" s="474"/>
      <c r="D1473" s="205"/>
      <c r="E1473" s="222"/>
      <c r="F1473" s="205"/>
      <c r="G1473" s="205"/>
      <c r="H1473" s="205"/>
      <c r="I1473" s="205"/>
      <c r="J1473" s="205"/>
      <c r="K1473" s="204"/>
      <c r="L1473" s="205"/>
      <c r="M1473" s="205"/>
    </row>
    <row r="1474" spans="1:13" s="202" customFormat="1" x14ac:dyDescent="0.2">
      <c r="A1474" s="273"/>
      <c r="B1474" s="200"/>
      <c r="C1474" s="474"/>
      <c r="D1474" s="205"/>
      <c r="E1474" s="222"/>
      <c r="F1474" s="205"/>
      <c r="G1474" s="205"/>
      <c r="H1474" s="205"/>
      <c r="I1474" s="205"/>
      <c r="J1474" s="205"/>
      <c r="K1474" s="204"/>
      <c r="L1474" s="205"/>
      <c r="M1474" s="205"/>
    </row>
    <row r="1475" spans="1:13" s="202" customFormat="1" x14ac:dyDescent="0.2">
      <c r="A1475" s="273"/>
      <c r="B1475" s="200"/>
      <c r="C1475" s="474"/>
      <c r="D1475" s="205"/>
      <c r="E1475" s="222"/>
      <c r="F1475" s="205"/>
      <c r="G1475" s="205"/>
      <c r="H1475" s="205"/>
      <c r="I1475" s="205"/>
      <c r="J1475" s="205"/>
      <c r="K1475" s="204"/>
      <c r="L1475" s="205"/>
      <c r="M1475" s="205"/>
    </row>
    <row r="1476" spans="1:13" s="202" customFormat="1" x14ac:dyDescent="0.2">
      <c r="A1476" s="273"/>
      <c r="B1476" s="200"/>
      <c r="C1476" s="474"/>
      <c r="D1476" s="205"/>
      <c r="E1476" s="222"/>
      <c r="F1476" s="205"/>
      <c r="G1476" s="205"/>
      <c r="H1476" s="205"/>
      <c r="I1476" s="205"/>
      <c r="J1476" s="205"/>
      <c r="K1476" s="204"/>
      <c r="L1476" s="205"/>
      <c r="M1476" s="205"/>
    </row>
    <row r="1477" spans="1:13" s="202" customFormat="1" x14ac:dyDescent="0.2">
      <c r="A1477" s="273"/>
      <c r="B1477" s="200"/>
      <c r="C1477" s="474"/>
      <c r="D1477" s="205"/>
      <c r="E1477" s="222"/>
      <c r="F1477" s="205"/>
      <c r="G1477" s="205"/>
      <c r="H1477" s="205"/>
      <c r="I1477" s="205"/>
      <c r="J1477" s="205"/>
      <c r="K1477" s="204"/>
      <c r="L1477" s="205"/>
      <c r="M1477" s="205"/>
    </row>
    <row r="1478" spans="1:13" s="202" customFormat="1" x14ac:dyDescent="0.2">
      <c r="A1478" s="273"/>
      <c r="B1478" s="200"/>
      <c r="C1478" s="474"/>
      <c r="D1478" s="205"/>
      <c r="E1478" s="222"/>
      <c r="F1478" s="205"/>
      <c r="G1478" s="205"/>
      <c r="H1478" s="205"/>
      <c r="I1478" s="205"/>
      <c r="J1478" s="205"/>
      <c r="K1478" s="204"/>
      <c r="L1478" s="205"/>
      <c r="M1478" s="205"/>
    </row>
    <row r="1479" spans="1:13" s="202" customFormat="1" x14ac:dyDescent="0.2">
      <c r="A1479" s="273"/>
      <c r="B1479" s="200"/>
      <c r="C1479" s="474"/>
      <c r="D1479" s="205"/>
      <c r="E1479" s="222"/>
      <c r="F1479" s="205"/>
      <c r="G1479" s="205"/>
      <c r="H1479" s="205"/>
      <c r="I1479" s="205"/>
      <c r="J1479" s="205"/>
      <c r="K1479" s="204"/>
      <c r="L1479" s="205"/>
      <c r="M1479" s="205"/>
    </row>
    <row r="1480" spans="1:13" s="202" customFormat="1" x14ac:dyDescent="0.2">
      <c r="A1480" s="273"/>
      <c r="B1480" s="200"/>
      <c r="C1480" s="474"/>
      <c r="D1480" s="205"/>
      <c r="E1480" s="222"/>
      <c r="F1480" s="205"/>
      <c r="G1480" s="205"/>
      <c r="H1480" s="205"/>
      <c r="I1480" s="205"/>
      <c r="J1480" s="205"/>
      <c r="K1480" s="204"/>
      <c r="L1480" s="205"/>
      <c r="M1480" s="205"/>
    </row>
    <row r="1481" spans="1:13" s="202" customFormat="1" x14ac:dyDescent="0.2">
      <c r="A1481" s="273"/>
      <c r="B1481" s="200"/>
      <c r="C1481" s="474"/>
      <c r="D1481" s="205"/>
      <c r="E1481" s="222"/>
      <c r="F1481" s="205"/>
      <c r="G1481" s="205"/>
      <c r="H1481" s="205"/>
      <c r="I1481" s="205"/>
      <c r="J1481" s="205"/>
      <c r="K1481" s="204"/>
      <c r="L1481" s="205"/>
      <c r="M1481" s="205"/>
    </row>
    <row r="1482" spans="1:13" s="202" customFormat="1" x14ac:dyDescent="0.2">
      <c r="A1482" s="273"/>
      <c r="B1482" s="200"/>
      <c r="C1482" s="474"/>
      <c r="D1482" s="205"/>
      <c r="E1482" s="222"/>
      <c r="F1482" s="205"/>
      <c r="G1482" s="205"/>
      <c r="H1482" s="205"/>
      <c r="I1482" s="205"/>
      <c r="J1482" s="205"/>
      <c r="K1482" s="204"/>
      <c r="L1482" s="205"/>
      <c r="M1482" s="205"/>
    </row>
    <row r="1483" spans="1:13" s="202" customFormat="1" x14ac:dyDescent="0.2">
      <c r="A1483" s="273"/>
      <c r="B1483" s="200"/>
      <c r="C1483" s="474"/>
      <c r="D1483" s="205"/>
      <c r="E1483" s="222"/>
      <c r="F1483" s="205"/>
      <c r="G1483" s="205"/>
      <c r="H1483" s="205"/>
      <c r="I1483" s="205"/>
      <c r="J1483" s="205"/>
      <c r="K1483" s="204"/>
      <c r="L1483" s="205"/>
      <c r="M1483" s="205"/>
    </row>
    <row r="1484" spans="1:13" s="202" customFormat="1" x14ac:dyDescent="0.2">
      <c r="A1484" s="273"/>
      <c r="B1484" s="200"/>
      <c r="C1484" s="474"/>
      <c r="D1484" s="205"/>
      <c r="E1484" s="222"/>
      <c r="F1484" s="205"/>
      <c r="G1484" s="205"/>
      <c r="H1484" s="205"/>
      <c r="I1484" s="205"/>
      <c r="J1484" s="205"/>
      <c r="K1484" s="204"/>
      <c r="L1484" s="205"/>
      <c r="M1484" s="205"/>
    </row>
    <row r="1485" spans="1:13" s="202" customFormat="1" x14ac:dyDescent="0.2">
      <c r="A1485" s="273"/>
      <c r="B1485" s="200"/>
      <c r="C1485" s="474"/>
      <c r="D1485" s="205"/>
      <c r="E1485" s="222"/>
      <c r="F1485" s="205"/>
      <c r="G1485" s="205"/>
      <c r="H1485" s="205"/>
      <c r="I1485" s="205"/>
      <c r="J1485" s="205"/>
      <c r="K1485" s="204"/>
      <c r="L1485" s="205"/>
      <c r="M1485" s="205"/>
    </row>
    <row r="1486" spans="1:13" s="202" customFormat="1" x14ac:dyDescent="0.2">
      <c r="A1486" s="273"/>
      <c r="B1486" s="200"/>
      <c r="C1486" s="474"/>
      <c r="D1486" s="205"/>
      <c r="E1486" s="222"/>
      <c r="F1486" s="205"/>
      <c r="G1486" s="205"/>
      <c r="H1486" s="205"/>
      <c r="I1486" s="205"/>
      <c r="J1486" s="205"/>
      <c r="K1486" s="204"/>
      <c r="L1486" s="205"/>
      <c r="M1486" s="205"/>
    </row>
    <row r="1487" spans="1:13" s="202" customFormat="1" x14ac:dyDescent="0.2">
      <c r="A1487" s="273"/>
      <c r="B1487" s="200"/>
      <c r="C1487" s="474"/>
      <c r="D1487" s="205"/>
      <c r="E1487" s="222"/>
      <c r="F1487" s="205"/>
      <c r="G1487" s="205"/>
      <c r="H1487" s="205"/>
      <c r="I1487" s="205"/>
      <c r="J1487" s="205"/>
      <c r="K1487" s="204"/>
      <c r="L1487" s="205"/>
      <c r="M1487" s="205"/>
    </row>
    <row r="1488" spans="1:13" s="202" customFormat="1" x14ac:dyDescent="0.2">
      <c r="A1488" s="273"/>
      <c r="B1488" s="200"/>
      <c r="C1488" s="474"/>
      <c r="D1488" s="205"/>
      <c r="E1488" s="222"/>
      <c r="F1488" s="205"/>
      <c r="G1488" s="205"/>
      <c r="H1488" s="205"/>
      <c r="I1488" s="205"/>
      <c r="J1488" s="205"/>
      <c r="K1488" s="204"/>
      <c r="L1488" s="205"/>
      <c r="M1488" s="205"/>
    </row>
    <row r="1489" spans="1:13" s="202" customFormat="1" x14ac:dyDescent="0.2">
      <c r="A1489" s="273"/>
      <c r="B1489" s="200"/>
      <c r="C1489" s="474"/>
      <c r="D1489" s="205"/>
      <c r="E1489" s="222"/>
      <c r="F1489" s="205"/>
      <c r="G1489" s="205"/>
      <c r="H1489" s="205"/>
      <c r="I1489" s="205"/>
      <c r="J1489" s="205"/>
      <c r="K1489" s="204"/>
      <c r="L1489" s="205"/>
      <c r="M1489" s="205"/>
    </row>
    <row r="1490" spans="1:13" s="202" customFormat="1" x14ac:dyDescent="0.2">
      <c r="A1490" s="273"/>
      <c r="B1490" s="200"/>
      <c r="C1490" s="474"/>
      <c r="D1490" s="205"/>
      <c r="E1490" s="222"/>
      <c r="F1490" s="205"/>
      <c r="G1490" s="205"/>
      <c r="H1490" s="205"/>
      <c r="I1490" s="205"/>
      <c r="J1490" s="205"/>
      <c r="K1490" s="204"/>
      <c r="L1490" s="205"/>
      <c r="M1490" s="205"/>
    </row>
    <row r="1491" spans="1:13" s="202" customFormat="1" x14ac:dyDescent="0.2">
      <c r="A1491" s="273"/>
      <c r="B1491" s="200"/>
      <c r="C1491" s="474"/>
      <c r="D1491" s="205"/>
      <c r="E1491" s="222"/>
      <c r="F1491" s="205"/>
      <c r="G1491" s="205"/>
      <c r="H1491" s="205"/>
      <c r="I1491" s="205"/>
      <c r="J1491" s="205"/>
      <c r="K1491" s="204"/>
      <c r="L1491" s="205"/>
      <c r="M1491" s="205"/>
    </row>
    <row r="1492" spans="1:13" s="202" customFormat="1" x14ac:dyDescent="0.2">
      <c r="A1492" s="273"/>
      <c r="B1492" s="200"/>
      <c r="C1492" s="474"/>
      <c r="D1492" s="205"/>
      <c r="E1492" s="222"/>
      <c r="F1492" s="205"/>
      <c r="G1492" s="205"/>
      <c r="H1492" s="205"/>
      <c r="I1492" s="205"/>
      <c r="J1492" s="205"/>
      <c r="K1492" s="204"/>
      <c r="L1492" s="205"/>
      <c r="M1492" s="205"/>
    </row>
    <row r="1493" spans="1:13" s="202" customFormat="1" x14ac:dyDescent="0.2">
      <c r="A1493" s="273"/>
      <c r="B1493" s="200"/>
      <c r="C1493" s="474"/>
      <c r="D1493" s="205"/>
      <c r="E1493" s="222"/>
      <c r="F1493" s="205"/>
      <c r="G1493" s="205"/>
      <c r="H1493" s="205"/>
      <c r="I1493" s="205"/>
      <c r="J1493" s="205"/>
      <c r="K1493" s="204"/>
      <c r="L1493" s="205"/>
      <c r="M1493" s="205"/>
    </row>
    <row r="1494" spans="1:13" s="202" customFormat="1" x14ac:dyDescent="0.2">
      <c r="A1494" s="273"/>
      <c r="B1494" s="200"/>
      <c r="C1494" s="474"/>
      <c r="D1494" s="205"/>
      <c r="E1494" s="222"/>
      <c r="F1494" s="205"/>
      <c r="G1494" s="205"/>
      <c r="H1494" s="205"/>
      <c r="I1494" s="205"/>
      <c r="J1494" s="205"/>
      <c r="K1494" s="204"/>
      <c r="L1494" s="205"/>
      <c r="M1494" s="205"/>
    </row>
    <row r="1495" spans="1:13" s="202" customFormat="1" x14ac:dyDescent="0.2">
      <c r="A1495" s="273"/>
      <c r="B1495" s="200"/>
      <c r="C1495" s="474"/>
      <c r="D1495" s="205"/>
      <c r="E1495" s="222"/>
      <c r="F1495" s="205"/>
      <c r="G1495" s="205"/>
      <c r="H1495" s="205"/>
      <c r="I1495" s="205"/>
      <c r="J1495" s="205"/>
      <c r="K1495" s="204"/>
      <c r="L1495" s="205"/>
      <c r="M1495" s="205"/>
    </row>
    <row r="1496" spans="1:13" s="202" customFormat="1" x14ac:dyDescent="0.2">
      <c r="A1496" s="273"/>
      <c r="B1496" s="200"/>
      <c r="C1496" s="474"/>
      <c r="D1496" s="205"/>
      <c r="E1496" s="222"/>
      <c r="F1496" s="205"/>
      <c r="G1496" s="205"/>
      <c r="H1496" s="205"/>
      <c r="I1496" s="205"/>
      <c r="J1496" s="205"/>
      <c r="K1496" s="204"/>
      <c r="L1496" s="205"/>
      <c r="M1496" s="205"/>
    </row>
    <row r="1497" spans="1:13" s="202" customFormat="1" x14ac:dyDescent="0.2">
      <c r="A1497" s="273"/>
      <c r="B1497" s="200"/>
      <c r="C1497" s="474"/>
      <c r="D1497" s="205"/>
      <c r="E1497" s="222"/>
      <c r="F1497" s="205"/>
      <c r="G1497" s="205"/>
      <c r="H1497" s="205"/>
      <c r="I1497" s="205"/>
      <c r="J1497" s="205"/>
      <c r="K1497" s="204"/>
      <c r="L1497" s="205"/>
      <c r="M1497" s="205"/>
    </row>
    <row r="1498" spans="1:13" s="202" customFormat="1" x14ac:dyDescent="0.2">
      <c r="A1498" s="273"/>
      <c r="B1498" s="200"/>
      <c r="C1498" s="474"/>
      <c r="D1498" s="205"/>
      <c r="E1498" s="222"/>
      <c r="F1498" s="205"/>
      <c r="G1498" s="205"/>
      <c r="H1498" s="205"/>
      <c r="I1498" s="205"/>
      <c r="J1498" s="205"/>
      <c r="K1498" s="204"/>
      <c r="L1498" s="205"/>
      <c r="M1498" s="205"/>
    </row>
    <row r="1499" spans="1:13" s="202" customFormat="1" x14ac:dyDescent="0.2">
      <c r="A1499" s="273"/>
      <c r="B1499" s="200"/>
      <c r="C1499" s="474"/>
      <c r="D1499" s="205"/>
      <c r="E1499" s="222"/>
      <c r="F1499" s="205"/>
      <c r="G1499" s="205"/>
      <c r="H1499" s="205"/>
      <c r="I1499" s="205"/>
      <c r="J1499" s="205"/>
      <c r="K1499" s="204"/>
      <c r="L1499" s="205"/>
      <c r="M1499" s="205"/>
    </row>
    <row r="1500" spans="1:13" s="202" customFormat="1" x14ac:dyDescent="0.2">
      <c r="A1500" s="273"/>
      <c r="B1500" s="200"/>
      <c r="C1500" s="474"/>
      <c r="D1500" s="205"/>
      <c r="E1500" s="222"/>
      <c r="F1500" s="205"/>
      <c r="G1500" s="205"/>
      <c r="H1500" s="205"/>
      <c r="I1500" s="205"/>
      <c r="J1500" s="205"/>
      <c r="K1500" s="204"/>
      <c r="L1500" s="205"/>
      <c r="M1500" s="205"/>
    </row>
    <row r="1501" spans="1:13" s="202" customFormat="1" x14ac:dyDescent="0.2">
      <c r="A1501" s="273"/>
      <c r="B1501" s="200"/>
      <c r="C1501" s="474"/>
      <c r="D1501" s="205"/>
      <c r="E1501" s="222"/>
      <c r="F1501" s="205"/>
      <c r="G1501" s="205"/>
      <c r="H1501" s="205"/>
      <c r="I1501" s="205"/>
      <c r="J1501" s="205"/>
      <c r="K1501" s="204"/>
      <c r="L1501" s="205"/>
      <c r="M1501" s="205"/>
    </row>
    <row r="1502" spans="1:13" s="202" customFormat="1" x14ac:dyDescent="0.2">
      <c r="A1502" s="273"/>
      <c r="B1502" s="200"/>
      <c r="C1502" s="474"/>
      <c r="D1502" s="205"/>
      <c r="E1502" s="222"/>
      <c r="F1502" s="205"/>
      <c r="G1502" s="205"/>
      <c r="H1502" s="205"/>
      <c r="I1502" s="205"/>
      <c r="J1502" s="205"/>
      <c r="K1502" s="204"/>
      <c r="L1502" s="205"/>
      <c r="M1502" s="205"/>
    </row>
    <row r="1503" spans="1:13" s="202" customFormat="1" x14ac:dyDescent="0.2">
      <c r="A1503" s="273"/>
      <c r="B1503" s="200"/>
      <c r="C1503" s="474"/>
      <c r="D1503" s="205"/>
      <c r="E1503" s="222"/>
      <c r="F1503" s="205"/>
      <c r="G1503" s="205"/>
      <c r="H1503" s="205"/>
      <c r="I1503" s="205"/>
      <c r="J1503" s="205"/>
      <c r="K1503" s="204"/>
      <c r="L1503" s="205"/>
      <c r="M1503" s="205"/>
    </row>
    <row r="1504" spans="1:13" s="202" customFormat="1" x14ac:dyDescent="0.2">
      <c r="A1504" s="273"/>
      <c r="B1504" s="200"/>
      <c r="C1504" s="474"/>
      <c r="D1504" s="205"/>
      <c r="E1504" s="222"/>
      <c r="F1504" s="205"/>
      <c r="G1504" s="205"/>
      <c r="H1504" s="205"/>
      <c r="I1504" s="205"/>
      <c r="J1504" s="205"/>
      <c r="K1504" s="204"/>
      <c r="L1504" s="205"/>
      <c r="M1504" s="205"/>
    </row>
    <row r="1505" spans="1:13" s="202" customFormat="1" x14ac:dyDescent="0.2">
      <c r="A1505" s="273"/>
      <c r="B1505" s="200"/>
      <c r="C1505" s="474"/>
      <c r="D1505" s="205"/>
      <c r="E1505" s="222"/>
      <c r="F1505" s="205"/>
      <c r="G1505" s="205"/>
      <c r="H1505" s="205"/>
      <c r="I1505" s="205"/>
      <c r="J1505" s="205"/>
      <c r="K1505" s="204"/>
      <c r="L1505" s="205"/>
      <c r="M1505" s="205"/>
    </row>
    <row r="1506" spans="1:13" s="202" customFormat="1" x14ac:dyDescent="0.2">
      <c r="A1506" s="273"/>
      <c r="B1506" s="200"/>
      <c r="C1506" s="474"/>
      <c r="D1506" s="205"/>
      <c r="E1506" s="222"/>
      <c r="F1506" s="205"/>
      <c r="G1506" s="205"/>
      <c r="H1506" s="205"/>
      <c r="I1506" s="205"/>
      <c r="J1506" s="205"/>
      <c r="K1506" s="204"/>
      <c r="L1506" s="205"/>
      <c r="M1506" s="205"/>
    </row>
    <row r="1507" spans="1:13" s="202" customFormat="1" x14ac:dyDescent="0.2">
      <c r="A1507" s="273"/>
      <c r="B1507" s="200"/>
      <c r="C1507" s="474"/>
      <c r="D1507" s="205"/>
      <c r="E1507" s="222"/>
      <c r="F1507" s="205"/>
      <c r="G1507" s="205"/>
      <c r="H1507" s="205"/>
      <c r="I1507" s="205"/>
      <c r="J1507" s="205"/>
      <c r="K1507" s="204"/>
      <c r="L1507" s="205"/>
      <c r="M1507" s="205"/>
    </row>
    <row r="1508" spans="1:13" s="202" customFormat="1" x14ac:dyDescent="0.2">
      <c r="A1508" s="273"/>
      <c r="B1508" s="200"/>
      <c r="C1508" s="474"/>
      <c r="D1508" s="205"/>
      <c r="E1508" s="222"/>
      <c r="F1508" s="205"/>
      <c r="G1508" s="205"/>
      <c r="H1508" s="205"/>
      <c r="I1508" s="205"/>
      <c r="J1508" s="205"/>
      <c r="K1508" s="204"/>
      <c r="L1508" s="205"/>
      <c r="M1508" s="205"/>
    </row>
    <row r="1509" spans="1:13" s="202" customFormat="1" x14ac:dyDescent="0.2">
      <c r="A1509" s="273"/>
      <c r="B1509" s="200"/>
      <c r="C1509" s="474"/>
      <c r="D1509" s="205"/>
      <c r="E1509" s="222"/>
      <c r="F1509" s="205"/>
      <c r="G1509" s="205"/>
      <c r="H1509" s="205"/>
      <c r="I1509" s="205"/>
      <c r="J1509" s="205"/>
      <c r="K1509" s="204"/>
      <c r="L1509" s="205"/>
      <c r="M1509" s="205"/>
    </row>
    <row r="1510" spans="1:13" s="202" customFormat="1" x14ac:dyDescent="0.2">
      <c r="A1510" s="273"/>
      <c r="B1510" s="200"/>
      <c r="C1510" s="474"/>
      <c r="D1510" s="205"/>
      <c r="E1510" s="222"/>
      <c r="F1510" s="205"/>
      <c r="G1510" s="205"/>
      <c r="H1510" s="205"/>
      <c r="I1510" s="205"/>
      <c r="J1510" s="205"/>
      <c r="K1510" s="204"/>
      <c r="L1510" s="205"/>
      <c r="M1510" s="205"/>
    </row>
    <row r="1511" spans="1:13" s="202" customFormat="1" x14ac:dyDescent="0.2">
      <c r="A1511" s="273"/>
      <c r="B1511" s="200"/>
      <c r="C1511" s="474"/>
      <c r="D1511" s="205"/>
      <c r="E1511" s="222"/>
      <c r="F1511" s="205"/>
      <c r="G1511" s="205"/>
      <c r="H1511" s="205"/>
      <c r="I1511" s="205"/>
      <c r="J1511" s="205"/>
      <c r="K1511" s="204"/>
      <c r="L1511" s="205"/>
      <c r="M1511" s="205"/>
    </row>
    <row r="1512" spans="1:13" s="202" customFormat="1" x14ac:dyDescent="0.2">
      <c r="A1512" s="273"/>
      <c r="B1512" s="200"/>
      <c r="C1512" s="474"/>
      <c r="D1512" s="205"/>
      <c r="E1512" s="222"/>
      <c r="F1512" s="205"/>
      <c r="G1512" s="205"/>
      <c r="H1512" s="205"/>
      <c r="I1512" s="205"/>
      <c r="J1512" s="205"/>
      <c r="K1512" s="204"/>
      <c r="L1512" s="205"/>
      <c r="M1512" s="205"/>
    </row>
    <row r="1513" spans="1:13" s="202" customFormat="1" x14ac:dyDescent="0.2">
      <c r="A1513" s="273"/>
      <c r="B1513" s="200"/>
      <c r="C1513" s="474"/>
      <c r="D1513" s="205"/>
      <c r="E1513" s="222"/>
      <c r="F1513" s="205"/>
      <c r="G1513" s="205"/>
      <c r="H1513" s="205"/>
      <c r="I1513" s="205"/>
      <c r="J1513" s="205"/>
      <c r="K1513" s="204"/>
      <c r="L1513" s="205"/>
      <c r="M1513" s="205"/>
    </row>
    <row r="1514" spans="1:13" s="202" customFormat="1" x14ac:dyDescent="0.2">
      <c r="A1514" s="273"/>
      <c r="B1514" s="200"/>
      <c r="C1514" s="474"/>
      <c r="D1514" s="205"/>
      <c r="E1514" s="222"/>
      <c r="F1514" s="205"/>
      <c r="G1514" s="205"/>
      <c r="H1514" s="205"/>
      <c r="I1514" s="205"/>
      <c r="J1514" s="205"/>
      <c r="K1514" s="204"/>
      <c r="L1514" s="205"/>
      <c r="M1514" s="205"/>
    </row>
    <row r="1515" spans="1:13" s="202" customFormat="1" x14ac:dyDescent="0.2">
      <c r="A1515" s="273"/>
      <c r="B1515" s="200"/>
      <c r="C1515" s="474"/>
      <c r="D1515" s="205"/>
      <c r="E1515" s="222"/>
      <c r="F1515" s="205"/>
      <c r="G1515" s="205"/>
      <c r="H1515" s="205"/>
      <c r="I1515" s="205"/>
      <c r="J1515" s="205"/>
      <c r="K1515" s="204"/>
      <c r="L1515" s="205"/>
      <c r="M1515" s="205"/>
    </row>
    <row r="1516" spans="1:13" s="202" customFormat="1" x14ac:dyDescent="0.2">
      <c r="A1516" s="273"/>
      <c r="B1516" s="200"/>
      <c r="C1516" s="474"/>
      <c r="D1516" s="205"/>
      <c r="E1516" s="222"/>
      <c r="F1516" s="205"/>
      <c r="G1516" s="205"/>
      <c r="H1516" s="205"/>
      <c r="I1516" s="205"/>
      <c r="J1516" s="205"/>
      <c r="K1516" s="204"/>
      <c r="L1516" s="205"/>
      <c r="M1516" s="205"/>
    </row>
    <row r="1517" spans="1:13" s="202" customFormat="1" x14ac:dyDescent="0.2">
      <c r="A1517" s="273"/>
      <c r="B1517" s="200"/>
      <c r="C1517" s="474"/>
      <c r="D1517" s="205"/>
      <c r="E1517" s="222"/>
      <c r="F1517" s="205"/>
      <c r="G1517" s="205"/>
      <c r="H1517" s="205"/>
      <c r="I1517" s="205"/>
      <c r="J1517" s="205"/>
      <c r="K1517" s="204"/>
      <c r="L1517" s="205"/>
      <c r="M1517" s="205"/>
    </row>
    <row r="1518" spans="1:13" s="202" customFormat="1" x14ac:dyDescent="0.2">
      <c r="A1518" s="273"/>
      <c r="B1518" s="200"/>
      <c r="C1518" s="474"/>
      <c r="D1518" s="205"/>
      <c r="E1518" s="222"/>
      <c r="F1518" s="205"/>
      <c r="G1518" s="205"/>
      <c r="H1518" s="205"/>
      <c r="I1518" s="205"/>
      <c r="J1518" s="205"/>
      <c r="K1518" s="204"/>
      <c r="L1518" s="205"/>
      <c r="M1518" s="205"/>
    </row>
    <row r="1519" spans="1:13" s="202" customFormat="1" x14ac:dyDescent="0.2">
      <c r="A1519" s="273"/>
      <c r="B1519" s="200"/>
      <c r="C1519" s="474"/>
      <c r="D1519" s="205"/>
      <c r="E1519" s="222"/>
      <c r="F1519" s="205"/>
      <c r="G1519" s="205"/>
      <c r="H1519" s="205"/>
      <c r="I1519" s="205"/>
      <c r="J1519" s="205"/>
      <c r="K1519" s="204"/>
      <c r="L1519" s="205"/>
      <c r="M1519" s="205"/>
    </row>
    <row r="1520" spans="1:13" s="202" customFormat="1" x14ac:dyDescent="0.2">
      <c r="A1520" s="273"/>
      <c r="B1520" s="200"/>
      <c r="C1520" s="474"/>
      <c r="D1520" s="205"/>
      <c r="E1520" s="222"/>
      <c r="F1520" s="205"/>
      <c r="G1520" s="205"/>
      <c r="H1520" s="205"/>
      <c r="I1520" s="205"/>
      <c r="J1520" s="205"/>
      <c r="K1520" s="204"/>
      <c r="L1520" s="205"/>
      <c r="M1520" s="205"/>
    </row>
    <row r="1521" spans="1:13" s="202" customFormat="1" x14ac:dyDescent="0.2">
      <c r="A1521" s="273"/>
      <c r="B1521" s="200"/>
      <c r="C1521" s="474"/>
      <c r="D1521" s="205"/>
      <c r="E1521" s="222"/>
      <c r="F1521" s="205"/>
      <c r="G1521" s="205"/>
      <c r="H1521" s="205"/>
      <c r="I1521" s="205"/>
      <c r="J1521" s="205"/>
      <c r="K1521" s="204"/>
      <c r="L1521" s="205"/>
      <c r="M1521" s="205"/>
    </row>
    <row r="1522" spans="1:13" s="202" customFormat="1" x14ac:dyDescent="0.2">
      <c r="A1522" s="273"/>
      <c r="B1522" s="200"/>
      <c r="C1522" s="474"/>
      <c r="D1522" s="205"/>
      <c r="E1522" s="222"/>
      <c r="F1522" s="205"/>
      <c r="G1522" s="205"/>
      <c r="H1522" s="205"/>
      <c r="I1522" s="205"/>
      <c r="J1522" s="205"/>
      <c r="K1522" s="204"/>
      <c r="L1522" s="205"/>
      <c r="M1522" s="205"/>
    </row>
    <row r="1523" spans="1:13" s="202" customFormat="1" x14ac:dyDescent="0.2">
      <c r="A1523" s="273"/>
      <c r="B1523" s="200"/>
      <c r="C1523" s="474"/>
      <c r="D1523" s="205"/>
      <c r="E1523" s="222"/>
      <c r="F1523" s="205"/>
      <c r="G1523" s="205"/>
      <c r="H1523" s="205"/>
      <c r="I1523" s="205"/>
      <c r="J1523" s="205"/>
      <c r="K1523" s="204"/>
      <c r="L1523" s="205"/>
      <c r="M1523" s="205"/>
    </row>
    <row r="1524" spans="1:13" s="202" customFormat="1" x14ac:dyDescent="0.2">
      <c r="A1524" s="273"/>
      <c r="B1524" s="200"/>
      <c r="C1524" s="474"/>
      <c r="D1524" s="205"/>
      <c r="E1524" s="222"/>
      <c r="F1524" s="205"/>
      <c r="G1524" s="205"/>
      <c r="H1524" s="205"/>
      <c r="I1524" s="205"/>
      <c r="J1524" s="205"/>
      <c r="K1524" s="204"/>
      <c r="L1524" s="205"/>
      <c r="M1524" s="205"/>
    </row>
    <row r="1525" spans="1:13" s="202" customFormat="1" x14ac:dyDescent="0.2">
      <c r="A1525" s="273"/>
      <c r="B1525" s="200"/>
      <c r="C1525" s="474"/>
      <c r="D1525" s="205"/>
      <c r="E1525" s="222"/>
      <c r="F1525" s="205"/>
      <c r="G1525" s="205"/>
      <c r="H1525" s="205"/>
      <c r="I1525" s="205"/>
      <c r="J1525" s="205"/>
      <c r="K1525" s="204"/>
      <c r="L1525" s="205"/>
      <c r="M1525" s="205"/>
    </row>
    <row r="1526" spans="1:13" s="202" customFormat="1" x14ac:dyDescent="0.2">
      <c r="A1526" s="273"/>
      <c r="B1526" s="200"/>
      <c r="C1526" s="474"/>
      <c r="D1526" s="205"/>
      <c r="E1526" s="222"/>
      <c r="F1526" s="205"/>
      <c r="G1526" s="205"/>
      <c r="H1526" s="205"/>
      <c r="I1526" s="205"/>
      <c r="J1526" s="205"/>
      <c r="K1526" s="204"/>
      <c r="L1526" s="205"/>
      <c r="M1526" s="205"/>
    </row>
    <row r="1527" spans="1:13" s="202" customFormat="1" x14ac:dyDescent="0.2">
      <c r="A1527" s="273"/>
      <c r="B1527" s="200"/>
      <c r="C1527" s="474"/>
      <c r="D1527" s="205"/>
      <c r="E1527" s="222"/>
      <c r="F1527" s="205"/>
      <c r="G1527" s="205"/>
      <c r="H1527" s="205"/>
      <c r="I1527" s="205"/>
      <c r="J1527" s="205"/>
      <c r="K1527" s="204"/>
      <c r="L1527" s="205"/>
      <c r="M1527" s="205"/>
    </row>
    <row r="1528" spans="1:13" s="202" customFormat="1" x14ac:dyDescent="0.2">
      <c r="A1528" s="273"/>
      <c r="B1528" s="200"/>
      <c r="C1528" s="474"/>
      <c r="D1528" s="205"/>
      <c r="E1528" s="222"/>
      <c r="F1528" s="205"/>
      <c r="G1528" s="205"/>
      <c r="H1528" s="205"/>
      <c r="I1528" s="205"/>
      <c r="J1528" s="205"/>
      <c r="K1528" s="204"/>
      <c r="L1528" s="205"/>
      <c r="M1528" s="205"/>
    </row>
    <row r="1529" spans="1:13" s="202" customFormat="1" x14ac:dyDescent="0.2">
      <c r="A1529" s="273"/>
      <c r="B1529" s="200"/>
      <c r="C1529" s="474"/>
      <c r="D1529" s="205"/>
      <c r="E1529" s="222"/>
      <c r="F1529" s="205"/>
      <c r="G1529" s="205"/>
      <c r="H1529" s="205"/>
      <c r="I1529" s="205"/>
      <c r="J1529" s="205"/>
      <c r="K1529" s="204"/>
      <c r="L1529" s="205"/>
      <c r="M1529" s="205"/>
    </row>
    <row r="1530" spans="1:13" s="202" customFormat="1" x14ac:dyDescent="0.2">
      <c r="A1530" s="273"/>
      <c r="B1530" s="200"/>
      <c r="C1530" s="474"/>
      <c r="D1530" s="205"/>
      <c r="E1530" s="222"/>
      <c r="F1530" s="205"/>
      <c r="G1530" s="205"/>
      <c r="H1530" s="205"/>
      <c r="I1530" s="205"/>
      <c r="J1530" s="205"/>
      <c r="K1530" s="204"/>
      <c r="L1530" s="205"/>
      <c r="M1530" s="205"/>
    </row>
    <row r="1531" spans="1:13" s="202" customFormat="1" x14ac:dyDescent="0.2">
      <c r="A1531" s="273"/>
      <c r="B1531" s="200"/>
      <c r="C1531" s="474"/>
      <c r="D1531" s="205"/>
      <c r="E1531" s="222"/>
      <c r="F1531" s="205"/>
      <c r="G1531" s="205"/>
      <c r="H1531" s="205"/>
      <c r="I1531" s="205"/>
      <c r="J1531" s="205"/>
      <c r="K1531" s="204"/>
      <c r="L1531" s="205"/>
      <c r="M1531" s="205"/>
    </row>
    <row r="1532" spans="1:13" s="202" customFormat="1" x14ac:dyDescent="0.2">
      <c r="A1532" s="273"/>
      <c r="B1532" s="200"/>
      <c r="C1532" s="474"/>
      <c r="D1532" s="205"/>
      <c r="E1532" s="222"/>
      <c r="F1532" s="205"/>
      <c r="G1532" s="205"/>
      <c r="H1532" s="205"/>
      <c r="I1532" s="205"/>
      <c r="J1532" s="205"/>
      <c r="K1532" s="204"/>
      <c r="L1532" s="205"/>
      <c r="M1532" s="205"/>
    </row>
    <row r="1533" spans="1:13" s="202" customFormat="1" x14ac:dyDescent="0.2">
      <c r="A1533" s="273"/>
      <c r="B1533" s="200"/>
      <c r="C1533" s="474"/>
      <c r="D1533" s="205"/>
      <c r="E1533" s="222"/>
      <c r="F1533" s="205"/>
      <c r="G1533" s="205"/>
      <c r="H1533" s="205"/>
      <c r="I1533" s="205"/>
      <c r="J1533" s="205"/>
      <c r="K1533" s="204"/>
      <c r="L1533" s="205"/>
      <c r="M1533" s="205"/>
    </row>
    <row r="1534" spans="1:13" s="202" customFormat="1" x14ac:dyDescent="0.2">
      <c r="A1534" s="273"/>
      <c r="B1534" s="200"/>
      <c r="C1534" s="474"/>
      <c r="D1534" s="205"/>
      <c r="E1534" s="222"/>
      <c r="F1534" s="205"/>
      <c r="G1534" s="205"/>
      <c r="H1534" s="205"/>
      <c r="I1534" s="205"/>
      <c r="J1534" s="205"/>
      <c r="K1534" s="204"/>
      <c r="L1534" s="205"/>
      <c r="M1534" s="205"/>
    </row>
    <row r="1535" spans="1:13" s="202" customFormat="1" x14ac:dyDescent="0.2">
      <c r="A1535" s="273"/>
      <c r="B1535" s="200"/>
      <c r="C1535" s="474"/>
      <c r="D1535" s="205"/>
      <c r="E1535" s="222"/>
      <c r="F1535" s="205"/>
      <c r="G1535" s="205"/>
      <c r="H1535" s="205"/>
      <c r="I1535" s="205"/>
      <c r="J1535" s="205"/>
      <c r="K1535" s="204"/>
      <c r="L1535" s="205"/>
      <c r="M1535" s="205"/>
    </row>
    <row r="1536" spans="1:13" s="202" customFormat="1" x14ac:dyDescent="0.2">
      <c r="A1536" s="273"/>
      <c r="B1536" s="200"/>
      <c r="C1536" s="474"/>
      <c r="D1536" s="205"/>
      <c r="E1536" s="222"/>
      <c r="F1536" s="205"/>
      <c r="G1536" s="205"/>
      <c r="H1536" s="205"/>
      <c r="I1536" s="205"/>
      <c r="J1536" s="205"/>
      <c r="K1536" s="204"/>
      <c r="L1536" s="205"/>
      <c r="M1536" s="205"/>
    </row>
    <row r="1537" spans="1:13" s="202" customFormat="1" x14ac:dyDescent="0.2">
      <c r="A1537" s="273"/>
      <c r="B1537" s="200"/>
      <c r="C1537" s="474"/>
      <c r="D1537" s="205"/>
      <c r="E1537" s="222"/>
      <c r="F1537" s="205"/>
      <c r="G1537" s="205"/>
      <c r="H1537" s="205"/>
      <c r="I1537" s="205"/>
      <c r="J1537" s="205"/>
      <c r="K1537" s="204"/>
      <c r="L1537" s="205"/>
      <c r="M1537" s="205"/>
    </row>
    <row r="1538" spans="1:13" s="202" customFormat="1" x14ac:dyDescent="0.2">
      <c r="A1538" s="273"/>
      <c r="B1538" s="200"/>
      <c r="C1538" s="474"/>
      <c r="D1538" s="205"/>
      <c r="E1538" s="222"/>
      <c r="F1538" s="205"/>
      <c r="G1538" s="205"/>
      <c r="H1538" s="205"/>
      <c r="I1538" s="205"/>
      <c r="J1538" s="205"/>
      <c r="K1538" s="204"/>
      <c r="L1538" s="205"/>
      <c r="M1538" s="205"/>
    </row>
    <row r="1539" spans="1:13" s="202" customFormat="1" x14ac:dyDescent="0.2">
      <c r="A1539" s="273"/>
      <c r="B1539" s="200"/>
      <c r="C1539" s="474"/>
      <c r="D1539" s="205"/>
      <c r="E1539" s="222"/>
      <c r="F1539" s="205"/>
      <c r="G1539" s="205"/>
      <c r="H1539" s="205"/>
      <c r="I1539" s="205"/>
      <c r="J1539" s="205"/>
      <c r="K1539" s="204"/>
      <c r="L1539" s="205"/>
      <c r="M1539" s="205"/>
    </row>
    <row r="1540" spans="1:13" s="202" customFormat="1" x14ac:dyDescent="0.2">
      <c r="A1540" s="273"/>
      <c r="B1540" s="200"/>
      <c r="C1540" s="474"/>
      <c r="D1540" s="205"/>
      <c r="E1540" s="222"/>
      <c r="F1540" s="205"/>
      <c r="G1540" s="205"/>
      <c r="H1540" s="205"/>
      <c r="I1540" s="205"/>
      <c r="J1540" s="205"/>
      <c r="K1540" s="204"/>
      <c r="L1540" s="205"/>
      <c r="M1540" s="205"/>
    </row>
    <row r="1541" spans="1:13" s="202" customFormat="1" x14ac:dyDescent="0.2">
      <c r="A1541" s="273"/>
      <c r="B1541" s="200"/>
      <c r="C1541" s="474"/>
      <c r="D1541" s="205"/>
      <c r="E1541" s="222"/>
      <c r="F1541" s="205"/>
      <c r="G1541" s="205"/>
      <c r="H1541" s="205"/>
      <c r="I1541" s="205"/>
      <c r="J1541" s="205"/>
      <c r="K1541" s="204"/>
      <c r="L1541" s="205"/>
      <c r="M1541" s="205"/>
    </row>
    <row r="1542" spans="1:13" s="202" customFormat="1" x14ac:dyDescent="0.2">
      <c r="A1542" s="273"/>
      <c r="B1542" s="200"/>
      <c r="C1542" s="474"/>
      <c r="D1542" s="205"/>
      <c r="E1542" s="222"/>
      <c r="F1542" s="205"/>
      <c r="G1542" s="205"/>
      <c r="H1542" s="205"/>
      <c r="I1542" s="205"/>
      <c r="J1542" s="205"/>
      <c r="K1542" s="204"/>
      <c r="L1542" s="205"/>
      <c r="M1542" s="205"/>
    </row>
    <row r="1543" spans="1:13" s="202" customFormat="1" x14ac:dyDescent="0.2">
      <c r="A1543" s="273"/>
      <c r="B1543" s="200"/>
      <c r="C1543" s="474"/>
      <c r="D1543" s="205"/>
      <c r="E1543" s="222"/>
      <c r="F1543" s="205"/>
      <c r="G1543" s="205"/>
      <c r="H1543" s="205"/>
      <c r="I1543" s="205"/>
      <c r="J1543" s="205"/>
      <c r="K1543" s="204"/>
      <c r="L1543" s="205"/>
      <c r="M1543" s="205"/>
    </row>
    <row r="1544" spans="1:13" s="202" customFormat="1" x14ac:dyDescent="0.2">
      <c r="A1544" s="273"/>
      <c r="B1544" s="200"/>
      <c r="C1544" s="474"/>
      <c r="D1544" s="205"/>
      <c r="E1544" s="222"/>
      <c r="F1544" s="205"/>
      <c r="G1544" s="205"/>
      <c r="H1544" s="205"/>
      <c r="I1544" s="205"/>
      <c r="J1544" s="205"/>
      <c r="K1544" s="204"/>
      <c r="L1544" s="205"/>
      <c r="M1544" s="205"/>
    </row>
    <row r="1545" spans="1:13" s="202" customFormat="1" x14ac:dyDescent="0.2">
      <c r="A1545" s="273"/>
      <c r="B1545" s="200"/>
      <c r="C1545" s="474"/>
      <c r="D1545" s="205"/>
      <c r="E1545" s="222"/>
      <c r="F1545" s="205"/>
      <c r="G1545" s="205"/>
      <c r="H1545" s="205"/>
      <c r="I1545" s="205"/>
      <c r="J1545" s="205"/>
      <c r="K1545" s="204"/>
      <c r="L1545" s="205"/>
      <c r="M1545" s="205"/>
    </row>
    <row r="1546" spans="1:13" s="202" customFormat="1" x14ac:dyDescent="0.2">
      <c r="A1546" s="273"/>
      <c r="B1546" s="200"/>
      <c r="C1546" s="474"/>
      <c r="D1546" s="205"/>
      <c r="E1546" s="222"/>
      <c r="F1546" s="205"/>
      <c r="G1546" s="205"/>
      <c r="H1546" s="205"/>
      <c r="I1546" s="205"/>
      <c r="J1546" s="205"/>
      <c r="K1546" s="204"/>
      <c r="L1546" s="205"/>
      <c r="M1546" s="205"/>
    </row>
    <row r="1547" spans="1:13" s="202" customFormat="1" x14ac:dyDescent="0.2">
      <c r="A1547" s="273"/>
      <c r="B1547" s="200"/>
      <c r="C1547" s="474"/>
      <c r="D1547" s="205"/>
      <c r="E1547" s="222"/>
      <c r="F1547" s="205"/>
      <c r="G1547" s="205"/>
      <c r="H1547" s="205"/>
      <c r="I1547" s="205"/>
      <c r="J1547" s="205"/>
      <c r="K1547" s="204"/>
      <c r="L1547" s="205"/>
      <c r="M1547" s="205"/>
    </row>
    <row r="1548" spans="1:13" s="202" customFormat="1" x14ac:dyDescent="0.2">
      <c r="A1548" s="273"/>
      <c r="B1548" s="200"/>
      <c r="C1548" s="474"/>
      <c r="D1548" s="205"/>
      <c r="E1548" s="222"/>
      <c r="F1548" s="205"/>
      <c r="G1548" s="205"/>
      <c r="H1548" s="205"/>
      <c r="I1548" s="205"/>
      <c r="J1548" s="205"/>
      <c r="K1548" s="204"/>
      <c r="L1548" s="205"/>
      <c r="M1548" s="205"/>
    </row>
    <row r="1549" spans="1:13" s="202" customFormat="1" x14ac:dyDescent="0.2">
      <c r="A1549" s="273"/>
      <c r="B1549" s="200"/>
      <c r="C1549" s="474"/>
      <c r="D1549" s="205"/>
      <c r="E1549" s="222"/>
      <c r="F1549" s="205"/>
      <c r="G1549" s="205"/>
      <c r="H1549" s="205"/>
      <c r="I1549" s="205"/>
      <c r="J1549" s="205"/>
      <c r="K1549" s="204"/>
      <c r="L1549" s="205"/>
      <c r="M1549" s="205"/>
    </row>
    <row r="1550" spans="1:13" s="202" customFormat="1" x14ac:dyDescent="0.2">
      <c r="A1550" s="273"/>
      <c r="B1550" s="200"/>
      <c r="C1550" s="474"/>
      <c r="D1550" s="205"/>
      <c r="E1550" s="222"/>
      <c r="F1550" s="205"/>
      <c r="G1550" s="205"/>
      <c r="H1550" s="205"/>
      <c r="I1550" s="205"/>
      <c r="J1550" s="205"/>
      <c r="K1550" s="204"/>
      <c r="L1550" s="205"/>
      <c r="M1550" s="205"/>
    </row>
    <row r="1551" spans="1:13" s="202" customFormat="1" x14ac:dyDescent="0.2">
      <c r="A1551" s="273"/>
      <c r="B1551" s="200"/>
      <c r="C1551" s="474"/>
      <c r="D1551" s="205"/>
      <c r="E1551" s="222"/>
      <c r="F1551" s="205"/>
      <c r="G1551" s="205"/>
      <c r="H1551" s="205"/>
      <c r="I1551" s="205"/>
      <c r="J1551" s="205"/>
      <c r="K1551" s="204"/>
      <c r="L1551" s="205"/>
      <c r="M1551" s="205"/>
    </row>
    <row r="1552" spans="1:13" s="202" customFormat="1" x14ac:dyDescent="0.2">
      <c r="A1552" s="273"/>
      <c r="B1552" s="200"/>
      <c r="C1552" s="474"/>
      <c r="D1552" s="205"/>
      <c r="E1552" s="222"/>
      <c r="F1552" s="205"/>
      <c r="G1552" s="205"/>
      <c r="H1552" s="205"/>
      <c r="I1552" s="205"/>
      <c r="J1552" s="205"/>
      <c r="K1552" s="204"/>
      <c r="L1552" s="205"/>
      <c r="M1552" s="205"/>
    </row>
    <row r="1553" spans="1:13" s="202" customFormat="1" x14ac:dyDescent="0.2">
      <c r="A1553" s="273"/>
      <c r="B1553" s="200"/>
      <c r="C1553" s="474"/>
      <c r="D1553" s="205"/>
      <c r="E1553" s="222"/>
      <c r="F1553" s="205"/>
      <c r="G1553" s="205"/>
      <c r="H1553" s="205"/>
      <c r="I1553" s="205"/>
      <c r="J1553" s="205"/>
      <c r="K1553" s="204"/>
      <c r="L1553" s="205"/>
      <c r="M1553" s="205"/>
    </row>
    <row r="1554" spans="1:13" s="202" customFormat="1" x14ac:dyDescent="0.2">
      <c r="A1554" s="273"/>
      <c r="B1554" s="200"/>
      <c r="C1554" s="474"/>
      <c r="D1554" s="205"/>
      <c r="E1554" s="222"/>
      <c r="F1554" s="205"/>
      <c r="G1554" s="205"/>
      <c r="H1554" s="205"/>
      <c r="I1554" s="205"/>
      <c r="J1554" s="205"/>
      <c r="K1554" s="204"/>
      <c r="L1554" s="205"/>
      <c r="M1554" s="205"/>
    </row>
    <row r="1555" spans="1:13" s="202" customFormat="1" x14ac:dyDescent="0.2">
      <c r="A1555" s="273"/>
      <c r="B1555" s="200"/>
      <c r="C1555" s="474"/>
      <c r="D1555" s="205"/>
      <c r="E1555" s="222"/>
      <c r="F1555" s="205"/>
      <c r="G1555" s="205"/>
      <c r="H1555" s="205"/>
      <c r="I1555" s="205"/>
      <c r="J1555" s="205"/>
      <c r="K1555" s="204"/>
      <c r="L1555" s="205"/>
      <c r="M1555" s="205"/>
    </row>
    <row r="1556" spans="1:13" s="202" customFormat="1" x14ac:dyDescent="0.2">
      <c r="A1556" s="273"/>
      <c r="B1556" s="200"/>
      <c r="C1556" s="474"/>
      <c r="D1556" s="205"/>
      <c r="E1556" s="222"/>
      <c r="F1556" s="205"/>
      <c r="G1556" s="205"/>
      <c r="H1556" s="205"/>
      <c r="I1556" s="205"/>
      <c r="J1556" s="205"/>
      <c r="K1556" s="204"/>
      <c r="L1556" s="205"/>
      <c r="M1556" s="205"/>
    </row>
    <row r="1557" spans="1:13" s="202" customFormat="1" x14ac:dyDescent="0.2">
      <c r="A1557" s="273"/>
      <c r="B1557" s="200"/>
      <c r="C1557" s="474"/>
      <c r="D1557" s="205"/>
      <c r="E1557" s="222"/>
      <c r="F1557" s="205"/>
      <c r="G1557" s="205"/>
      <c r="H1557" s="205"/>
      <c r="I1557" s="205"/>
      <c r="J1557" s="205"/>
      <c r="K1557" s="204"/>
      <c r="L1557" s="205"/>
      <c r="M1557" s="205"/>
    </row>
    <row r="1558" spans="1:13" s="202" customFormat="1" x14ac:dyDescent="0.2">
      <c r="A1558" s="273"/>
      <c r="B1558" s="200"/>
      <c r="C1558" s="474"/>
      <c r="D1558" s="205"/>
      <c r="E1558" s="222"/>
      <c r="F1558" s="205"/>
      <c r="G1558" s="205"/>
      <c r="H1558" s="205"/>
      <c r="I1558" s="205"/>
      <c r="J1558" s="205"/>
      <c r="K1558" s="204"/>
      <c r="L1558" s="205"/>
      <c r="M1558" s="205"/>
    </row>
    <row r="1559" spans="1:13" s="202" customFormat="1" x14ac:dyDescent="0.2">
      <c r="A1559" s="273"/>
      <c r="B1559" s="200"/>
      <c r="C1559" s="474"/>
      <c r="D1559" s="205"/>
      <c r="E1559" s="222"/>
      <c r="F1559" s="205"/>
      <c r="G1559" s="205"/>
      <c r="H1559" s="205"/>
      <c r="I1559" s="205"/>
      <c r="J1559" s="205"/>
      <c r="K1559" s="204"/>
      <c r="L1559" s="205"/>
      <c r="M1559" s="205"/>
    </row>
    <row r="1560" spans="1:13" s="202" customFormat="1" x14ac:dyDescent="0.2">
      <c r="A1560" s="273"/>
      <c r="B1560" s="200"/>
      <c r="C1560" s="474"/>
      <c r="D1560" s="205"/>
      <c r="E1560" s="222"/>
      <c r="F1560" s="205"/>
      <c r="G1560" s="205"/>
      <c r="H1560" s="205"/>
      <c r="I1560" s="205"/>
      <c r="J1560" s="205"/>
      <c r="K1560" s="204"/>
      <c r="L1560" s="205"/>
      <c r="M1560" s="205"/>
    </row>
    <row r="1561" spans="1:13" s="202" customFormat="1" x14ac:dyDescent="0.2">
      <c r="A1561" s="273"/>
      <c r="B1561" s="200"/>
      <c r="C1561" s="474"/>
      <c r="D1561" s="205"/>
      <c r="E1561" s="222"/>
      <c r="F1561" s="205"/>
      <c r="G1561" s="205"/>
      <c r="H1561" s="205"/>
      <c r="I1561" s="205"/>
      <c r="J1561" s="205"/>
      <c r="K1561" s="204"/>
      <c r="L1561" s="205"/>
      <c r="M1561" s="205"/>
    </row>
    <row r="1562" spans="1:13" s="202" customFormat="1" x14ac:dyDescent="0.2">
      <c r="A1562" s="273"/>
      <c r="B1562" s="200"/>
      <c r="C1562" s="474"/>
      <c r="D1562" s="205"/>
      <c r="E1562" s="222"/>
      <c r="F1562" s="205"/>
      <c r="G1562" s="205"/>
      <c r="H1562" s="205"/>
      <c r="I1562" s="205"/>
      <c r="J1562" s="205"/>
      <c r="K1562" s="204"/>
      <c r="L1562" s="205"/>
      <c r="M1562" s="205"/>
    </row>
    <row r="1563" spans="1:13" s="202" customFormat="1" x14ac:dyDescent="0.2">
      <c r="A1563" s="273"/>
      <c r="B1563" s="200"/>
      <c r="C1563" s="474"/>
      <c r="D1563" s="205"/>
      <c r="E1563" s="222"/>
      <c r="F1563" s="205"/>
      <c r="G1563" s="205"/>
      <c r="H1563" s="205"/>
      <c r="I1563" s="205"/>
      <c r="J1563" s="205"/>
      <c r="K1563" s="204"/>
      <c r="L1563" s="205"/>
      <c r="M1563" s="205"/>
    </row>
    <row r="1564" spans="1:13" s="202" customFormat="1" x14ac:dyDescent="0.2">
      <c r="A1564" s="273"/>
      <c r="B1564" s="200"/>
      <c r="C1564" s="474"/>
      <c r="D1564" s="205"/>
      <c r="E1564" s="222"/>
      <c r="F1564" s="205"/>
      <c r="G1564" s="205"/>
      <c r="H1564" s="205"/>
      <c r="I1564" s="205"/>
      <c r="J1564" s="205"/>
      <c r="K1564" s="204"/>
      <c r="L1564" s="205"/>
      <c r="M1564" s="205"/>
    </row>
    <row r="1565" spans="1:13" s="202" customFormat="1" x14ac:dyDescent="0.2">
      <c r="A1565" s="273"/>
      <c r="B1565" s="200"/>
      <c r="C1565" s="474"/>
      <c r="D1565" s="205"/>
      <c r="E1565" s="222"/>
      <c r="F1565" s="205"/>
      <c r="G1565" s="205"/>
      <c r="H1565" s="205"/>
      <c r="I1565" s="205"/>
      <c r="J1565" s="205"/>
      <c r="K1565" s="204"/>
      <c r="L1565" s="205"/>
      <c r="M1565" s="205"/>
    </row>
    <row r="1566" spans="1:13" s="202" customFormat="1" x14ac:dyDescent="0.2">
      <c r="A1566" s="273"/>
      <c r="B1566" s="200"/>
      <c r="C1566" s="474"/>
      <c r="D1566" s="205"/>
      <c r="E1566" s="222"/>
      <c r="F1566" s="205"/>
      <c r="G1566" s="205"/>
      <c r="H1566" s="205"/>
      <c r="I1566" s="205"/>
      <c r="J1566" s="205"/>
      <c r="K1566" s="204"/>
      <c r="L1566" s="205"/>
      <c r="M1566" s="205"/>
    </row>
    <row r="1567" spans="1:13" s="202" customFormat="1" x14ac:dyDescent="0.2">
      <c r="A1567" s="273"/>
      <c r="B1567" s="200"/>
      <c r="C1567" s="474"/>
      <c r="D1567" s="205"/>
      <c r="E1567" s="222"/>
      <c r="F1567" s="205"/>
      <c r="G1567" s="205"/>
      <c r="H1567" s="205"/>
      <c r="I1567" s="205"/>
      <c r="J1567" s="205"/>
      <c r="K1567" s="204"/>
      <c r="L1567" s="205"/>
      <c r="M1567" s="205"/>
    </row>
    <row r="1568" spans="1:13" s="202" customFormat="1" x14ac:dyDescent="0.2">
      <c r="A1568" s="273"/>
      <c r="B1568" s="200"/>
      <c r="C1568" s="474"/>
      <c r="D1568" s="205"/>
      <c r="E1568" s="222"/>
      <c r="F1568" s="205"/>
      <c r="G1568" s="205"/>
      <c r="H1568" s="205"/>
      <c r="I1568" s="205"/>
      <c r="J1568" s="205"/>
      <c r="K1568" s="204"/>
      <c r="L1568" s="205"/>
      <c r="M1568" s="205"/>
    </row>
    <row r="1569" spans="1:13" s="202" customFormat="1" x14ac:dyDescent="0.2">
      <c r="A1569" s="273"/>
      <c r="B1569" s="200"/>
      <c r="C1569" s="474"/>
      <c r="D1569" s="205"/>
      <c r="E1569" s="222"/>
      <c r="F1569" s="205"/>
      <c r="G1569" s="205"/>
      <c r="H1569" s="205"/>
      <c r="I1569" s="205"/>
      <c r="J1569" s="205"/>
      <c r="K1569" s="204"/>
      <c r="L1569" s="205"/>
      <c r="M1569" s="205"/>
    </row>
    <row r="1570" spans="1:13" s="202" customFormat="1" x14ac:dyDescent="0.2">
      <c r="A1570" s="273"/>
      <c r="B1570" s="200"/>
      <c r="C1570" s="474"/>
      <c r="D1570" s="205"/>
      <c r="E1570" s="222"/>
      <c r="F1570" s="205"/>
      <c r="G1570" s="205"/>
      <c r="H1570" s="205"/>
      <c r="I1570" s="205"/>
      <c r="J1570" s="205"/>
      <c r="K1570" s="204"/>
      <c r="L1570" s="205"/>
      <c r="M1570" s="205"/>
    </row>
    <row r="1571" spans="1:13" s="202" customFormat="1" x14ac:dyDescent="0.2">
      <c r="A1571" s="273"/>
      <c r="B1571" s="200"/>
      <c r="C1571" s="474"/>
      <c r="D1571" s="205"/>
      <c r="E1571" s="222"/>
      <c r="F1571" s="205"/>
      <c r="G1571" s="205"/>
      <c r="H1571" s="205"/>
      <c r="I1571" s="205"/>
      <c r="J1571" s="205"/>
      <c r="K1571" s="204"/>
      <c r="L1571" s="205"/>
      <c r="M1571" s="205"/>
    </row>
    <row r="1572" spans="1:13" s="202" customFormat="1" x14ac:dyDescent="0.2">
      <c r="A1572" s="273"/>
      <c r="B1572" s="200"/>
      <c r="C1572" s="474"/>
      <c r="D1572" s="205"/>
      <c r="E1572" s="222"/>
      <c r="F1572" s="205"/>
      <c r="G1572" s="205"/>
      <c r="H1572" s="205"/>
      <c r="I1572" s="205"/>
      <c r="J1572" s="205"/>
      <c r="K1572" s="204"/>
      <c r="L1572" s="205"/>
      <c r="M1572" s="205"/>
    </row>
    <row r="1573" spans="1:13" s="202" customFormat="1" x14ac:dyDescent="0.2">
      <c r="A1573" s="273"/>
      <c r="B1573" s="200"/>
      <c r="C1573" s="474"/>
      <c r="D1573" s="205"/>
      <c r="E1573" s="222"/>
      <c r="F1573" s="205"/>
      <c r="G1573" s="205"/>
      <c r="H1573" s="205"/>
      <c r="I1573" s="205"/>
      <c r="J1573" s="205"/>
      <c r="K1573" s="204"/>
      <c r="L1573" s="205"/>
      <c r="M1573" s="205"/>
    </row>
    <row r="1574" spans="1:13" s="202" customFormat="1" x14ac:dyDescent="0.2">
      <c r="A1574" s="273"/>
      <c r="B1574" s="200"/>
      <c r="C1574" s="474"/>
      <c r="D1574" s="205"/>
      <c r="E1574" s="222"/>
      <c r="F1574" s="205"/>
      <c r="G1574" s="205"/>
      <c r="H1574" s="205"/>
      <c r="I1574" s="205"/>
      <c r="J1574" s="205"/>
      <c r="K1574" s="204"/>
      <c r="L1574" s="205"/>
      <c r="M1574" s="205"/>
    </row>
    <row r="1575" spans="1:13" s="202" customFormat="1" x14ac:dyDescent="0.2">
      <c r="A1575" s="273"/>
      <c r="B1575" s="200"/>
      <c r="C1575" s="474"/>
      <c r="D1575" s="205"/>
      <c r="E1575" s="222"/>
      <c r="F1575" s="205"/>
      <c r="G1575" s="205"/>
      <c r="H1575" s="205"/>
      <c r="I1575" s="205"/>
      <c r="J1575" s="205"/>
      <c r="K1575" s="204"/>
      <c r="L1575" s="205"/>
      <c r="M1575" s="205"/>
    </row>
    <row r="1576" spans="1:13" s="202" customFormat="1" x14ac:dyDescent="0.2">
      <c r="A1576" s="273"/>
      <c r="B1576" s="200"/>
      <c r="C1576" s="474"/>
      <c r="D1576" s="205"/>
      <c r="E1576" s="222"/>
      <c r="F1576" s="205"/>
      <c r="G1576" s="205"/>
      <c r="H1576" s="205"/>
      <c r="I1576" s="205"/>
      <c r="J1576" s="205"/>
      <c r="K1576" s="204"/>
      <c r="L1576" s="205"/>
      <c r="M1576" s="205"/>
    </row>
    <row r="1577" spans="1:13" s="202" customFormat="1" x14ac:dyDescent="0.2">
      <c r="A1577" s="273"/>
      <c r="B1577" s="200"/>
      <c r="C1577" s="474"/>
      <c r="D1577" s="205"/>
      <c r="E1577" s="222"/>
      <c r="F1577" s="205"/>
      <c r="G1577" s="205"/>
      <c r="H1577" s="205"/>
      <c r="I1577" s="205"/>
      <c r="J1577" s="205"/>
      <c r="K1577" s="204"/>
      <c r="L1577" s="205"/>
      <c r="M1577" s="205"/>
    </row>
    <row r="1578" spans="1:13" s="202" customFormat="1" x14ac:dyDescent="0.2">
      <c r="A1578" s="273"/>
      <c r="B1578" s="200"/>
      <c r="C1578" s="474"/>
      <c r="D1578" s="205"/>
      <c r="E1578" s="222"/>
      <c r="F1578" s="205"/>
      <c r="G1578" s="205"/>
      <c r="H1578" s="205"/>
      <c r="I1578" s="205"/>
      <c r="J1578" s="205"/>
      <c r="K1578" s="204"/>
      <c r="L1578" s="205"/>
      <c r="M1578" s="205"/>
    </row>
    <row r="1579" spans="1:13" s="202" customFormat="1" x14ac:dyDescent="0.2">
      <c r="A1579" s="273"/>
      <c r="B1579" s="200"/>
      <c r="C1579" s="474"/>
      <c r="D1579" s="205"/>
      <c r="E1579" s="222"/>
      <c r="F1579" s="205"/>
      <c r="G1579" s="205"/>
      <c r="H1579" s="205"/>
      <c r="I1579" s="205"/>
      <c r="J1579" s="205"/>
      <c r="K1579" s="204"/>
      <c r="L1579" s="205"/>
      <c r="M1579" s="205"/>
    </row>
    <row r="1580" spans="1:13" s="202" customFormat="1" x14ac:dyDescent="0.2">
      <c r="A1580" s="273"/>
      <c r="B1580" s="200"/>
      <c r="C1580" s="474"/>
      <c r="D1580" s="205"/>
      <c r="E1580" s="222"/>
      <c r="F1580" s="205"/>
      <c r="G1580" s="205"/>
      <c r="H1580" s="205"/>
      <c r="I1580" s="205"/>
      <c r="J1580" s="205"/>
      <c r="K1580" s="204"/>
      <c r="L1580" s="205"/>
      <c r="M1580" s="205"/>
    </row>
    <row r="1581" spans="1:13" s="202" customFormat="1" x14ac:dyDescent="0.2">
      <c r="A1581" s="273"/>
      <c r="B1581" s="200"/>
      <c r="C1581" s="474"/>
      <c r="D1581" s="205"/>
      <c r="E1581" s="222"/>
      <c r="F1581" s="205"/>
      <c r="G1581" s="205"/>
      <c r="H1581" s="205"/>
      <c r="I1581" s="205"/>
      <c r="J1581" s="205"/>
      <c r="K1581" s="204"/>
      <c r="L1581" s="205"/>
      <c r="M1581" s="205"/>
    </row>
    <row r="1582" spans="1:13" s="202" customFormat="1" x14ac:dyDescent="0.2">
      <c r="A1582" s="273"/>
      <c r="B1582" s="200"/>
      <c r="C1582" s="474"/>
      <c r="D1582" s="205"/>
      <c r="E1582" s="222"/>
      <c r="F1582" s="205"/>
      <c r="G1582" s="205"/>
      <c r="H1582" s="205"/>
      <c r="I1582" s="205"/>
      <c r="J1582" s="205"/>
      <c r="K1582" s="204"/>
      <c r="L1582" s="205"/>
      <c r="M1582" s="205"/>
    </row>
    <row r="1583" spans="1:13" s="202" customFormat="1" x14ac:dyDescent="0.2">
      <c r="A1583" s="273"/>
      <c r="B1583" s="200"/>
      <c r="C1583" s="474"/>
      <c r="D1583" s="205"/>
      <c r="E1583" s="222"/>
      <c r="F1583" s="205"/>
      <c r="G1583" s="205"/>
      <c r="H1583" s="205"/>
      <c r="I1583" s="205"/>
      <c r="J1583" s="205"/>
      <c r="K1583" s="204"/>
      <c r="L1583" s="205"/>
      <c r="M1583" s="205"/>
    </row>
    <row r="1584" spans="1:13" s="202" customFormat="1" x14ac:dyDescent="0.2">
      <c r="A1584" s="273"/>
      <c r="B1584" s="200"/>
      <c r="C1584" s="474"/>
      <c r="D1584" s="205"/>
      <c r="E1584" s="222"/>
      <c r="F1584" s="205"/>
      <c r="G1584" s="205"/>
      <c r="H1584" s="205"/>
      <c r="I1584" s="205"/>
      <c r="J1584" s="205"/>
      <c r="K1584" s="204"/>
      <c r="L1584" s="205"/>
      <c r="M1584" s="205"/>
    </row>
    <row r="1585" spans="1:13" s="202" customFormat="1" x14ac:dyDescent="0.2">
      <c r="A1585" s="273"/>
      <c r="B1585" s="200"/>
      <c r="C1585" s="474"/>
      <c r="D1585" s="205"/>
      <c r="E1585" s="222"/>
      <c r="F1585" s="205"/>
      <c r="G1585" s="205"/>
      <c r="H1585" s="205"/>
      <c r="I1585" s="205"/>
      <c r="J1585" s="205"/>
      <c r="K1585" s="204"/>
      <c r="L1585" s="205"/>
      <c r="M1585" s="205"/>
    </row>
    <row r="1586" spans="1:13" s="202" customFormat="1" x14ac:dyDescent="0.2">
      <c r="A1586" s="273"/>
      <c r="B1586" s="200"/>
      <c r="C1586" s="474"/>
      <c r="D1586" s="205"/>
      <c r="E1586" s="222"/>
      <c r="F1586" s="205"/>
      <c r="G1586" s="205"/>
      <c r="H1586" s="205"/>
      <c r="I1586" s="205"/>
      <c r="J1586" s="205"/>
      <c r="K1586" s="204"/>
      <c r="L1586" s="205"/>
      <c r="M1586" s="205"/>
    </row>
    <row r="1587" spans="1:13" s="202" customFormat="1" x14ac:dyDescent="0.2">
      <c r="A1587" s="273"/>
      <c r="B1587" s="200"/>
      <c r="C1587" s="474"/>
      <c r="D1587" s="205"/>
      <c r="E1587" s="222"/>
      <c r="F1587" s="205"/>
      <c r="G1587" s="205"/>
      <c r="H1587" s="205"/>
      <c r="I1587" s="205"/>
      <c r="J1587" s="205"/>
      <c r="K1587" s="204"/>
      <c r="L1587" s="205"/>
      <c r="M1587" s="205"/>
    </row>
    <row r="1588" spans="1:13" s="202" customFormat="1" x14ac:dyDescent="0.2">
      <c r="A1588" s="273"/>
      <c r="B1588" s="200"/>
      <c r="C1588" s="474"/>
      <c r="D1588" s="205"/>
      <c r="E1588" s="222"/>
      <c r="F1588" s="205"/>
      <c r="G1588" s="205"/>
      <c r="H1588" s="205"/>
      <c r="I1588" s="205"/>
      <c r="J1588" s="205"/>
      <c r="K1588" s="204"/>
      <c r="L1588" s="205"/>
      <c r="M1588" s="205"/>
    </row>
    <row r="1589" spans="1:13" s="202" customFormat="1" ht="12" customHeight="1" x14ac:dyDescent="0.2">
      <c r="A1589" s="273"/>
      <c r="B1589" s="200"/>
      <c r="C1589" s="474"/>
      <c r="D1589" s="205"/>
      <c r="E1589" s="222"/>
      <c r="F1589" s="205"/>
      <c r="G1589" s="205"/>
      <c r="H1589" s="205"/>
      <c r="I1589" s="205"/>
      <c r="J1589" s="205"/>
      <c r="K1589" s="204"/>
      <c r="L1589" s="205"/>
      <c r="M1589" s="205"/>
    </row>
    <row r="1590" spans="1:13" s="202" customFormat="1" x14ac:dyDescent="0.2">
      <c r="A1590" s="273"/>
      <c r="B1590" s="200"/>
      <c r="C1590" s="474"/>
      <c r="D1590" s="205"/>
      <c r="E1590" s="222"/>
      <c r="F1590" s="205"/>
      <c r="G1590" s="205"/>
      <c r="H1590" s="205"/>
      <c r="I1590" s="205"/>
      <c r="J1590" s="205"/>
      <c r="K1590" s="204"/>
      <c r="L1590" s="205"/>
      <c r="M1590" s="205"/>
    </row>
    <row r="1591" spans="1:13" s="202" customFormat="1" x14ac:dyDescent="0.2">
      <c r="A1591" s="273"/>
      <c r="B1591" s="200"/>
      <c r="C1591" s="474"/>
      <c r="D1591" s="205"/>
      <c r="E1591" s="222"/>
      <c r="F1591" s="205"/>
      <c r="G1591" s="205"/>
      <c r="H1591" s="205"/>
      <c r="I1591" s="205"/>
      <c r="J1591" s="205"/>
      <c r="K1591" s="204"/>
      <c r="L1591" s="205"/>
      <c r="M1591" s="205"/>
    </row>
    <row r="1592" spans="1:13" s="202" customFormat="1" x14ac:dyDescent="0.2">
      <c r="A1592" s="273"/>
      <c r="B1592" s="200"/>
      <c r="C1592" s="474"/>
      <c r="D1592" s="205"/>
      <c r="E1592" s="222"/>
      <c r="F1592" s="205"/>
      <c r="G1592" s="205"/>
      <c r="H1592" s="205"/>
      <c r="I1592" s="205"/>
      <c r="J1592" s="205"/>
      <c r="K1592" s="204"/>
      <c r="L1592" s="205"/>
      <c r="M1592" s="205"/>
    </row>
    <row r="1593" spans="1:13" s="202" customFormat="1" x14ac:dyDescent="0.2">
      <c r="A1593" s="273"/>
      <c r="B1593" s="200"/>
      <c r="C1593" s="474"/>
      <c r="D1593" s="205"/>
      <c r="E1593" s="222"/>
      <c r="F1593" s="205"/>
      <c r="G1593" s="205"/>
      <c r="H1593" s="205"/>
      <c r="I1593" s="205"/>
      <c r="J1593" s="205"/>
      <c r="K1593" s="204"/>
      <c r="L1593" s="205"/>
      <c r="M1593" s="205"/>
    </row>
    <row r="1594" spans="1:13" s="202" customFormat="1" x14ac:dyDescent="0.2">
      <c r="A1594" s="273"/>
      <c r="B1594" s="200"/>
      <c r="C1594" s="474"/>
      <c r="D1594" s="205"/>
      <c r="E1594" s="222"/>
      <c r="F1594" s="205"/>
      <c r="G1594" s="205"/>
      <c r="H1594" s="205"/>
      <c r="I1594" s="205"/>
      <c r="J1594" s="205"/>
      <c r="K1594" s="204"/>
      <c r="L1594" s="205"/>
      <c r="M1594" s="205"/>
    </row>
    <row r="1595" spans="1:13" s="202" customFormat="1" x14ac:dyDescent="0.2">
      <c r="A1595" s="273"/>
      <c r="B1595" s="200"/>
      <c r="C1595" s="474"/>
      <c r="D1595" s="205"/>
      <c r="E1595" s="222"/>
      <c r="F1595" s="205"/>
      <c r="G1595" s="205"/>
      <c r="H1595" s="205"/>
      <c r="I1595" s="205"/>
      <c r="J1595" s="205"/>
      <c r="K1595" s="204"/>
      <c r="L1595" s="205"/>
      <c r="M1595" s="205"/>
    </row>
    <row r="1596" spans="1:13" s="202" customFormat="1" x14ac:dyDescent="0.2">
      <c r="A1596" s="273"/>
      <c r="B1596" s="200"/>
      <c r="C1596" s="474"/>
      <c r="D1596" s="205"/>
      <c r="E1596" s="222"/>
      <c r="F1596" s="205"/>
      <c r="G1596" s="205"/>
      <c r="H1596" s="205"/>
      <c r="I1596" s="205"/>
      <c r="J1596" s="205"/>
      <c r="K1596" s="204"/>
      <c r="L1596" s="205"/>
      <c r="M1596" s="205"/>
    </row>
    <row r="1597" spans="1:13" s="202" customFormat="1" x14ac:dyDescent="0.2">
      <c r="A1597" s="273"/>
      <c r="B1597" s="200"/>
      <c r="C1597" s="474"/>
      <c r="D1597" s="205"/>
      <c r="E1597" s="222"/>
      <c r="F1597" s="205"/>
      <c r="G1597" s="205"/>
      <c r="H1597" s="205"/>
      <c r="I1597" s="205"/>
      <c r="J1597" s="205"/>
      <c r="K1597" s="204"/>
      <c r="L1597" s="205"/>
      <c r="M1597" s="205"/>
    </row>
    <row r="1598" spans="1:13" s="202" customFormat="1" x14ac:dyDescent="0.2">
      <c r="A1598" s="273"/>
      <c r="B1598" s="200"/>
      <c r="C1598" s="474"/>
      <c r="D1598" s="205"/>
      <c r="E1598" s="222"/>
      <c r="F1598" s="205"/>
      <c r="G1598" s="205"/>
      <c r="H1598" s="205"/>
      <c r="I1598" s="205"/>
      <c r="J1598" s="205"/>
      <c r="K1598" s="204"/>
      <c r="L1598" s="205"/>
      <c r="M1598" s="205"/>
    </row>
    <row r="1599" spans="1:13" s="202" customFormat="1" x14ac:dyDescent="0.2">
      <c r="A1599" s="273"/>
      <c r="B1599" s="200"/>
      <c r="C1599" s="474"/>
      <c r="D1599" s="205"/>
      <c r="E1599" s="222"/>
      <c r="F1599" s="205"/>
      <c r="G1599" s="205"/>
      <c r="H1599" s="205"/>
      <c r="I1599" s="205"/>
      <c r="J1599" s="205"/>
      <c r="K1599" s="204"/>
      <c r="L1599" s="205"/>
      <c r="M1599" s="205"/>
    </row>
    <row r="1600" spans="1:13" s="202" customFormat="1" x14ac:dyDescent="0.2">
      <c r="A1600" s="273"/>
      <c r="B1600" s="200"/>
      <c r="C1600" s="474"/>
      <c r="D1600" s="205"/>
      <c r="E1600" s="222"/>
      <c r="F1600" s="205"/>
      <c r="G1600" s="205"/>
      <c r="H1600" s="205"/>
      <c r="I1600" s="205"/>
      <c r="J1600" s="205"/>
      <c r="K1600" s="204"/>
      <c r="L1600" s="205"/>
      <c r="M1600" s="205"/>
    </row>
    <row r="1601" spans="1:13" s="202" customFormat="1" x14ac:dyDescent="0.2">
      <c r="A1601" s="273"/>
      <c r="B1601" s="200"/>
      <c r="C1601" s="474"/>
      <c r="D1601" s="205"/>
      <c r="E1601" s="222"/>
      <c r="F1601" s="205"/>
      <c r="G1601" s="205"/>
      <c r="H1601" s="205"/>
      <c r="I1601" s="205"/>
      <c r="J1601" s="205"/>
      <c r="K1601" s="204"/>
      <c r="L1601" s="205"/>
      <c r="M1601" s="205"/>
    </row>
    <row r="1602" spans="1:13" s="202" customFormat="1" x14ac:dyDescent="0.2">
      <c r="A1602" s="273"/>
      <c r="B1602" s="200"/>
      <c r="C1602" s="474"/>
      <c r="D1602" s="205"/>
      <c r="E1602" s="222"/>
      <c r="F1602" s="205"/>
      <c r="G1602" s="205"/>
      <c r="H1602" s="205"/>
      <c r="I1602" s="205"/>
      <c r="J1602" s="205"/>
      <c r="K1602" s="204"/>
      <c r="L1602" s="205"/>
      <c r="M1602" s="205"/>
    </row>
    <row r="1603" spans="1:13" s="202" customFormat="1" x14ac:dyDescent="0.2">
      <c r="A1603" s="273"/>
      <c r="B1603" s="200"/>
      <c r="C1603" s="474"/>
      <c r="D1603" s="205"/>
      <c r="E1603" s="222"/>
      <c r="F1603" s="205"/>
      <c r="G1603" s="205"/>
      <c r="H1603" s="205"/>
      <c r="I1603" s="205"/>
      <c r="J1603" s="205"/>
      <c r="K1603" s="204"/>
      <c r="L1603" s="205"/>
      <c r="M1603" s="205"/>
    </row>
    <row r="1604" spans="1:13" s="202" customFormat="1" x14ac:dyDescent="0.2">
      <c r="A1604" s="273"/>
      <c r="B1604" s="200"/>
      <c r="C1604" s="474"/>
      <c r="D1604" s="205"/>
      <c r="E1604" s="222"/>
      <c r="F1604" s="205"/>
      <c r="G1604" s="205"/>
      <c r="H1604" s="205"/>
      <c r="I1604" s="205"/>
      <c r="J1604" s="205"/>
      <c r="K1604" s="204"/>
      <c r="L1604" s="205"/>
      <c r="M1604" s="205"/>
    </row>
    <row r="1605" spans="1:13" s="202" customFormat="1" x14ac:dyDescent="0.2">
      <c r="A1605" s="273"/>
      <c r="B1605" s="200"/>
      <c r="C1605" s="474"/>
      <c r="D1605" s="205"/>
      <c r="E1605" s="222"/>
      <c r="F1605" s="205"/>
      <c r="G1605" s="205"/>
      <c r="H1605" s="205"/>
      <c r="I1605" s="205"/>
      <c r="J1605" s="205"/>
      <c r="K1605" s="204"/>
      <c r="L1605" s="205"/>
      <c r="M1605" s="205"/>
    </row>
    <row r="1606" spans="1:13" s="202" customFormat="1" x14ac:dyDescent="0.2">
      <c r="A1606" s="273"/>
      <c r="B1606" s="200"/>
      <c r="C1606" s="474"/>
      <c r="D1606" s="205"/>
      <c r="E1606" s="222"/>
      <c r="F1606" s="205"/>
      <c r="G1606" s="205"/>
      <c r="H1606" s="205"/>
      <c r="I1606" s="205"/>
      <c r="J1606" s="205"/>
      <c r="K1606" s="204"/>
      <c r="L1606" s="205"/>
      <c r="M1606" s="205"/>
    </row>
    <row r="1607" spans="1:13" s="202" customFormat="1" x14ac:dyDescent="0.2">
      <c r="A1607" s="273"/>
      <c r="B1607" s="200"/>
      <c r="C1607" s="474"/>
      <c r="D1607" s="205"/>
      <c r="E1607" s="222"/>
      <c r="F1607" s="205"/>
      <c r="G1607" s="205"/>
      <c r="H1607" s="205"/>
      <c r="I1607" s="205"/>
      <c r="J1607" s="205"/>
      <c r="K1607" s="204"/>
      <c r="L1607" s="205"/>
      <c r="M1607" s="205"/>
    </row>
    <row r="1608" spans="1:13" s="202" customFormat="1" x14ac:dyDescent="0.2">
      <c r="A1608" s="273"/>
      <c r="B1608" s="200"/>
      <c r="C1608" s="474"/>
      <c r="D1608" s="205"/>
      <c r="E1608" s="222"/>
      <c r="F1608" s="205"/>
      <c r="G1608" s="205"/>
      <c r="H1608" s="205"/>
      <c r="I1608" s="205"/>
      <c r="J1608" s="205"/>
      <c r="K1608" s="204"/>
      <c r="L1608" s="205"/>
      <c r="M1608" s="205"/>
    </row>
    <row r="1609" spans="1:13" s="202" customFormat="1" x14ac:dyDescent="0.2">
      <c r="A1609" s="273"/>
      <c r="B1609" s="200"/>
      <c r="C1609" s="474"/>
      <c r="D1609" s="205"/>
      <c r="E1609" s="222"/>
      <c r="F1609" s="205"/>
      <c r="G1609" s="205"/>
      <c r="H1609" s="205"/>
      <c r="I1609" s="205"/>
      <c r="J1609" s="205"/>
      <c r="K1609" s="204"/>
      <c r="L1609" s="205"/>
      <c r="M1609" s="205"/>
    </row>
    <row r="1610" spans="1:13" s="202" customFormat="1" x14ac:dyDescent="0.2">
      <c r="A1610" s="273"/>
      <c r="B1610" s="200"/>
      <c r="C1610" s="474"/>
      <c r="D1610" s="205"/>
      <c r="E1610" s="222"/>
      <c r="F1610" s="205"/>
      <c r="G1610" s="205"/>
      <c r="H1610" s="205"/>
      <c r="I1610" s="205"/>
      <c r="J1610" s="205"/>
      <c r="K1610" s="204"/>
      <c r="L1610" s="205"/>
      <c r="M1610" s="205"/>
    </row>
    <row r="1611" spans="1:13" s="202" customFormat="1" x14ac:dyDescent="0.2">
      <c r="A1611" s="273"/>
      <c r="B1611" s="200"/>
      <c r="C1611" s="474"/>
      <c r="D1611" s="205"/>
      <c r="E1611" s="222"/>
      <c r="F1611" s="205"/>
      <c r="G1611" s="205"/>
      <c r="H1611" s="205"/>
      <c r="I1611" s="205"/>
      <c r="J1611" s="205"/>
      <c r="K1611" s="204"/>
      <c r="L1611" s="205"/>
      <c r="M1611" s="205"/>
    </row>
    <row r="1612" spans="1:13" s="202" customFormat="1" x14ac:dyDescent="0.2">
      <c r="A1612" s="273"/>
      <c r="B1612" s="200"/>
      <c r="C1612" s="474"/>
      <c r="D1612" s="205"/>
      <c r="E1612" s="222"/>
      <c r="F1612" s="205"/>
      <c r="G1612" s="205"/>
      <c r="H1612" s="205"/>
      <c r="I1612" s="205"/>
      <c r="J1612" s="205"/>
      <c r="K1612" s="204"/>
      <c r="L1612" s="205"/>
      <c r="M1612" s="205"/>
    </row>
    <row r="1613" spans="1:13" s="202" customFormat="1" x14ac:dyDescent="0.2">
      <c r="A1613" s="273"/>
      <c r="B1613" s="200"/>
      <c r="C1613" s="474"/>
      <c r="D1613" s="205"/>
      <c r="E1613" s="222"/>
      <c r="F1613" s="205"/>
      <c r="G1613" s="205"/>
      <c r="H1613" s="205"/>
      <c r="I1613" s="205"/>
      <c r="J1613" s="205"/>
      <c r="K1613" s="204"/>
      <c r="L1613" s="205"/>
      <c r="M1613" s="205"/>
    </row>
    <row r="1614" spans="1:13" s="202" customFormat="1" x14ac:dyDescent="0.2">
      <c r="A1614" s="273"/>
      <c r="B1614" s="200"/>
      <c r="C1614" s="474"/>
      <c r="D1614" s="205"/>
      <c r="E1614" s="222"/>
      <c r="F1614" s="205"/>
      <c r="G1614" s="205"/>
      <c r="H1614" s="205"/>
      <c r="I1614" s="205"/>
      <c r="J1614" s="205"/>
      <c r="K1614" s="204"/>
      <c r="L1614" s="205"/>
      <c r="M1614" s="205"/>
    </row>
    <row r="1615" spans="1:13" s="202" customFormat="1" x14ac:dyDescent="0.2">
      <c r="A1615" s="273"/>
      <c r="B1615" s="200"/>
      <c r="C1615" s="474"/>
      <c r="D1615" s="205"/>
      <c r="E1615" s="222"/>
      <c r="F1615" s="205"/>
      <c r="G1615" s="205"/>
      <c r="H1615" s="205"/>
      <c r="I1615" s="205"/>
      <c r="J1615" s="205"/>
      <c r="K1615" s="204"/>
      <c r="L1615" s="205"/>
      <c r="M1615" s="205"/>
    </row>
    <row r="1616" spans="1:13" s="202" customFormat="1" x14ac:dyDescent="0.2">
      <c r="A1616" s="273"/>
      <c r="B1616" s="200"/>
      <c r="C1616" s="474"/>
      <c r="D1616" s="205"/>
      <c r="E1616" s="222"/>
      <c r="F1616" s="205"/>
      <c r="G1616" s="205"/>
      <c r="H1616" s="205"/>
      <c r="I1616" s="205"/>
      <c r="J1616" s="205"/>
      <c r="K1616" s="204"/>
      <c r="L1616" s="205"/>
      <c r="M1616" s="205"/>
    </row>
    <row r="1617" spans="1:13" s="202" customFormat="1" x14ac:dyDescent="0.2">
      <c r="A1617" s="273"/>
      <c r="B1617" s="200"/>
      <c r="C1617" s="474"/>
      <c r="D1617" s="205"/>
      <c r="E1617" s="222"/>
      <c r="F1617" s="205"/>
      <c r="G1617" s="205"/>
      <c r="H1617" s="205"/>
      <c r="I1617" s="205"/>
      <c r="J1617" s="205"/>
      <c r="K1617" s="204"/>
      <c r="L1617" s="205"/>
      <c r="M1617" s="205"/>
    </row>
    <row r="1618" spans="1:13" s="202" customFormat="1" x14ac:dyDescent="0.2">
      <c r="A1618" s="273"/>
      <c r="B1618" s="200"/>
      <c r="C1618" s="474"/>
      <c r="D1618" s="205"/>
      <c r="E1618" s="222"/>
      <c r="F1618" s="205"/>
      <c r="G1618" s="205"/>
      <c r="H1618" s="205"/>
      <c r="I1618" s="205"/>
      <c r="J1618" s="205"/>
      <c r="K1618" s="204"/>
      <c r="L1618" s="205"/>
      <c r="M1618" s="205"/>
    </row>
    <row r="1619" spans="1:13" s="202" customFormat="1" x14ac:dyDescent="0.2">
      <c r="A1619" s="273"/>
      <c r="B1619" s="200"/>
      <c r="C1619" s="474"/>
      <c r="D1619" s="205"/>
      <c r="E1619" s="222"/>
      <c r="F1619" s="205"/>
      <c r="G1619" s="205"/>
      <c r="H1619" s="205"/>
      <c r="I1619" s="205"/>
      <c r="J1619" s="205"/>
      <c r="K1619" s="204"/>
      <c r="L1619" s="205"/>
      <c r="M1619" s="205"/>
    </row>
    <row r="1620" spans="1:13" s="202" customFormat="1" x14ac:dyDescent="0.2">
      <c r="A1620" s="273"/>
      <c r="B1620" s="200"/>
      <c r="C1620" s="474"/>
      <c r="D1620" s="205"/>
      <c r="E1620" s="222"/>
      <c r="F1620" s="205"/>
      <c r="G1620" s="205"/>
      <c r="H1620" s="205"/>
      <c r="I1620" s="205"/>
      <c r="J1620" s="205"/>
      <c r="K1620" s="204"/>
      <c r="L1620" s="205"/>
      <c r="M1620" s="205"/>
    </row>
    <row r="1621" spans="1:13" s="202" customFormat="1" x14ac:dyDescent="0.2">
      <c r="A1621" s="273"/>
      <c r="B1621" s="200"/>
      <c r="C1621" s="474"/>
      <c r="D1621" s="205"/>
      <c r="E1621" s="222"/>
      <c r="F1621" s="205"/>
      <c r="G1621" s="205"/>
      <c r="H1621" s="205"/>
      <c r="I1621" s="205"/>
      <c r="J1621" s="205"/>
      <c r="K1621" s="204"/>
      <c r="L1621" s="205"/>
      <c r="M1621" s="205"/>
    </row>
    <row r="1622" spans="1:13" s="202" customFormat="1" x14ac:dyDescent="0.2">
      <c r="A1622" s="273"/>
      <c r="B1622" s="200"/>
      <c r="C1622" s="474"/>
      <c r="D1622" s="205"/>
      <c r="E1622" s="222"/>
      <c r="F1622" s="205"/>
      <c r="G1622" s="205"/>
      <c r="H1622" s="205"/>
      <c r="I1622" s="205"/>
      <c r="J1622" s="205"/>
      <c r="K1622" s="204"/>
      <c r="L1622" s="205"/>
      <c r="M1622" s="205"/>
    </row>
    <row r="1623" spans="1:13" s="202" customFormat="1" x14ac:dyDescent="0.2">
      <c r="A1623" s="273"/>
      <c r="B1623" s="200"/>
      <c r="C1623" s="474"/>
      <c r="D1623" s="205"/>
      <c r="E1623" s="222"/>
      <c r="F1623" s="205"/>
      <c r="G1623" s="205"/>
      <c r="H1623" s="205"/>
      <c r="I1623" s="205"/>
      <c r="J1623" s="205"/>
      <c r="K1623" s="204"/>
      <c r="L1623" s="205"/>
      <c r="M1623" s="205"/>
    </row>
    <row r="1624" spans="1:13" s="202" customFormat="1" x14ac:dyDescent="0.2">
      <c r="A1624" s="273"/>
      <c r="B1624" s="200"/>
      <c r="C1624" s="474"/>
      <c r="D1624" s="205"/>
      <c r="E1624" s="222"/>
      <c r="F1624" s="205"/>
      <c r="G1624" s="205"/>
      <c r="H1624" s="205"/>
      <c r="I1624" s="205"/>
      <c r="J1624" s="205"/>
      <c r="K1624" s="204"/>
      <c r="L1624" s="205"/>
      <c r="M1624" s="205"/>
    </row>
    <row r="1625" spans="1:13" s="202" customFormat="1" x14ac:dyDescent="0.2">
      <c r="A1625" s="273"/>
      <c r="B1625" s="200"/>
      <c r="C1625" s="474"/>
      <c r="D1625" s="205"/>
      <c r="E1625" s="222"/>
      <c r="F1625" s="205"/>
      <c r="G1625" s="205"/>
      <c r="H1625" s="205"/>
      <c r="I1625" s="205"/>
      <c r="J1625" s="205"/>
      <c r="K1625" s="204"/>
      <c r="L1625" s="205"/>
      <c r="M1625" s="205"/>
    </row>
    <row r="1626" spans="1:13" s="202" customFormat="1" x14ac:dyDescent="0.2">
      <c r="A1626" s="273"/>
      <c r="B1626" s="200"/>
      <c r="C1626" s="474"/>
      <c r="D1626" s="205"/>
      <c r="E1626" s="222"/>
      <c r="F1626" s="205"/>
      <c r="G1626" s="205"/>
      <c r="H1626" s="205"/>
      <c r="I1626" s="205"/>
      <c r="J1626" s="205"/>
      <c r="K1626" s="204"/>
      <c r="L1626" s="205"/>
      <c r="M1626" s="205"/>
    </row>
    <row r="1627" spans="1:13" s="202" customFormat="1" x14ac:dyDescent="0.2">
      <c r="A1627" s="273"/>
      <c r="B1627" s="200"/>
      <c r="C1627" s="474"/>
      <c r="D1627" s="205"/>
      <c r="E1627" s="222"/>
      <c r="F1627" s="205"/>
      <c r="G1627" s="205"/>
      <c r="H1627" s="205"/>
      <c r="I1627" s="205"/>
      <c r="J1627" s="205"/>
      <c r="K1627" s="204"/>
      <c r="L1627" s="205"/>
      <c r="M1627" s="205"/>
    </row>
    <row r="1628" spans="1:13" s="202" customFormat="1" x14ac:dyDescent="0.2">
      <c r="A1628" s="273"/>
      <c r="B1628" s="200"/>
      <c r="C1628" s="474"/>
      <c r="D1628" s="205"/>
      <c r="E1628" s="222"/>
      <c r="F1628" s="205"/>
      <c r="G1628" s="205"/>
      <c r="H1628" s="205"/>
      <c r="I1628" s="205"/>
      <c r="J1628" s="205"/>
      <c r="K1628" s="204"/>
      <c r="L1628" s="205"/>
      <c r="M1628" s="205"/>
    </row>
    <row r="1629" spans="1:13" s="202" customFormat="1" x14ac:dyDescent="0.2">
      <c r="A1629" s="273"/>
      <c r="B1629" s="200"/>
      <c r="C1629" s="474"/>
      <c r="D1629" s="205"/>
      <c r="E1629" s="222"/>
      <c r="F1629" s="205"/>
      <c r="G1629" s="205"/>
      <c r="H1629" s="205"/>
      <c r="I1629" s="205"/>
      <c r="J1629" s="205"/>
      <c r="K1629" s="204"/>
      <c r="L1629" s="205"/>
      <c r="M1629" s="205"/>
    </row>
    <row r="1630" spans="1:13" s="202" customFormat="1" x14ac:dyDescent="0.2">
      <c r="A1630" s="273"/>
      <c r="B1630" s="200"/>
      <c r="C1630" s="474"/>
      <c r="D1630" s="205"/>
      <c r="E1630" s="222"/>
      <c r="F1630" s="205"/>
      <c r="G1630" s="205"/>
      <c r="H1630" s="205"/>
      <c r="I1630" s="205"/>
      <c r="J1630" s="205"/>
      <c r="K1630" s="204"/>
      <c r="L1630" s="205"/>
      <c r="M1630" s="205"/>
    </row>
    <row r="1631" spans="1:13" s="202" customFormat="1" x14ac:dyDescent="0.2">
      <c r="A1631" s="273"/>
      <c r="B1631" s="200"/>
      <c r="C1631" s="474"/>
      <c r="D1631" s="205"/>
      <c r="E1631" s="222"/>
      <c r="F1631" s="205"/>
      <c r="G1631" s="205"/>
      <c r="H1631" s="205"/>
      <c r="I1631" s="205"/>
      <c r="J1631" s="205"/>
      <c r="K1631" s="204"/>
      <c r="L1631" s="205"/>
      <c r="M1631" s="205"/>
    </row>
    <row r="1632" spans="1:13" s="202" customFormat="1" x14ac:dyDescent="0.2">
      <c r="A1632" s="273"/>
      <c r="B1632" s="200"/>
      <c r="C1632" s="474"/>
      <c r="D1632" s="205"/>
      <c r="E1632" s="222"/>
      <c r="F1632" s="205"/>
      <c r="G1632" s="205"/>
      <c r="H1632" s="205"/>
      <c r="I1632" s="205"/>
      <c r="J1632" s="205"/>
      <c r="K1632" s="204"/>
      <c r="L1632" s="205"/>
      <c r="M1632" s="205"/>
    </row>
    <row r="1633" spans="1:13" s="202" customFormat="1" x14ac:dyDescent="0.2">
      <c r="A1633" s="273"/>
      <c r="B1633" s="200"/>
      <c r="C1633" s="474"/>
      <c r="D1633" s="205"/>
      <c r="E1633" s="222"/>
      <c r="F1633" s="205"/>
      <c r="G1633" s="205"/>
      <c r="H1633" s="205"/>
      <c r="I1633" s="205"/>
      <c r="J1633" s="205"/>
      <c r="K1633" s="204"/>
      <c r="L1633" s="205"/>
      <c r="M1633" s="205"/>
    </row>
    <row r="1634" spans="1:13" s="202" customFormat="1" x14ac:dyDescent="0.2">
      <c r="A1634" s="273"/>
      <c r="B1634" s="200"/>
      <c r="C1634" s="474"/>
      <c r="D1634" s="205"/>
      <c r="E1634" s="222"/>
      <c r="F1634" s="205"/>
      <c r="G1634" s="205"/>
      <c r="H1634" s="205"/>
      <c r="I1634" s="205"/>
      <c r="J1634" s="205"/>
      <c r="K1634" s="204"/>
      <c r="L1634" s="205"/>
      <c r="M1634" s="205"/>
    </row>
    <row r="1635" spans="1:13" s="202" customFormat="1" x14ac:dyDescent="0.2">
      <c r="A1635" s="273"/>
      <c r="B1635" s="200"/>
      <c r="C1635" s="474"/>
      <c r="D1635" s="205"/>
      <c r="E1635" s="222"/>
      <c r="F1635" s="205"/>
      <c r="G1635" s="205"/>
      <c r="H1635" s="205"/>
      <c r="I1635" s="205"/>
      <c r="J1635" s="205"/>
      <c r="K1635" s="204"/>
      <c r="L1635" s="205"/>
      <c r="M1635" s="205"/>
    </row>
    <row r="1636" spans="1:13" s="202" customFormat="1" x14ac:dyDescent="0.2">
      <c r="A1636" s="273"/>
      <c r="B1636" s="200"/>
      <c r="C1636" s="474"/>
      <c r="D1636" s="205"/>
      <c r="E1636" s="222"/>
      <c r="F1636" s="205"/>
      <c r="G1636" s="205"/>
      <c r="H1636" s="205"/>
      <c r="I1636" s="205"/>
      <c r="J1636" s="205"/>
      <c r="K1636" s="204"/>
      <c r="L1636" s="205"/>
      <c r="M1636" s="205"/>
    </row>
    <row r="1637" spans="1:13" s="202" customFormat="1" x14ac:dyDescent="0.2">
      <c r="A1637" s="273"/>
      <c r="B1637" s="200"/>
      <c r="C1637" s="474"/>
      <c r="D1637" s="205"/>
      <c r="E1637" s="222"/>
      <c r="F1637" s="205"/>
      <c r="G1637" s="205"/>
      <c r="H1637" s="205"/>
      <c r="I1637" s="205"/>
      <c r="J1637" s="205"/>
      <c r="K1637" s="204"/>
      <c r="L1637" s="205"/>
      <c r="M1637" s="205"/>
    </row>
    <row r="1638" spans="1:13" s="202" customFormat="1" x14ac:dyDescent="0.2">
      <c r="A1638" s="273"/>
      <c r="B1638" s="200"/>
      <c r="C1638" s="474"/>
      <c r="D1638" s="205"/>
      <c r="E1638" s="222"/>
      <c r="F1638" s="205"/>
      <c r="G1638" s="205"/>
      <c r="H1638" s="205"/>
      <c r="I1638" s="205"/>
      <c r="J1638" s="205"/>
      <c r="K1638" s="204"/>
      <c r="L1638" s="205"/>
      <c r="M1638" s="205"/>
    </row>
    <row r="1639" spans="1:13" s="202" customFormat="1" x14ac:dyDescent="0.2">
      <c r="A1639" s="273"/>
      <c r="B1639" s="200"/>
      <c r="C1639" s="474"/>
      <c r="D1639" s="205"/>
      <c r="E1639" s="222"/>
      <c r="F1639" s="205"/>
      <c r="G1639" s="205"/>
      <c r="H1639" s="205"/>
      <c r="I1639" s="205"/>
      <c r="J1639" s="205"/>
      <c r="K1639" s="204"/>
      <c r="L1639" s="205"/>
      <c r="M1639" s="205"/>
    </row>
    <row r="1640" spans="1:13" s="202" customFormat="1" x14ac:dyDescent="0.2">
      <c r="A1640" s="273"/>
      <c r="B1640" s="200"/>
      <c r="C1640" s="474"/>
      <c r="D1640" s="205"/>
      <c r="E1640" s="222"/>
      <c r="F1640" s="205"/>
      <c r="G1640" s="205"/>
      <c r="H1640" s="205"/>
      <c r="I1640" s="205"/>
      <c r="J1640" s="205"/>
      <c r="K1640" s="204"/>
      <c r="L1640" s="205"/>
      <c r="M1640" s="205"/>
    </row>
    <row r="1641" spans="1:13" s="202" customFormat="1" x14ac:dyDescent="0.2">
      <c r="A1641" s="273"/>
      <c r="B1641" s="200"/>
      <c r="C1641" s="474"/>
      <c r="D1641" s="205"/>
      <c r="E1641" s="222"/>
      <c r="F1641" s="205"/>
      <c r="G1641" s="205"/>
      <c r="H1641" s="205"/>
      <c r="I1641" s="205"/>
      <c r="J1641" s="205"/>
      <c r="K1641" s="204"/>
      <c r="L1641" s="205"/>
      <c r="M1641" s="205"/>
    </row>
    <row r="1642" spans="1:13" s="202" customFormat="1" x14ac:dyDescent="0.2">
      <c r="A1642" s="273"/>
      <c r="B1642" s="200"/>
      <c r="C1642" s="474"/>
      <c r="D1642" s="205"/>
      <c r="E1642" s="222"/>
      <c r="F1642" s="205"/>
      <c r="G1642" s="205"/>
      <c r="H1642" s="205"/>
      <c r="I1642" s="205"/>
      <c r="J1642" s="205"/>
      <c r="K1642" s="204"/>
      <c r="L1642" s="205"/>
      <c r="M1642" s="205"/>
    </row>
    <row r="1643" spans="1:13" s="202" customFormat="1" x14ac:dyDescent="0.2">
      <c r="A1643" s="273"/>
      <c r="B1643" s="200"/>
      <c r="C1643" s="474"/>
      <c r="D1643" s="205"/>
      <c r="E1643" s="222"/>
      <c r="F1643" s="205"/>
      <c r="G1643" s="205"/>
      <c r="H1643" s="205"/>
      <c r="I1643" s="205"/>
      <c r="J1643" s="205"/>
      <c r="K1643" s="204"/>
      <c r="L1643" s="205"/>
      <c r="M1643" s="205"/>
    </row>
    <row r="1644" spans="1:13" s="202" customFormat="1" x14ac:dyDescent="0.2">
      <c r="A1644" s="273"/>
      <c r="B1644" s="200"/>
      <c r="C1644" s="474"/>
      <c r="D1644" s="205"/>
      <c r="E1644" s="222"/>
      <c r="F1644" s="205"/>
      <c r="G1644" s="205"/>
      <c r="H1644" s="205"/>
      <c r="I1644" s="205"/>
      <c r="J1644" s="205"/>
      <c r="K1644" s="204"/>
      <c r="L1644" s="205"/>
      <c r="M1644" s="205"/>
    </row>
    <row r="1645" spans="1:13" s="202" customFormat="1" x14ac:dyDescent="0.2">
      <c r="A1645" s="273"/>
      <c r="B1645" s="200"/>
      <c r="C1645" s="474"/>
      <c r="D1645" s="205"/>
      <c r="E1645" s="222"/>
      <c r="F1645" s="205"/>
      <c r="G1645" s="205"/>
      <c r="H1645" s="205"/>
      <c r="I1645" s="205"/>
      <c r="J1645" s="205"/>
      <c r="K1645" s="204"/>
      <c r="L1645" s="205"/>
      <c r="M1645" s="205"/>
    </row>
    <row r="1646" spans="1:13" s="202" customFormat="1" x14ac:dyDescent="0.2">
      <c r="A1646" s="273"/>
      <c r="B1646" s="200"/>
      <c r="C1646" s="474"/>
      <c r="D1646" s="205"/>
      <c r="E1646" s="222"/>
      <c r="F1646" s="205"/>
      <c r="G1646" s="205"/>
      <c r="H1646" s="205"/>
      <c r="I1646" s="205"/>
      <c r="J1646" s="205"/>
      <c r="K1646" s="204"/>
      <c r="L1646" s="205"/>
      <c r="M1646" s="205"/>
    </row>
    <row r="1647" spans="1:13" s="202" customFormat="1" x14ac:dyDescent="0.2">
      <c r="A1647" s="273"/>
      <c r="B1647" s="200"/>
      <c r="C1647" s="474"/>
      <c r="D1647" s="205"/>
      <c r="E1647" s="222"/>
      <c r="F1647" s="205"/>
      <c r="G1647" s="205"/>
      <c r="H1647" s="205"/>
      <c r="I1647" s="205"/>
      <c r="J1647" s="205"/>
      <c r="K1647" s="204"/>
      <c r="L1647" s="205"/>
      <c r="M1647" s="205"/>
    </row>
    <row r="1648" spans="1:13" s="202" customFormat="1" x14ac:dyDescent="0.2">
      <c r="A1648" s="273"/>
      <c r="B1648" s="200"/>
      <c r="C1648" s="474"/>
      <c r="D1648" s="205"/>
      <c r="E1648" s="222"/>
      <c r="F1648" s="205"/>
      <c r="G1648" s="205"/>
      <c r="H1648" s="205"/>
      <c r="I1648" s="205"/>
      <c r="J1648" s="205"/>
      <c r="K1648" s="204"/>
      <c r="L1648" s="205"/>
      <c r="M1648" s="205"/>
    </row>
    <row r="1649" spans="1:13" s="202" customFormat="1" x14ac:dyDescent="0.2">
      <c r="A1649" s="273"/>
      <c r="B1649" s="200"/>
      <c r="C1649" s="474"/>
      <c r="D1649" s="205"/>
      <c r="E1649" s="222"/>
      <c r="F1649" s="205"/>
      <c r="G1649" s="205"/>
      <c r="H1649" s="205"/>
      <c r="I1649" s="205"/>
      <c r="J1649" s="205"/>
      <c r="K1649" s="204"/>
      <c r="L1649" s="205"/>
      <c r="M1649" s="205"/>
    </row>
    <row r="1650" spans="1:13" s="202" customFormat="1" x14ac:dyDescent="0.2">
      <c r="A1650" s="273"/>
      <c r="B1650" s="200"/>
      <c r="C1650" s="474"/>
      <c r="D1650" s="205"/>
      <c r="E1650" s="222"/>
      <c r="F1650" s="205"/>
      <c r="G1650" s="205"/>
      <c r="H1650" s="205"/>
      <c r="I1650" s="205"/>
      <c r="J1650" s="205"/>
      <c r="K1650" s="204"/>
      <c r="L1650" s="205"/>
      <c r="M1650" s="205"/>
    </row>
    <row r="1651" spans="1:13" s="202" customFormat="1" x14ac:dyDescent="0.2">
      <c r="A1651" s="273"/>
      <c r="B1651" s="200"/>
      <c r="C1651" s="474"/>
      <c r="D1651" s="205"/>
      <c r="E1651" s="222"/>
      <c r="F1651" s="205"/>
      <c r="G1651" s="205"/>
      <c r="H1651" s="205"/>
      <c r="I1651" s="205"/>
      <c r="J1651" s="205"/>
      <c r="K1651" s="204"/>
      <c r="L1651" s="205"/>
      <c r="M1651" s="205"/>
    </row>
    <row r="1652" spans="1:13" s="202" customFormat="1" x14ac:dyDescent="0.2">
      <c r="A1652" s="273"/>
      <c r="B1652" s="200"/>
      <c r="C1652" s="474"/>
      <c r="D1652" s="205"/>
      <c r="E1652" s="222"/>
      <c r="F1652" s="205"/>
      <c r="G1652" s="205"/>
      <c r="H1652" s="205"/>
      <c r="I1652" s="205"/>
      <c r="J1652" s="205"/>
      <c r="K1652" s="204"/>
      <c r="L1652" s="205"/>
      <c r="M1652" s="205"/>
    </row>
    <row r="1653" spans="1:13" s="202" customFormat="1" x14ac:dyDescent="0.2">
      <c r="A1653" s="273"/>
      <c r="B1653" s="200"/>
      <c r="C1653" s="474"/>
      <c r="D1653" s="205"/>
      <c r="E1653" s="222"/>
      <c r="F1653" s="205"/>
      <c r="G1653" s="205"/>
      <c r="H1653" s="205"/>
      <c r="I1653" s="205"/>
      <c r="J1653" s="205"/>
      <c r="K1653" s="204"/>
      <c r="L1653" s="205"/>
      <c r="M1653" s="205"/>
    </row>
    <row r="1654" spans="1:13" s="202" customFormat="1" x14ac:dyDescent="0.2">
      <c r="A1654" s="273"/>
      <c r="B1654" s="200"/>
      <c r="C1654" s="474"/>
      <c r="D1654" s="205"/>
      <c r="E1654" s="222"/>
      <c r="F1654" s="205"/>
      <c r="G1654" s="205"/>
      <c r="H1654" s="205"/>
      <c r="I1654" s="205"/>
      <c r="J1654" s="205"/>
      <c r="K1654" s="204"/>
      <c r="L1654" s="205"/>
      <c r="M1654" s="205"/>
    </row>
    <row r="1655" spans="1:13" s="202" customFormat="1" x14ac:dyDescent="0.2">
      <c r="A1655" s="273"/>
      <c r="B1655" s="200"/>
      <c r="C1655" s="474"/>
      <c r="D1655" s="205"/>
      <c r="E1655" s="222"/>
      <c r="F1655" s="205"/>
      <c r="G1655" s="205"/>
      <c r="H1655" s="205"/>
      <c r="I1655" s="205"/>
      <c r="J1655" s="205"/>
      <c r="K1655" s="204"/>
      <c r="L1655" s="205"/>
      <c r="M1655" s="205"/>
    </row>
    <row r="1656" spans="1:13" s="202" customFormat="1" x14ac:dyDescent="0.2">
      <c r="A1656" s="273"/>
      <c r="B1656" s="200"/>
      <c r="C1656" s="474"/>
      <c r="D1656" s="205"/>
      <c r="E1656" s="222"/>
      <c r="F1656" s="205"/>
      <c r="G1656" s="205"/>
      <c r="H1656" s="205"/>
      <c r="I1656" s="205"/>
      <c r="J1656" s="205"/>
      <c r="K1656" s="204"/>
      <c r="L1656" s="205"/>
      <c r="M1656" s="205"/>
    </row>
    <row r="1657" spans="1:13" s="202" customFormat="1" x14ac:dyDescent="0.2">
      <c r="A1657" s="273"/>
      <c r="B1657" s="200"/>
      <c r="C1657" s="474"/>
      <c r="D1657" s="205"/>
      <c r="E1657" s="222"/>
      <c r="F1657" s="205"/>
      <c r="G1657" s="205"/>
      <c r="H1657" s="205"/>
      <c r="I1657" s="205"/>
      <c r="J1657" s="205"/>
      <c r="K1657" s="204"/>
      <c r="L1657" s="205"/>
      <c r="M1657" s="205"/>
    </row>
    <row r="1658" spans="1:13" s="202" customFormat="1" x14ac:dyDescent="0.2">
      <c r="A1658" s="273"/>
      <c r="B1658" s="200"/>
      <c r="C1658" s="474"/>
      <c r="D1658" s="205"/>
      <c r="E1658" s="222"/>
      <c r="F1658" s="205"/>
      <c r="G1658" s="205"/>
      <c r="H1658" s="205"/>
      <c r="I1658" s="205"/>
      <c r="J1658" s="205"/>
      <c r="K1658" s="204"/>
      <c r="L1658" s="205"/>
      <c r="M1658" s="205"/>
    </row>
    <row r="1659" spans="1:13" s="202" customFormat="1" x14ac:dyDescent="0.2">
      <c r="A1659" s="273"/>
      <c r="B1659" s="200"/>
      <c r="C1659" s="474"/>
      <c r="D1659" s="205"/>
      <c r="E1659" s="222"/>
      <c r="F1659" s="205"/>
      <c r="G1659" s="205"/>
      <c r="H1659" s="205"/>
      <c r="I1659" s="205"/>
      <c r="J1659" s="205"/>
      <c r="K1659" s="204"/>
      <c r="L1659" s="205"/>
      <c r="M1659" s="205"/>
    </row>
    <row r="1660" spans="1:13" s="202" customFormat="1" x14ac:dyDescent="0.2">
      <c r="A1660" s="273"/>
      <c r="B1660" s="200"/>
      <c r="C1660" s="474"/>
      <c r="D1660" s="205"/>
      <c r="E1660" s="222"/>
      <c r="F1660" s="205"/>
      <c r="G1660" s="205"/>
      <c r="H1660" s="205"/>
      <c r="I1660" s="205"/>
      <c r="J1660" s="205"/>
      <c r="K1660" s="204"/>
      <c r="L1660" s="205"/>
      <c r="M1660" s="205"/>
    </row>
    <row r="1661" spans="1:13" s="202" customFormat="1" x14ac:dyDescent="0.2">
      <c r="A1661" s="273"/>
      <c r="B1661" s="200"/>
      <c r="C1661" s="474"/>
      <c r="D1661" s="205"/>
      <c r="E1661" s="222"/>
      <c r="F1661" s="205"/>
      <c r="G1661" s="205"/>
      <c r="H1661" s="205"/>
      <c r="I1661" s="205"/>
      <c r="J1661" s="205"/>
      <c r="K1661" s="204"/>
      <c r="L1661" s="205"/>
      <c r="M1661" s="205"/>
    </row>
    <row r="1662" spans="1:13" s="202" customFormat="1" x14ac:dyDescent="0.2">
      <c r="A1662" s="273"/>
      <c r="B1662" s="200"/>
      <c r="C1662" s="474"/>
      <c r="D1662" s="205"/>
      <c r="E1662" s="222"/>
      <c r="F1662" s="205"/>
      <c r="G1662" s="205"/>
      <c r="H1662" s="205"/>
      <c r="I1662" s="205"/>
      <c r="J1662" s="205"/>
      <c r="K1662" s="204"/>
      <c r="L1662" s="205"/>
      <c r="M1662" s="205"/>
    </row>
    <row r="1663" spans="1:13" s="202" customFormat="1" x14ac:dyDescent="0.2">
      <c r="A1663" s="273"/>
      <c r="B1663" s="200"/>
      <c r="C1663" s="474"/>
      <c r="D1663" s="205"/>
      <c r="E1663" s="222"/>
      <c r="F1663" s="205"/>
      <c r="G1663" s="205"/>
      <c r="H1663" s="205"/>
      <c r="I1663" s="205"/>
      <c r="J1663" s="205"/>
      <c r="K1663" s="204"/>
      <c r="L1663" s="205"/>
      <c r="M1663" s="205"/>
    </row>
    <row r="1664" spans="1:13" s="202" customFormat="1" x14ac:dyDescent="0.2">
      <c r="A1664" s="273"/>
      <c r="B1664" s="200"/>
      <c r="C1664" s="474"/>
      <c r="D1664" s="205"/>
      <c r="E1664" s="222"/>
      <c r="F1664" s="205"/>
      <c r="G1664" s="205"/>
      <c r="H1664" s="205"/>
      <c r="I1664" s="205"/>
      <c r="J1664" s="205"/>
      <c r="K1664" s="204"/>
      <c r="L1664" s="205"/>
      <c r="M1664" s="205"/>
    </row>
    <row r="1665" spans="1:13" s="202" customFormat="1" x14ac:dyDescent="0.2">
      <c r="A1665" s="273"/>
      <c r="B1665" s="200"/>
      <c r="C1665" s="474"/>
      <c r="D1665" s="205"/>
      <c r="E1665" s="222"/>
      <c r="F1665" s="205"/>
      <c r="G1665" s="205"/>
      <c r="H1665" s="205"/>
      <c r="I1665" s="205"/>
      <c r="J1665" s="205"/>
      <c r="K1665" s="204"/>
      <c r="L1665" s="205"/>
      <c r="M1665" s="205"/>
    </row>
    <row r="1666" spans="1:13" s="202" customFormat="1" x14ac:dyDescent="0.2">
      <c r="A1666" s="273"/>
      <c r="B1666" s="200"/>
      <c r="C1666" s="474"/>
      <c r="D1666" s="205"/>
      <c r="E1666" s="222"/>
      <c r="F1666" s="205"/>
      <c r="G1666" s="205"/>
      <c r="H1666" s="205"/>
      <c r="I1666" s="205"/>
      <c r="J1666" s="205"/>
      <c r="K1666" s="204"/>
      <c r="L1666" s="205"/>
      <c r="M1666" s="205"/>
    </row>
    <row r="1667" spans="1:13" s="202" customFormat="1" x14ac:dyDescent="0.2">
      <c r="A1667" s="273"/>
      <c r="B1667" s="200"/>
      <c r="C1667" s="474"/>
      <c r="D1667" s="205"/>
      <c r="E1667" s="222"/>
      <c r="F1667" s="205"/>
      <c r="G1667" s="205"/>
      <c r="H1667" s="205"/>
      <c r="I1667" s="205"/>
      <c r="J1667" s="205"/>
      <c r="K1667" s="204"/>
      <c r="L1667" s="205"/>
      <c r="M1667" s="205"/>
    </row>
    <row r="1668" spans="1:13" s="202" customFormat="1" x14ac:dyDescent="0.2">
      <c r="A1668" s="273"/>
      <c r="B1668" s="200"/>
      <c r="C1668" s="474"/>
      <c r="D1668" s="205"/>
      <c r="E1668" s="222"/>
      <c r="F1668" s="205"/>
      <c r="G1668" s="205"/>
      <c r="H1668" s="205"/>
      <c r="I1668" s="205"/>
      <c r="J1668" s="205"/>
      <c r="K1668" s="204"/>
      <c r="L1668" s="205"/>
      <c r="M1668" s="205"/>
    </row>
    <row r="1669" spans="1:13" s="202" customFormat="1" x14ac:dyDescent="0.2">
      <c r="A1669" s="273"/>
      <c r="B1669" s="200"/>
      <c r="C1669" s="474"/>
      <c r="D1669" s="205"/>
      <c r="E1669" s="222"/>
      <c r="F1669" s="205"/>
      <c r="G1669" s="205"/>
      <c r="H1669" s="205"/>
      <c r="I1669" s="205"/>
      <c r="J1669" s="205"/>
      <c r="K1669" s="204"/>
      <c r="L1669" s="205"/>
      <c r="M1669" s="205"/>
    </row>
    <row r="1670" spans="1:13" s="202" customFormat="1" x14ac:dyDescent="0.2">
      <c r="A1670" s="273"/>
      <c r="B1670" s="200"/>
      <c r="C1670" s="474"/>
      <c r="D1670" s="205"/>
      <c r="E1670" s="222"/>
      <c r="F1670" s="205"/>
      <c r="G1670" s="205"/>
      <c r="H1670" s="205"/>
      <c r="I1670" s="205"/>
      <c r="J1670" s="205"/>
      <c r="K1670" s="204"/>
      <c r="L1670" s="205"/>
      <c r="M1670" s="205"/>
    </row>
    <row r="1671" spans="1:13" s="202" customFormat="1" x14ac:dyDescent="0.2">
      <c r="A1671" s="273"/>
      <c r="B1671" s="200"/>
      <c r="C1671" s="474"/>
      <c r="D1671" s="205"/>
      <c r="E1671" s="222"/>
      <c r="F1671" s="205"/>
      <c r="G1671" s="205"/>
      <c r="H1671" s="205"/>
      <c r="I1671" s="205"/>
      <c r="J1671" s="205"/>
      <c r="K1671" s="204"/>
      <c r="L1671" s="205"/>
      <c r="M1671" s="205"/>
    </row>
    <row r="1672" spans="1:13" s="202" customFormat="1" x14ac:dyDescent="0.2">
      <c r="A1672" s="273"/>
      <c r="B1672" s="200"/>
      <c r="C1672" s="474"/>
      <c r="D1672" s="205"/>
      <c r="E1672" s="222"/>
      <c r="F1672" s="205"/>
      <c r="G1672" s="205"/>
      <c r="H1672" s="205"/>
      <c r="I1672" s="205"/>
      <c r="J1672" s="205"/>
      <c r="K1672" s="204"/>
      <c r="L1672" s="205"/>
      <c r="M1672" s="205"/>
    </row>
    <row r="1673" spans="1:13" s="202" customFormat="1" x14ac:dyDescent="0.2">
      <c r="A1673" s="273"/>
      <c r="B1673" s="200"/>
      <c r="C1673" s="474"/>
      <c r="D1673" s="205"/>
      <c r="E1673" s="222"/>
      <c r="F1673" s="205"/>
      <c r="G1673" s="205"/>
      <c r="H1673" s="205"/>
      <c r="I1673" s="205"/>
      <c r="J1673" s="205"/>
      <c r="K1673" s="204"/>
      <c r="L1673" s="205"/>
      <c r="M1673" s="205"/>
    </row>
    <row r="1674" spans="1:13" s="202" customFormat="1" x14ac:dyDescent="0.2">
      <c r="A1674" s="273"/>
      <c r="B1674" s="200"/>
      <c r="C1674" s="474"/>
      <c r="D1674" s="205"/>
      <c r="E1674" s="222"/>
      <c r="F1674" s="205"/>
      <c r="G1674" s="205"/>
      <c r="H1674" s="205"/>
      <c r="I1674" s="205"/>
      <c r="J1674" s="205"/>
      <c r="K1674" s="204"/>
      <c r="L1674" s="205"/>
      <c r="M1674" s="205"/>
    </row>
    <row r="1675" spans="1:13" s="202" customFormat="1" x14ac:dyDescent="0.2">
      <c r="A1675" s="273"/>
      <c r="B1675" s="200"/>
      <c r="C1675" s="474"/>
      <c r="D1675" s="205"/>
      <c r="E1675" s="222"/>
      <c r="F1675" s="205"/>
      <c r="G1675" s="205"/>
      <c r="H1675" s="205"/>
      <c r="I1675" s="205"/>
      <c r="J1675" s="205"/>
      <c r="K1675" s="204"/>
      <c r="L1675" s="205"/>
      <c r="M1675" s="205"/>
    </row>
    <row r="1676" spans="1:13" s="202" customFormat="1" x14ac:dyDescent="0.2">
      <c r="A1676" s="273"/>
      <c r="B1676" s="200"/>
      <c r="C1676" s="474"/>
      <c r="D1676" s="205"/>
      <c r="E1676" s="222"/>
      <c r="F1676" s="205"/>
      <c r="G1676" s="205"/>
      <c r="H1676" s="205"/>
      <c r="I1676" s="205"/>
      <c r="J1676" s="205"/>
      <c r="K1676" s="204"/>
      <c r="L1676" s="205"/>
      <c r="M1676" s="205"/>
    </row>
    <row r="1677" spans="1:13" s="202" customFormat="1" x14ac:dyDescent="0.2">
      <c r="A1677" s="273"/>
      <c r="B1677" s="200"/>
      <c r="C1677" s="474"/>
      <c r="D1677" s="205"/>
      <c r="E1677" s="222"/>
      <c r="F1677" s="205"/>
      <c r="G1677" s="205"/>
      <c r="H1677" s="205"/>
      <c r="I1677" s="205"/>
      <c r="J1677" s="205"/>
      <c r="K1677" s="204"/>
      <c r="L1677" s="205"/>
      <c r="M1677" s="205"/>
    </row>
    <row r="1678" spans="1:13" s="202" customFormat="1" x14ac:dyDescent="0.2">
      <c r="A1678" s="273"/>
      <c r="B1678" s="200"/>
      <c r="C1678" s="474"/>
      <c r="D1678" s="205"/>
      <c r="E1678" s="222"/>
      <c r="F1678" s="205"/>
      <c r="G1678" s="205"/>
      <c r="H1678" s="205"/>
      <c r="I1678" s="205"/>
      <c r="J1678" s="205"/>
      <c r="K1678" s="204"/>
      <c r="L1678" s="205"/>
      <c r="M1678" s="205"/>
    </row>
    <row r="1679" spans="1:13" s="202" customFormat="1" x14ac:dyDescent="0.2">
      <c r="A1679" s="273"/>
      <c r="B1679" s="200"/>
      <c r="C1679" s="474"/>
      <c r="D1679" s="205"/>
      <c r="E1679" s="222"/>
      <c r="F1679" s="205"/>
      <c r="G1679" s="205"/>
      <c r="H1679" s="205"/>
      <c r="I1679" s="205"/>
      <c r="J1679" s="205"/>
      <c r="K1679" s="204"/>
      <c r="L1679" s="205"/>
      <c r="M1679" s="205"/>
    </row>
    <row r="1680" spans="1:13" s="202" customFormat="1" x14ac:dyDescent="0.2">
      <c r="A1680" s="273"/>
      <c r="B1680" s="200"/>
      <c r="C1680" s="474"/>
      <c r="D1680" s="205"/>
      <c r="E1680" s="222"/>
      <c r="F1680" s="205"/>
      <c r="G1680" s="205"/>
      <c r="H1680" s="205"/>
      <c r="I1680" s="205"/>
      <c r="J1680" s="205"/>
      <c r="K1680" s="204"/>
      <c r="L1680" s="205"/>
      <c r="M1680" s="205"/>
    </row>
    <row r="1681" spans="1:13" s="202" customFormat="1" x14ac:dyDescent="0.2">
      <c r="A1681" s="273"/>
      <c r="B1681" s="200"/>
      <c r="C1681" s="474"/>
      <c r="D1681" s="205"/>
      <c r="E1681" s="222"/>
      <c r="F1681" s="205"/>
      <c r="G1681" s="205"/>
      <c r="H1681" s="205"/>
      <c r="I1681" s="205"/>
      <c r="J1681" s="205"/>
      <c r="K1681" s="204"/>
      <c r="L1681" s="205"/>
      <c r="M1681" s="205"/>
    </row>
    <row r="1682" spans="1:13" s="202" customFormat="1" x14ac:dyDescent="0.2">
      <c r="A1682" s="273"/>
      <c r="B1682" s="200"/>
      <c r="C1682" s="474"/>
      <c r="D1682" s="205"/>
      <c r="E1682" s="222"/>
      <c r="F1682" s="205"/>
      <c r="G1682" s="205"/>
      <c r="H1682" s="205"/>
      <c r="I1682" s="205"/>
      <c r="J1682" s="205"/>
      <c r="K1682" s="204"/>
      <c r="L1682" s="205"/>
      <c r="M1682" s="205"/>
    </row>
    <row r="1683" spans="1:13" s="202" customFormat="1" x14ac:dyDescent="0.2">
      <c r="A1683" s="273"/>
      <c r="B1683" s="200"/>
      <c r="C1683" s="474"/>
      <c r="D1683" s="205"/>
      <c r="E1683" s="222"/>
      <c r="F1683" s="205"/>
      <c r="G1683" s="205"/>
      <c r="H1683" s="205"/>
      <c r="I1683" s="205"/>
      <c r="J1683" s="205"/>
      <c r="K1683" s="204"/>
      <c r="L1683" s="205"/>
      <c r="M1683" s="205"/>
    </row>
    <row r="1684" spans="1:13" s="202" customFormat="1" x14ac:dyDescent="0.2">
      <c r="A1684" s="273"/>
      <c r="B1684" s="200"/>
      <c r="C1684" s="474"/>
      <c r="D1684" s="205"/>
      <c r="E1684" s="222"/>
      <c r="F1684" s="205"/>
      <c r="G1684" s="205"/>
      <c r="H1684" s="205"/>
      <c r="I1684" s="205"/>
      <c r="J1684" s="205"/>
      <c r="K1684" s="204"/>
      <c r="L1684" s="205"/>
      <c r="M1684" s="205"/>
    </row>
    <row r="1685" spans="1:13" s="202" customFormat="1" x14ac:dyDescent="0.2">
      <c r="A1685" s="273"/>
      <c r="B1685" s="200"/>
      <c r="C1685" s="474"/>
      <c r="D1685" s="205"/>
      <c r="E1685" s="222"/>
      <c r="F1685" s="205"/>
      <c r="G1685" s="205"/>
      <c r="H1685" s="205"/>
      <c r="I1685" s="205"/>
      <c r="J1685" s="205"/>
      <c r="K1685" s="204"/>
      <c r="L1685" s="205"/>
      <c r="M1685" s="205"/>
    </row>
    <row r="1686" spans="1:13" s="202" customFormat="1" x14ac:dyDescent="0.2">
      <c r="A1686" s="273"/>
      <c r="B1686" s="200"/>
      <c r="C1686" s="474"/>
      <c r="D1686" s="205"/>
      <c r="E1686" s="222"/>
      <c r="F1686" s="205"/>
      <c r="G1686" s="205"/>
      <c r="H1686" s="205"/>
      <c r="I1686" s="205"/>
      <c r="J1686" s="205"/>
      <c r="K1686" s="204"/>
      <c r="L1686" s="205"/>
      <c r="M1686" s="205"/>
    </row>
    <row r="1687" spans="1:13" s="202" customFormat="1" x14ac:dyDescent="0.2">
      <c r="A1687" s="273"/>
      <c r="B1687" s="200"/>
      <c r="C1687" s="474"/>
      <c r="D1687" s="205"/>
      <c r="E1687" s="222"/>
      <c r="F1687" s="205"/>
      <c r="G1687" s="205"/>
      <c r="H1687" s="205"/>
      <c r="I1687" s="205"/>
      <c r="J1687" s="205"/>
      <c r="K1687" s="204"/>
      <c r="L1687" s="205"/>
      <c r="M1687" s="205"/>
    </row>
    <row r="1688" spans="1:13" s="202" customFormat="1" x14ac:dyDescent="0.2">
      <c r="A1688" s="273"/>
      <c r="B1688" s="200"/>
      <c r="C1688" s="474"/>
      <c r="D1688" s="205"/>
      <c r="E1688" s="222"/>
      <c r="F1688" s="205"/>
      <c r="G1688" s="205"/>
      <c r="H1688" s="205"/>
      <c r="I1688" s="205"/>
      <c r="J1688" s="205"/>
      <c r="K1688" s="204"/>
      <c r="L1688" s="205"/>
      <c r="M1688" s="205"/>
    </row>
    <row r="1689" spans="1:13" s="202" customFormat="1" x14ac:dyDescent="0.2">
      <c r="A1689" s="273"/>
      <c r="B1689" s="200"/>
      <c r="C1689" s="474"/>
      <c r="D1689" s="205"/>
      <c r="E1689" s="222"/>
      <c r="F1689" s="205"/>
      <c r="G1689" s="205"/>
      <c r="H1689" s="205"/>
      <c r="I1689" s="205"/>
      <c r="J1689" s="205"/>
      <c r="K1689" s="204"/>
      <c r="L1689" s="205"/>
      <c r="M1689" s="205"/>
    </row>
    <row r="1690" spans="1:13" s="202" customFormat="1" x14ac:dyDescent="0.2">
      <c r="A1690" s="273"/>
      <c r="B1690" s="200"/>
      <c r="C1690" s="474"/>
      <c r="D1690" s="205"/>
      <c r="E1690" s="222"/>
      <c r="F1690" s="205"/>
      <c r="G1690" s="205"/>
      <c r="H1690" s="205"/>
      <c r="I1690" s="205"/>
      <c r="J1690" s="205"/>
      <c r="K1690" s="204"/>
      <c r="L1690" s="205"/>
      <c r="M1690" s="205"/>
    </row>
    <row r="1691" spans="1:13" s="202" customFormat="1" x14ac:dyDescent="0.2">
      <c r="A1691" s="273"/>
      <c r="B1691" s="200"/>
      <c r="C1691" s="474"/>
      <c r="D1691" s="205"/>
      <c r="E1691" s="222"/>
      <c r="F1691" s="205"/>
      <c r="G1691" s="205"/>
      <c r="H1691" s="205"/>
      <c r="I1691" s="205"/>
      <c r="J1691" s="205"/>
      <c r="K1691" s="204"/>
      <c r="L1691" s="205"/>
      <c r="M1691" s="205"/>
    </row>
    <row r="1692" spans="1:13" s="202" customFormat="1" x14ac:dyDescent="0.2">
      <c r="A1692" s="273"/>
      <c r="B1692" s="200"/>
      <c r="C1692" s="474"/>
      <c r="D1692" s="205"/>
      <c r="E1692" s="222"/>
      <c r="F1692" s="205"/>
      <c r="G1692" s="205"/>
      <c r="H1692" s="205"/>
      <c r="I1692" s="205"/>
      <c r="J1692" s="205"/>
      <c r="K1692" s="204"/>
      <c r="L1692" s="205"/>
      <c r="M1692" s="205"/>
    </row>
    <row r="1693" spans="1:13" s="202" customFormat="1" x14ac:dyDescent="0.2">
      <c r="A1693" s="273"/>
      <c r="B1693" s="200"/>
      <c r="C1693" s="474"/>
      <c r="D1693" s="205"/>
      <c r="E1693" s="222"/>
      <c r="F1693" s="205"/>
      <c r="G1693" s="205"/>
      <c r="H1693" s="205"/>
      <c r="I1693" s="205"/>
      <c r="J1693" s="205"/>
      <c r="K1693" s="204"/>
      <c r="L1693" s="205"/>
      <c r="M1693" s="205"/>
    </row>
    <row r="1694" spans="1:13" s="202" customFormat="1" x14ac:dyDescent="0.2">
      <c r="A1694" s="273"/>
      <c r="B1694" s="200"/>
      <c r="C1694" s="474"/>
      <c r="D1694" s="205"/>
      <c r="E1694" s="222"/>
      <c r="F1694" s="205"/>
      <c r="G1694" s="205"/>
      <c r="H1694" s="205"/>
      <c r="I1694" s="205"/>
      <c r="J1694" s="205"/>
      <c r="K1694" s="204"/>
      <c r="L1694" s="205"/>
      <c r="M1694" s="205"/>
    </row>
    <row r="1695" spans="1:13" s="202" customFormat="1" x14ac:dyDescent="0.2">
      <c r="A1695" s="273"/>
      <c r="B1695" s="200"/>
      <c r="C1695" s="474"/>
      <c r="D1695" s="205"/>
      <c r="E1695" s="222"/>
      <c r="F1695" s="205"/>
      <c r="G1695" s="205"/>
      <c r="H1695" s="205"/>
      <c r="I1695" s="205"/>
      <c r="J1695" s="205"/>
      <c r="K1695" s="204"/>
      <c r="L1695" s="205"/>
      <c r="M1695" s="205"/>
    </row>
    <row r="1696" spans="1:13" s="202" customFormat="1" x14ac:dyDescent="0.2">
      <c r="A1696" s="273"/>
      <c r="B1696" s="200"/>
      <c r="C1696" s="474"/>
      <c r="D1696" s="205"/>
      <c r="E1696" s="222"/>
      <c r="F1696" s="205"/>
      <c r="G1696" s="205"/>
      <c r="H1696" s="205"/>
      <c r="I1696" s="205"/>
      <c r="J1696" s="205"/>
      <c r="K1696" s="204"/>
      <c r="L1696" s="205"/>
      <c r="M1696" s="205"/>
    </row>
    <row r="1697" spans="1:13" s="202" customFormat="1" x14ac:dyDescent="0.2">
      <c r="A1697" s="273"/>
      <c r="B1697" s="200"/>
      <c r="C1697" s="474"/>
      <c r="D1697" s="205"/>
      <c r="E1697" s="222"/>
      <c r="F1697" s="205"/>
      <c r="G1697" s="205"/>
      <c r="H1697" s="205"/>
      <c r="I1697" s="205"/>
      <c r="J1697" s="205"/>
      <c r="K1697" s="204"/>
      <c r="L1697" s="205"/>
      <c r="M1697" s="205"/>
    </row>
    <row r="1698" spans="1:13" s="202" customFormat="1" x14ac:dyDescent="0.2">
      <c r="A1698" s="273"/>
      <c r="B1698" s="200"/>
      <c r="C1698" s="474"/>
      <c r="D1698" s="205"/>
      <c r="E1698" s="222"/>
      <c r="F1698" s="205"/>
      <c r="G1698" s="205"/>
      <c r="H1698" s="205"/>
      <c r="I1698" s="205"/>
      <c r="J1698" s="205"/>
      <c r="K1698" s="204"/>
      <c r="L1698" s="205"/>
      <c r="M1698" s="205"/>
    </row>
    <row r="1699" spans="1:13" s="202" customFormat="1" x14ac:dyDescent="0.2">
      <c r="A1699" s="273"/>
      <c r="B1699" s="200"/>
      <c r="C1699" s="474"/>
      <c r="D1699" s="205"/>
      <c r="E1699" s="222"/>
      <c r="F1699" s="205"/>
      <c r="G1699" s="205"/>
      <c r="H1699" s="205"/>
      <c r="I1699" s="205"/>
      <c r="J1699" s="205"/>
      <c r="K1699" s="204"/>
      <c r="L1699" s="205"/>
      <c r="M1699" s="205"/>
    </row>
    <row r="1700" spans="1:13" s="202" customFormat="1" x14ac:dyDescent="0.2">
      <c r="A1700" s="273"/>
      <c r="B1700" s="200"/>
      <c r="C1700" s="474"/>
      <c r="D1700" s="205"/>
      <c r="E1700" s="222"/>
      <c r="F1700" s="205"/>
      <c r="G1700" s="205"/>
      <c r="H1700" s="205"/>
      <c r="I1700" s="205"/>
      <c r="J1700" s="205"/>
      <c r="K1700" s="204"/>
      <c r="L1700" s="205"/>
      <c r="M1700" s="205"/>
    </row>
    <row r="1701" spans="1:13" s="202" customFormat="1" x14ac:dyDescent="0.2">
      <c r="A1701" s="273"/>
      <c r="B1701" s="200"/>
      <c r="C1701" s="474"/>
      <c r="D1701" s="205"/>
      <c r="E1701" s="222"/>
      <c r="F1701" s="205"/>
      <c r="G1701" s="205"/>
      <c r="H1701" s="205"/>
      <c r="I1701" s="205"/>
      <c r="J1701" s="205"/>
      <c r="K1701" s="204"/>
      <c r="L1701" s="205"/>
      <c r="M1701" s="205"/>
    </row>
    <row r="1702" spans="1:13" s="202" customFormat="1" x14ac:dyDescent="0.2">
      <c r="A1702" s="273"/>
      <c r="B1702" s="200"/>
      <c r="C1702" s="474"/>
      <c r="D1702" s="205"/>
      <c r="E1702" s="222"/>
      <c r="F1702" s="205"/>
      <c r="G1702" s="205"/>
      <c r="H1702" s="205"/>
      <c r="I1702" s="205"/>
      <c r="J1702" s="205"/>
      <c r="K1702" s="204"/>
      <c r="L1702" s="205"/>
      <c r="M1702" s="205"/>
    </row>
    <row r="1703" spans="1:13" s="202" customFormat="1" x14ac:dyDescent="0.2">
      <c r="A1703" s="273"/>
      <c r="B1703" s="200"/>
      <c r="C1703" s="474"/>
      <c r="D1703" s="205"/>
      <c r="E1703" s="222"/>
      <c r="F1703" s="205"/>
      <c r="G1703" s="205"/>
      <c r="H1703" s="205"/>
      <c r="I1703" s="205"/>
      <c r="J1703" s="205"/>
      <c r="K1703" s="204"/>
      <c r="L1703" s="205"/>
      <c r="M1703" s="205"/>
    </row>
    <row r="1704" spans="1:13" s="202" customFormat="1" x14ac:dyDescent="0.2">
      <c r="A1704" s="273"/>
      <c r="B1704" s="200"/>
      <c r="C1704" s="474"/>
      <c r="D1704" s="205"/>
      <c r="E1704" s="222"/>
      <c r="F1704" s="205"/>
      <c r="G1704" s="205"/>
      <c r="H1704" s="205"/>
      <c r="I1704" s="205"/>
      <c r="J1704" s="205"/>
      <c r="K1704" s="204"/>
      <c r="L1704" s="205"/>
      <c r="M1704" s="205"/>
    </row>
    <row r="1705" spans="1:13" s="202" customFormat="1" x14ac:dyDescent="0.2">
      <c r="A1705" s="273"/>
      <c r="B1705" s="200"/>
      <c r="C1705" s="474"/>
      <c r="D1705" s="205"/>
      <c r="E1705" s="222"/>
      <c r="F1705" s="205"/>
      <c r="G1705" s="205"/>
      <c r="H1705" s="205"/>
      <c r="I1705" s="205"/>
      <c r="J1705" s="205"/>
      <c r="K1705" s="204"/>
      <c r="L1705" s="205"/>
      <c r="M1705" s="205"/>
    </row>
    <row r="1706" spans="1:13" s="202" customFormat="1" x14ac:dyDescent="0.2">
      <c r="A1706" s="273"/>
      <c r="B1706" s="200"/>
      <c r="C1706" s="474"/>
      <c r="D1706" s="205"/>
      <c r="E1706" s="222"/>
      <c r="F1706" s="205"/>
      <c r="G1706" s="205"/>
      <c r="H1706" s="205"/>
      <c r="I1706" s="205"/>
      <c r="J1706" s="205"/>
      <c r="K1706" s="204"/>
      <c r="L1706" s="205"/>
      <c r="M1706" s="205"/>
    </row>
    <row r="1707" spans="1:13" s="202" customFormat="1" x14ac:dyDescent="0.2">
      <c r="A1707" s="273"/>
      <c r="B1707" s="200"/>
      <c r="C1707" s="474"/>
      <c r="D1707" s="205"/>
      <c r="E1707" s="222"/>
      <c r="F1707" s="205"/>
      <c r="G1707" s="205"/>
      <c r="H1707" s="205"/>
      <c r="I1707" s="205"/>
      <c r="J1707" s="205"/>
      <c r="K1707" s="204"/>
      <c r="L1707" s="205"/>
      <c r="M1707" s="205"/>
    </row>
    <row r="1708" spans="1:13" s="202" customFormat="1" x14ac:dyDescent="0.2">
      <c r="A1708" s="273"/>
      <c r="B1708" s="200"/>
      <c r="C1708" s="474"/>
      <c r="D1708" s="205"/>
      <c r="E1708" s="222"/>
      <c r="F1708" s="205"/>
      <c r="G1708" s="205"/>
      <c r="H1708" s="205"/>
      <c r="I1708" s="205"/>
      <c r="J1708" s="205"/>
      <c r="K1708" s="204"/>
      <c r="L1708" s="205"/>
      <c r="M1708" s="205"/>
    </row>
    <row r="1709" spans="1:13" s="202" customFormat="1" x14ac:dyDescent="0.2">
      <c r="A1709" s="273"/>
      <c r="B1709" s="200"/>
      <c r="C1709" s="474"/>
      <c r="D1709" s="205"/>
      <c r="E1709" s="222"/>
      <c r="F1709" s="205"/>
      <c r="G1709" s="205"/>
      <c r="H1709" s="205"/>
      <c r="I1709" s="205"/>
      <c r="J1709" s="205"/>
      <c r="K1709" s="204"/>
      <c r="L1709" s="205"/>
      <c r="M1709" s="205"/>
    </row>
    <row r="1710" spans="1:13" s="202" customFormat="1" x14ac:dyDescent="0.2">
      <c r="A1710" s="273"/>
      <c r="B1710" s="200"/>
      <c r="C1710" s="474"/>
      <c r="D1710" s="205"/>
      <c r="E1710" s="222"/>
      <c r="F1710" s="205"/>
      <c r="G1710" s="205"/>
      <c r="H1710" s="205"/>
      <c r="I1710" s="205"/>
      <c r="J1710" s="205"/>
      <c r="K1710" s="204"/>
      <c r="L1710" s="205"/>
      <c r="M1710" s="205"/>
    </row>
  </sheetData>
  <sortState ref="A285:BM664">
    <sortCondition ref="D286:D664"/>
  </sortState>
  <mergeCells count="21">
    <mergeCell ref="A1:M1"/>
    <mergeCell ref="A2:M2"/>
    <mergeCell ref="B183:B187"/>
    <mergeCell ref="B96:B109"/>
    <mergeCell ref="B94:B95"/>
    <mergeCell ref="B21:B58"/>
    <mergeCell ref="B92:B93"/>
    <mergeCell ref="B59:B91"/>
    <mergeCell ref="B709:B721"/>
    <mergeCell ref="B285:B664"/>
    <mergeCell ref="B722:B726"/>
    <mergeCell ref="B4:B15"/>
    <mergeCell ref="B16:B20"/>
    <mergeCell ref="B198:B272"/>
    <mergeCell ref="B110:B157"/>
    <mergeCell ref="B158:B176"/>
    <mergeCell ref="B177:B180"/>
    <mergeCell ref="B682:B708"/>
    <mergeCell ref="B188:B197"/>
    <mergeCell ref="B273:B284"/>
    <mergeCell ref="B665:B681"/>
  </mergeCells>
  <phoneticPr fontId="20" type="noConversion"/>
  <conditionalFormatting sqref="G340 G390">
    <cfRule type="notContainsBlanks" dxfId="0" priority="13">
      <formula>LEN(TRIM(G340))&gt;0</formula>
    </cfRule>
  </conditionalFormatting>
  <pageMargins left="0.47" right="0" top="0.118110236220472" bottom="0" header="0.118110236220472" footer="0.118110236220472"/>
  <pageSetup paperSize="8" scale="90" orientation="landscape" r:id="rId1"/>
  <headerFooter alignWithMargins="0">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tabSelected="1" topLeftCell="C1" zoomScaleNormal="100" workbookViewId="0">
      <selection activeCell="J6" sqref="J6"/>
    </sheetView>
  </sheetViews>
  <sheetFormatPr defaultRowHeight="15.75" x14ac:dyDescent="0.25"/>
  <cols>
    <col min="1" max="1" width="4.85546875" style="198" customWidth="1"/>
    <col min="2" max="2" width="42.7109375" style="198" customWidth="1"/>
    <col min="3" max="3" width="19" style="198" customWidth="1"/>
    <col min="4" max="4" width="17.42578125" style="198" customWidth="1"/>
    <col min="5" max="5" width="14" style="198" customWidth="1"/>
    <col min="6" max="6" width="14.7109375" style="198" customWidth="1"/>
    <col min="7" max="7" width="13.85546875" style="198" bestFit="1" customWidth="1"/>
    <col min="8" max="8" width="11.140625" style="198" customWidth="1"/>
    <col min="9" max="9" width="10.28515625" style="198" customWidth="1"/>
    <col min="10" max="13" width="14.28515625" style="198" customWidth="1"/>
    <col min="14" max="14" width="12.7109375" style="264" customWidth="1"/>
    <col min="15" max="15" width="9.140625" style="264"/>
    <col min="16" max="16384" width="9.140625" style="198"/>
  </cols>
  <sheetData>
    <row r="1" spans="1:14" x14ac:dyDescent="0.25">
      <c r="A1" s="532" t="s">
        <v>1664</v>
      </c>
      <c r="B1" s="532"/>
      <c r="C1" s="532"/>
      <c r="D1" s="532"/>
      <c r="E1" s="532"/>
      <c r="F1" s="532"/>
      <c r="G1" s="532"/>
      <c r="H1" s="532"/>
      <c r="I1" s="532"/>
      <c r="J1" s="532"/>
      <c r="K1" s="532"/>
      <c r="L1" s="532"/>
      <c r="M1" s="237"/>
    </row>
    <row r="2" spans="1:14" x14ac:dyDescent="0.25">
      <c r="A2" s="532" t="s">
        <v>2095</v>
      </c>
      <c r="B2" s="532"/>
      <c r="C2" s="532"/>
      <c r="D2" s="532"/>
      <c r="E2" s="532"/>
      <c r="F2" s="532"/>
      <c r="G2" s="532"/>
      <c r="H2" s="532"/>
      <c r="I2" s="532"/>
      <c r="J2" s="532"/>
      <c r="K2" s="532"/>
      <c r="L2" s="532"/>
      <c r="M2" s="237"/>
    </row>
    <row r="3" spans="1:14" x14ac:dyDescent="0.25">
      <c r="A3" s="533" t="s">
        <v>1663</v>
      </c>
      <c r="B3" s="533"/>
      <c r="C3" s="533"/>
      <c r="D3" s="533"/>
      <c r="E3" s="533"/>
      <c r="F3" s="533"/>
      <c r="G3" s="533"/>
      <c r="H3" s="533"/>
      <c r="I3" s="533"/>
      <c r="J3" s="533"/>
      <c r="K3" s="533"/>
      <c r="L3" s="533"/>
      <c r="M3" s="261"/>
    </row>
    <row r="4" spans="1:14" s="264" customFormat="1" ht="32.25" customHeight="1" x14ac:dyDescent="0.25">
      <c r="A4" s="531" t="s">
        <v>638</v>
      </c>
      <c r="B4" s="531" t="s">
        <v>639</v>
      </c>
      <c r="C4" s="534" t="s">
        <v>612</v>
      </c>
      <c r="D4" s="531" t="s">
        <v>640</v>
      </c>
      <c r="E4" s="531"/>
      <c r="F4" s="531"/>
      <c r="G4" s="535" t="s">
        <v>634</v>
      </c>
      <c r="H4" s="535"/>
      <c r="I4" s="535"/>
      <c r="J4" s="535" t="s">
        <v>641</v>
      </c>
      <c r="K4" s="535"/>
      <c r="L4" s="535"/>
      <c r="M4" s="268"/>
    </row>
    <row r="5" spans="1:14" ht="93" customHeight="1" x14ac:dyDescent="0.25">
      <c r="A5" s="531"/>
      <c r="B5" s="531"/>
      <c r="C5" s="534"/>
      <c r="D5" s="266" t="s">
        <v>623</v>
      </c>
      <c r="E5" s="266" t="s">
        <v>642</v>
      </c>
      <c r="F5" s="266" t="s">
        <v>622</v>
      </c>
      <c r="G5" s="267" t="s">
        <v>617</v>
      </c>
      <c r="H5" s="267" t="s">
        <v>651</v>
      </c>
      <c r="I5" s="266" t="s">
        <v>648</v>
      </c>
      <c r="J5" s="266" t="s">
        <v>643</v>
      </c>
      <c r="K5" s="266" t="s">
        <v>644</v>
      </c>
      <c r="L5" s="266" t="s">
        <v>645</v>
      </c>
      <c r="M5" s="269"/>
    </row>
    <row r="6" spans="1:14" ht="20.100000000000001" customHeight="1" x14ac:dyDescent="0.25">
      <c r="A6" s="199">
        <v>1</v>
      </c>
      <c r="B6" s="200" t="s">
        <v>1660</v>
      </c>
      <c r="C6" s="256">
        <f>SUM('Details List'!E4:E15)</f>
        <v>2.0900000000000007</v>
      </c>
      <c r="D6" s="257">
        <f>SUM('Details List'!E4:E15)</f>
        <v>2.0900000000000007</v>
      </c>
      <c r="E6" s="257"/>
      <c r="F6" s="257"/>
      <c r="G6" s="257">
        <f>C6</f>
        <v>2.0900000000000007</v>
      </c>
      <c r="H6" s="257"/>
      <c r="I6" s="257"/>
      <c r="J6" s="257">
        <v>1.43</v>
      </c>
      <c r="K6" s="257">
        <v>0.66</v>
      </c>
      <c r="L6" s="257"/>
      <c r="M6" s="262"/>
      <c r="N6" s="265"/>
    </row>
    <row r="7" spans="1:14" ht="20.100000000000001" customHeight="1" x14ac:dyDescent="0.25">
      <c r="A7" s="199">
        <v>2</v>
      </c>
      <c r="B7" s="200" t="s">
        <v>756</v>
      </c>
      <c r="C7" s="256">
        <f>SUM('Details List'!E16:E20)</f>
        <v>1.4850000000000001</v>
      </c>
      <c r="D7" s="257">
        <f>SUM('Details List'!E16:E20)</f>
        <v>1.4850000000000001</v>
      </c>
      <c r="E7" s="257"/>
      <c r="F7" s="257"/>
      <c r="G7" s="257">
        <f>C7</f>
        <v>1.4850000000000001</v>
      </c>
      <c r="H7" s="257"/>
      <c r="I7" s="257"/>
      <c r="J7" s="257">
        <f>SUM('Details List'!E16:E20)</f>
        <v>1.4850000000000001</v>
      </c>
      <c r="K7" s="257"/>
      <c r="L7" s="257"/>
      <c r="M7" s="262"/>
      <c r="N7" s="265"/>
    </row>
    <row r="8" spans="1:14" ht="20.100000000000001" customHeight="1" x14ac:dyDescent="0.25">
      <c r="A8" s="199">
        <v>3</v>
      </c>
      <c r="B8" s="200" t="s">
        <v>630</v>
      </c>
      <c r="C8" s="256">
        <f>SUM('Details List'!E21:E58)</f>
        <v>21.01</v>
      </c>
      <c r="D8" s="257">
        <f>SUM('Details List'!E21:E58)</f>
        <v>21.01</v>
      </c>
      <c r="E8" s="257"/>
      <c r="F8" s="257"/>
      <c r="G8" s="257">
        <f t="shared" ref="G8:G16" si="0">C8</f>
        <v>21.01</v>
      </c>
      <c r="H8" s="257"/>
      <c r="I8" s="257"/>
      <c r="J8" s="257"/>
      <c r="K8" s="257"/>
      <c r="L8" s="257">
        <v>21.01</v>
      </c>
      <c r="M8" s="262"/>
      <c r="N8" s="265"/>
    </row>
    <row r="9" spans="1:14" ht="20.100000000000001" customHeight="1" x14ac:dyDescent="0.25">
      <c r="A9" s="199">
        <v>4</v>
      </c>
      <c r="B9" s="200" t="s">
        <v>778</v>
      </c>
      <c r="C9" s="256">
        <f>SUM('Details List'!E59:E91)</f>
        <v>310.59999999999991</v>
      </c>
      <c r="D9" s="257"/>
      <c r="E9" s="257">
        <f>SUM('Details List'!E59:E89)</f>
        <v>305.89999999999992</v>
      </c>
      <c r="F9" s="257">
        <f>SUM('Details List'!E90:E91)</f>
        <v>4.7</v>
      </c>
      <c r="G9" s="257">
        <f t="shared" si="0"/>
        <v>310.59999999999991</v>
      </c>
      <c r="H9" s="257"/>
      <c r="I9" s="257"/>
      <c r="J9" s="257">
        <v>274.10000000000002</v>
      </c>
      <c r="K9" s="257">
        <v>36.5</v>
      </c>
      <c r="L9" s="257"/>
      <c r="M9" s="262"/>
      <c r="N9" s="265"/>
    </row>
    <row r="10" spans="1:14" ht="20.100000000000001" customHeight="1" x14ac:dyDescent="0.25">
      <c r="A10" s="199">
        <v>5</v>
      </c>
      <c r="B10" s="200" t="s">
        <v>631</v>
      </c>
      <c r="C10" s="256">
        <f>SUM('Details List'!E92:E93)</f>
        <v>1.3499999999999999</v>
      </c>
      <c r="D10" s="257">
        <f>SUM('Details List'!E92:E93)</f>
        <v>1.3499999999999999</v>
      </c>
      <c r="E10" s="257"/>
      <c r="F10" s="257"/>
      <c r="G10" s="257">
        <f t="shared" si="0"/>
        <v>1.3499999999999999</v>
      </c>
      <c r="H10" s="257"/>
      <c r="I10" s="257"/>
      <c r="J10" s="257">
        <v>1.35</v>
      </c>
      <c r="K10" s="257"/>
      <c r="L10" s="257"/>
      <c r="M10" s="262"/>
      <c r="N10" s="265"/>
    </row>
    <row r="11" spans="1:14" ht="20.100000000000001" customHeight="1" x14ac:dyDescent="0.25">
      <c r="A11" s="199">
        <v>6</v>
      </c>
      <c r="B11" s="200" t="s">
        <v>646</v>
      </c>
      <c r="C11" s="256">
        <f>SUM('Details List'!E94:E95)</f>
        <v>3090</v>
      </c>
      <c r="D11" s="257"/>
      <c r="E11" s="257">
        <f>SUM('Details List'!E94:E95)</f>
        <v>3090</v>
      </c>
      <c r="F11" s="257"/>
      <c r="G11" s="257">
        <f t="shared" si="0"/>
        <v>3090</v>
      </c>
      <c r="H11" s="257"/>
      <c r="I11" s="257"/>
      <c r="J11" s="257"/>
      <c r="K11" s="257">
        <v>3090</v>
      </c>
      <c r="L11" s="257"/>
      <c r="M11" s="262"/>
      <c r="N11" s="265"/>
    </row>
    <row r="12" spans="1:14" ht="20.100000000000001" customHeight="1" x14ac:dyDescent="0.25">
      <c r="A12" s="199">
        <v>7</v>
      </c>
      <c r="B12" s="200" t="s">
        <v>649</v>
      </c>
      <c r="C12" s="256">
        <f>SUM('Details List'!E96:E109)</f>
        <v>17.8</v>
      </c>
      <c r="D12" s="257">
        <f>SUM('Details List'!E96:E104)</f>
        <v>13.8</v>
      </c>
      <c r="E12" s="257"/>
      <c r="F12" s="257">
        <f>SUM('Details List'!E105:E109)</f>
        <v>4</v>
      </c>
      <c r="G12" s="257">
        <f t="shared" si="0"/>
        <v>17.8</v>
      </c>
      <c r="H12" s="257"/>
      <c r="I12" s="257"/>
      <c r="J12" s="257">
        <v>17.8</v>
      </c>
      <c r="K12" s="257"/>
      <c r="L12" s="257"/>
      <c r="M12" s="262"/>
      <c r="N12" s="265"/>
    </row>
    <row r="13" spans="1:14" ht="20.100000000000001" customHeight="1" x14ac:dyDescent="0.25">
      <c r="A13" s="199">
        <v>8</v>
      </c>
      <c r="B13" s="200" t="s">
        <v>621</v>
      </c>
      <c r="C13" s="256">
        <f>SUM('Details List'!E110:E157)</f>
        <v>52.634</v>
      </c>
      <c r="D13" s="257">
        <f>SUM('Details List'!E110:E151)</f>
        <v>25.334</v>
      </c>
      <c r="E13" s="257">
        <f>SUM('Details List'!E152:E154)</f>
        <v>20.3</v>
      </c>
      <c r="F13" s="257">
        <f>SUM('Details List'!E155:E157)</f>
        <v>7</v>
      </c>
      <c r="G13" s="257">
        <f t="shared" si="0"/>
        <v>52.634</v>
      </c>
      <c r="H13" s="257"/>
      <c r="I13" s="257"/>
      <c r="J13" s="257">
        <f>SUM('Details List'!E110:E157)</f>
        <v>52.634</v>
      </c>
      <c r="K13" s="257"/>
      <c r="L13" s="257"/>
      <c r="M13" s="262"/>
      <c r="N13" s="265"/>
    </row>
    <row r="14" spans="1:14" ht="20.100000000000001" customHeight="1" x14ac:dyDescent="0.25">
      <c r="A14" s="199">
        <v>9</v>
      </c>
      <c r="B14" s="200" t="s">
        <v>625</v>
      </c>
      <c r="C14" s="256">
        <f>SUM('Details List'!E158:E176)</f>
        <v>6.0614999999999988</v>
      </c>
      <c r="D14" s="257">
        <f>SUM('Details List'!E166:E176)</f>
        <v>2.4560000000000004</v>
      </c>
      <c r="E14" s="257"/>
      <c r="F14" s="257">
        <f>SUM('Details List'!E158:E165)</f>
        <v>3.6055000000000001</v>
      </c>
      <c r="G14" s="257">
        <f t="shared" si="0"/>
        <v>6.0614999999999988</v>
      </c>
      <c r="H14" s="257"/>
      <c r="I14" s="257"/>
      <c r="J14" s="257">
        <v>1.196</v>
      </c>
      <c r="K14" s="257">
        <v>3.2349999999999999</v>
      </c>
      <c r="L14" s="257">
        <v>1.631</v>
      </c>
      <c r="M14" s="262"/>
      <c r="N14" s="265"/>
    </row>
    <row r="15" spans="1:14" ht="20.100000000000001" customHeight="1" x14ac:dyDescent="0.25">
      <c r="A15" s="199">
        <v>10</v>
      </c>
      <c r="B15" s="200" t="s">
        <v>626</v>
      </c>
      <c r="C15" s="256">
        <f>SUM('Details List'!E177:E180)</f>
        <v>0.89500000000000002</v>
      </c>
      <c r="D15" s="257">
        <f>SUM('Details List'!E177:E180)</f>
        <v>0.89500000000000002</v>
      </c>
      <c r="E15" s="257"/>
      <c r="F15" s="257"/>
      <c r="G15" s="257">
        <f t="shared" si="0"/>
        <v>0.89500000000000002</v>
      </c>
      <c r="H15" s="257"/>
      <c r="I15" s="257"/>
      <c r="J15" s="257">
        <v>9.5000000000000001E-2</v>
      </c>
      <c r="K15" s="257">
        <v>0.8</v>
      </c>
      <c r="L15" s="257"/>
      <c r="M15" s="262"/>
      <c r="N15" s="265"/>
    </row>
    <row r="16" spans="1:14" ht="20.100000000000001" customHeight="1" x14ac:dyDescent="0.25">
      <c r="A16" s="199">
        <v>11</v>
      </c>
      <c r="B16" s="200" t="s">
        <v>917</v>
      </c>
      <c r="C16" s="256">
        <f>SUM('Details List'!E181:E181)</f>
        <v>2</v>
      </c>
      <c r="D16" s="257">
        <f>SUM('Details List'!E181:E181)</f>
        <v>2</v>
      </c>
      <c r="E16" s="257"/>
      <c r="F16" s="257"/>
      <c r="G16" s="257">
        <f t="shared" si="0"/>
        <v>2</v>
      </c>
      <c r="H16" s="257"/>
      <c r="I16" s="257"/>
      <c r="J16" s="257">
        <v>2</v>
      </c>
      <c r="K16" s="257"/>
      <c r="L16" s="257"/>
      <c r="M16" s="262"/>
      <c r="N16" s="265"/>
    </row>
    <row r="17" spans="1:15" ht="20.100000000000001" customHeight="1" x14ac:dyDescent="0.25">
      <c r="A17" s="199">
        <v>12</v>
      </c>
      <c r="B17" s="200" t="s">
        <v>624</v>
      </c>
      <c r="C17" s="256">
        <f>SUM('Details List'!E182)</f>
        <v>5</v>
      </c>
      <c r="D17" s="257">
        <f>SUM('Details List'!E182)</f>
        <v>5</v>
      </c>
      <c r="E17" s="257"/>
      <c r="F17" s="257"/>
      <c r="G17" s="257">
        <f t="shared" ref="G17:G25" si="1">C17</f>
        <v>5</v>
      </c>
      <c r="H17" s="257"/>
      <c r="I17" s="257"/>
      <c r="J17" s="257"/>
      <c r="K17" s="257"/>
      <c r="L17" s="257">
        <f>SUM('Details List'!E182)</f>
        <v>5</v>
      </c>
      <c r="M17" s="262"/>
      <c r="N17" s="265"/>
    </row>
    <row r="18" spans="1:15" ht="20.100000000000001" customHeight="1" x14ac:dyDescent="0.25">
      <c r="A18" s="199">
        <v>13</v>
      </c>
      <c r="B18" s="200" t="s">
        <v>650</v>
      </c>
      <c r="C18" s="256">
        <f>SUM('Details List'!E183:E187)</f>
        <v>0.70000000000000007</v>
      </c>
      <c r="D18" s="257">
        <f>SUM('Details List'!E183:E187)</f>
        <v>0.70000000000000007</v>
      </c>
      <c r="E18" s="257"/>
      <c r="F18" s="257"/>
      <c r="G18" s="257">
        <f t="shared" si="1"/>
        <v>0.70000000000000007</v>
      </c>
      <c r="H18" s="257"/>
      <c r="I18" s="257"/>
      <c r="J18" s="257">
        <v>0.7</v>
      </c>
      <c r="K18" s="257"/>
      <c r="L18" s="257"/>
      <c r="M18" s="262"/>
      <c r="N18" s="265"/>
    </row>
    <row r="19" spans="1:15" ht="20.100000000000001" customHeight="1" x14ac:dyDescent="0.25">
      <c r="A19" s="199">
        <v>14</v>
      </c>
      <c r="B19" s="200" t="s">
        <v>627</v>
      </c>
      <c r="C19" s="256">
        <f>SUM('Details List'!E188:E197)</f>
        <v>534.5</v>
      </c>
      <c r="D19" s="257">
        <f>SUM('Details List'!E188:E194)</f>
        <v>505</v>
      </c>
      <c r="E19" s="257"/>
      <c r="F19" s="257">
        <f>SUM('Details List'!E195:E197)</f>
        <v>29.5</v>
      </c>
      <c r="G19" s="257">
        <f t="shared" si="1"/>
        <v>534.5</v>
      </c>
      <c r="H19" s="257"/>
      <c r="I19" s="257"/>
      <c r="J19" s="257"/>
      <c r="K19" s="257">
        <v>45</v>
      </c>
      <c r="L19" s="257">
        <v>489.5</v>
      </c>
      <c r="M19" s="262"/>
      <c r="N19" s="265"/>
    </row>
    <row r="20" spans="1:15" ht="20.100000000000001" customHeight="1" x14ac:dyDescent="0.25">
      <c r="A20" s="199">
        <v>15</v>
      </c>
      <c r="B20" s="200" t="s">
        <v>620</v>
      </c>
      <c r="C20" s="256">
        <f>SUM('Details List'!E198:E272)</f>
        <v>6000</v>
      </c>
      <c r="D20" s="257"/>
      <c r="E20" s="257">
        <f>SUM('Details List'!E198:E272)</f>
        <v>6000</v>
      </c>
      <c r="F20" s="257"/>
      <c r="G20" s="257">
        <f t="shared" si="1"/>
        <v>6000</v>
      </c>
      <c r="H20" s="257"/>
      <c r="I20" s="257"/>
      <c r="J20" s="257"/>
      <c r="K20" s="257"/>
      <c r="L20" s="257">
        <f>SUM('Details List'!E198:E272)</f>
        <v>6000</v>
      </c>
      <c r="M20" s="262"/>
      <c r="N20" s="265"/>
    </row>
    <row r="21" spans="1:15" ht="20.100000000000001" customHeight="1" x14ac:dyDescent="0.25">
      <c r="A21" s="199">
        <v>16</v>
      </c>
      <c r="B21" s="200" t="s">
        <v>629</v>
      </c>
      <c r="C21" s="256">
        <f>SUM('Details List'!E273:E284)</f>
        <v>4.3800000000000008</v>
      </c>
      <c r="D21" s="257">
        <f>SUM('Details List'!E273:E284)</f>
        <v>4.3800000000000008</v>
      </c>
      <c r="E21" s="257"/>
      <c r="F21" s="257"/>
      <c r="G21" s="257">
        <f t="shared" si="1"/>
        <v>4.3800000000000008</v>
      </c>
      <c r="H21" s="257"/>
      <c r="I21" s="257"/>
      <c r="J21" s="257">
        <v>3.06</v>
      </c>
      <c r="K21" s="257"/>
      <c r="L21" s="257">
        <v>1.32</v>
      </c>
      <c r="M21" s="262"/>
      <c r="N21" s="265"/>
    </row>
    <row r="22" spans="1:15" ht="20.100000000000001" customHeight="1" x14ac:dyDescent="0.25">
      <c r="A22" s="199">
        <v>17</v>
      </c>
      <c r="B22" s="200" t="s">
        <v>1661</v>
      </c>
      <c r="C22" s="256">
        <f>SUM('Details List'!E285:E664)</f>
        <v>4562.4771999999994</v>
      </c>
      <c r="D22" s="257">
        <f>SUM('Details List'!E285:E577)</f>
        <v>1757.8351999999998</v>
      </c>
      <c r="E22" s="257">
        <f>SUM('Details List'!E626:E664)</f>
        <v>839.13699999999994</v>
      </c>
      <c r="F22" s="257">
        <f>SUM('Details List'!E578:E625)</f>
        <v>1965.5050000000001</v>
      </c>
      <c r="G22" s="257">
        <f t="shared" si="1"/>
        <v>4562.4771999999994</v>
      </c>
      <c r="H22" s="257"/>
      <c r="I22" s="257"/>
      <c r="J22" s="257">
        <v>186.70099999999999</v>
      </c>
      <c r="K22" s="257">
        <v>1747.587</v>
      </c>
      <c r="L22" s="257">
        <v>2628.1889999999999</v>
      </c>
      <c r="M22" s="262"/>
      <c r="N22" s="265"/>
    </row>
    <row r="23" spans="1:15" ht="20.100000000000001" customHeight="1" x14ac:dyDescent="0.25">
      <c r="A23" s="199">
        <v>18</v>
      </c>
      <c r="B23" s="200" t="s">
        <v>628</v>
      </c>
      <c r="C23" s="256">
        <f>SUM('Details List'!E665:E681)</f>
        <v>52.424999999999997</v>
      </c>
      <c r="D23" s="257">
        <f>SUM('Details List'!E665:E680)</f>
        <v>51.424999999999997</v>
      </c>
      <c r="E23" s="257">
        <f>SUM('Details List'!E681)</f>
        <v>1</v>
      </c>
      <c r="F23" s="257"/>
      <c r="G23" s="257">
        <f t="shared" si="1"/>
        <v>52.424999999999997</v>
      </c>
      <c r="H23" s="257"/>
      <c r="I23" s="257"/>
      <c r="J23" s="257">
        <v>45.975000000000001</v>
      </c>
      <c r="K23" s="257">
        <v>6.25</v>
      </c>
      <c r="L23" s="257"/>
      <c r="M23" s="262"/>
      <c r="N23" s="265"/>
    </row>
    <row r="24" spans="1:15" ht="20.100000000000001" customHeight="1" x14ac:dyDescent="0.25">
      <c r="A24" s="199">
        <v>19</v>
      </c>
      <c r="B24" s="200" t="s">
        <v>1064</v>
      </c>
      <c r="C24" s="256">
        <f>SUM('Details List'!E682:E708)</f>
        <v>102.97265389600001</v>
      </c>
      <c r="D24" s="257"/>
      <c r="E24" s="257">
        <f>SUM('Details List'!E706:E708)</f>
        <v>15.4</v>
      </c>
      <c r="F24" s="257">
        <f>SUM('Details List'!E682:E705)</f>
        <v>87.572653896000006</v>
      </c>
      <c r="G24" s="257">
        <f t="shared" si="1"/>
        <v>102.97265389600001</v>
      </c>
      <c r="H24" s="257"/>
      <c r="I24" s="257"/>
      <c r="J24" s="257"/>
      <c r="K24" s="257">
        <v>102.973</v>
      </c>
      <c r="L24" s="257"/>
      <c r="M24" s="262"/>
      <c r="N24" s="265"/>
    </row>
    <row r="25" spans="1:15" ht="20.100000000000001" customHeight="1" x14ac:dyDescent="0.25">
      <c r="A25" s="199">
        <v>20</v>
      </c>
      <c r="B25" s="200" t="s">
        <v>1103</v>
      </c>
      <c r="C25" s="256">
        <f>SUM('Details List'!E709:E721)</f>
        <v>6858.955148</v>
      </c>
      <c r="D25" s="257">
        <f>SUM('Details List'!E709:E715)</f>
        <v>6465.691147999999</v>
      </c>
      <c r="E25" s="257"/>
      <c r="F25" s="257">
        <f>SUM('Details List'!E716:E721)</f>
        <v>393.26400000000001</v>
      </c>
      <c r="G25" s="257">
        <f t="shared" si="1"/>
        <v>6858.955148</v>
      </c>
      <c r="H25" s="257"/>
      <c r="I25" s="257"/>
      <c r="J25" s="257">
        <v>1450.8</v>
      </c>
      <c r="K25" s="257">
        <v>5408.1549999999997</v>
      </c>
      <c r="L25" s="257"/>
      <c r="M25" s="262"/>
      <c r="N25" s="265"/>
    </row>
    <row r="26" spans="1:15" ht="20.100000000000001" customHeight="1" x14ac:dyDescent="0.25">
      <c r="A26" s="199">
        <v>21</v>
      </c>
      <c r="B26" s="200" t="s">
        <v>1659</v>
      </c>
      <c r="C26" s="256">
        <f>SUM('Details List'!E722:E726)</f>
        <v>16.732299999999999</v>
      </c>
      <c r="D26" s="257">
        <f>SUM('Details List'!E722)</f>
        <v>1.03</v>
      </c>
      <c r="E26" s="257">
        <f>SUM('Details List'!E723:E724)</f>
        <v>2.3370000000000002</v>
      </c>
      <c r="F26" s="257">
        <f>SUM('Details List'!E725:E726)</f>
        <v>13.3653</v>
      </c>
      <c r="G26" s="257">
        <v>3.7320000000000002</v>
      </c>
      <c r="H26" s="257"/>
      <c r="I26" s="257">
        <v>13</v>
      </c>
      <c r="J26" s="257">
        <v>1.03</v>
      </c>
      <c r="K26" s="257">
        <v>2.452</v>
      </c>
      <c r="L26" s="257">
        <v>13.25</v>
      </c>
      <c r="M26" s="262"/>
      <c r="N26" s="265"/>
    </row>
    <row r="27" spans="1:15" s="201" customFormat="1" ht="20.100000000000001" customHeight="1" x14ac:dyDescent="0.25">
      <c r="A27" s="530" t="s">
        <v>647</v>
      </c>
      <c r="B27" s="530"/>
      <c r="C27" s="258">
        <f>SUM(C6:C26)</f>
        <v>21644.067801895999</v>
      </c>
      <c r="D27" s="258">
        <f t="shared" ref="D27:L27" si="2">SUM(D6:D26)</f>
        <v>8861.4813479999993</v>
      </c>
      <c r="E27" s="258">
        <f t="shared" si="2"/>
        <v>10274.074000000001</v>
      </c>
      <c r="F27" s="258">
        <f t="shared" si="2"/>
        <v>2508.5124538959999</v>
      </c>
      <c r="G27" s="258">
        <f t="shared" si="2"/>
        <v>21631.067501895999</v>
      </c>
      <c r="H27" s="258">
        <f t="shared" si="2"/>
        <v>0</v>
      </c>
      <c r="I27" s="258">
        <f t="shared" si="2"/>
        <v>13</v>
      </c>
      <c r="J27" s="258">
        <f t="shared" si="2"/>
        <v>2040.356</v>
      </c>
      <c r="K27" s="258">
        <f t="shared" si="2"/>
        <v>10443.611999999999</v>
      </c>
      <c r="L27" s="258">
        <f t="shared" si="2"/>
        <v>9159.9</v>
      </c>
      <c r="M27" s="263"/>
      <c r="N27" s="264"/>
      <c r="O27" s="264"/>
    </row>
    <row r="28" spans="1:15" x14ac:dyDescent="0.25">
      <c r="C28" s="259"/>
    </row>
    <row r="29" spans="1:15" x14ac:dyDescent="0.25">
      <c r="D29" s="260">
        <f>D27+E27+F27</f>
        <v>21644.067801896002</v>
      </c>
      <c r="G29" s="260">
        <f>G27+H27+I27</f>
        <v>21644.067501895999</v>
      </c>
      <c r="K29" s="260">
        <f>J27+K27+L27</f>
        <v>21643.867999999999</v>
      </c>
    </row>
    <row r="31" spans="1:15" x14ac:dyDescent="0.25">
      <c r="E31" s="260"/>
    </row>
  </sheetData>
  <mergeCells count="10">
    <mergeCell ref="A27:B27"/>
    <mergeCell ref="D4:F4"/>
    <mergeCell ref="A1:L1"/>
    <mergeCell ref="A2:L2"/>
    <mergeCell ref="A3:L3"/>
    <mergeCell ref="A4:A5"/>
    <mergeCell ref="B4:B5"/>
    <mergeCell ref="C4:C5"/>
    <mergeCell ref="G4:I4"/>
    <mergeCell ref="J4:L4"/>
  </mergeCells>
  <pageMargins left="0.19" right="0.24" top="0.75" bottom="0.75" header="0.3" footer="0.3"/>
  <pageSetup paperSize="9" scale="76" orientation="landscape" r:id="rId1"/>
  <ignoredErrors>
    <ignoredError sqref="E2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Sheet2</vt:lpstr>
      <vt:lpstr>2018.05.25 Asst. Unit-Cost div</vt:lpstr>
      <vt:lpstr>Details List</vt:lpstr>
      <vt:lpstr>Summary</vt:lpstr>
      <vt:lpstr>'Details List'!Print_Area</vt:lpstr>
      <vt:lpstr>Summary!Print_Area</vt:lpstr>
      <vt:lpstr>'2018.05.25 Asst. Unit-Cost div'!Print_Titles</vt:lpstr>
      <vt:lpstr>'Details List'!Print_Titles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ewis</dc:creator>
  <cp:lastModifiedBy>Windows User</cp:lastModifiedBy>
  <cp:lastPrinted>2023-02-08T04:46:42Z</cp:lastPrinted>
  <dcterms:created xsi:type="dcterms:W3CDTF">2004-08-13T03:48:41Z</dcterms:created>
  <dcterms:modified xsi:type="dcterms:W3CDTF">2023-02-23T05:30:02Z</dcterms:modified>
</cp:coreProperties>
</file>